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001.sakai.local\104財務部\01財政課\37.財政状況資料集（財政分析比較表）\常用\H28財政状況資料集\03_10月30日提出（再分析）\03提出\"/>
    </mc:Choice>
  </mc:AlternateContent>
  <bookViews>
    <workbookView xWindow="240" yWindow="120" windowWidth="14940" windowHeight="7815" tabRatio="82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62913" concurrentManualCount="2"/>
</workbook>
</file>

<file path=xl/calcChain.xml><?xml version="1.0" encoding="utf-8"?>
<calcChain xmlns="http://schemas.openxmlformats.org/spreadsheetml/2006/main">
  <c r="AA78" i="11" l="1"/>
  <c r="AA77" i="11"/>
  <c r="AA76" i="11"/>
  <c r="AA75" i="11"/>
  <c r="AA74" i="11"/>
  <c r="AA73" i="11"/>
  <c r="AA72" i="11"/>
  <c r="AA71" i="11"/>
  <c r="AA70" i="11"/>
  <c r="AA69" i="11"/>
  <c r="AA68" i="11"/>
  <c r="AA33" i="11" l="1"/>
  <c r="AA32" i="11"/>
  <c r="AA31" i="11"/>
  <c r="AA30" i="11"/>
  <c r="AA29" i="11"/>
  <c r="AA28" i="11"/>
  <c r="AO37" i="9" l="1"/>
  <c r="AO36" i="9"/>
  <c r="AO35"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U37" i="9"/>
  <c r="C37" i="9"/>
  <c r="BE36" i="9"/>
  <c r="U36" i="9"/>
  <c r="C36" i="9"/>
  <c r="BE35" i="9"/>
  <c r="C35" i="9"/>
  <c r="BE34" i="9"/>
  <c r="U34" i="9"/>
  <c r="U35" i="9" s="1"/>
  <c r="C34" i="9"/>
  <c r="AM34" i="9" l="1"/>
  <c r="AM35" i="9" s="1"/>
  <c r="AM36" i="9" s="1"/>
  <c r="AM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<sst xmlns="http://schemas.openxmlformats.org/spreadsheetml/2006/main" count="1042" uniqueCount="563">
  <si>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</si>
  <si>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</si>
  <si>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</si>
  <si>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</si>
  <si>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</si>
  <si>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</si>
  <si>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</si>
  <si>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</si>
  <si>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</si>
  <si>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</si>
  <si>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</si>
  <si>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</si>
  <si>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</si>
  <si>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</si>
  <si>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</si>
  <si>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</si>
  <si>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</si>
  <si>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</si>
  <si>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</si>
  <si>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</si>
  <si>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</si>
  <si>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</si>
  <si>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</si>
  <si>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</si>
  <si>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</si>
  <si>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</si>
  <si>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</si>
  <si>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</si>
  <si>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</si>
  <si>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</si>
  <si>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</si>
  <si>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</si>
  <si>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</si>
  <si>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</si>
  <si>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</si>
  <si>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</si>
  <si>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</si>
  <si>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</si>
  <si>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</si>
  <si>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</si>
  <si>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</si>
  <si>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</si>
  <si>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</si>
  <si>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</si>
  <si>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</si>
  <si>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</si>
  <si>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</si>
  <si>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</si>
  <si>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</si>
  <si>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</si>
  <si>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</si>
  <si>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</si>
  <si>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</si>
  <si>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</si>
  <si>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</si>
  <si>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</si>
  <si>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</si>
  <si>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</si>
  <si>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</si>
  <si>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</si>
  <si>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</si>
  <si>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</si>
  <si>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</si>
  <si>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</si>
  <si>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</si>
  <si>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</si>
  <si>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</si>
  <si>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</si>
  <si>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</si>
  <si>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</si>
  <si>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</si>
  <si>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</si>
  <si>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</si>
  <si>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</si>
  <si>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</si>
  <si>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</si>
  <si>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</si>
  <si>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</si>
  <si>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</si>
  <si>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</si>
  <si>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</si>
  <si>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坂井市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</si>
  <si>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</si>
  <si>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</si>
  <si>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</si>
  <si>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</si>
  <si>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</si>
  <si>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</si>
  <si>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</si>
  <si>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</si>
  <si>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</si>
  <si>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</si>
  <si>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</si>
  <si>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</si>
  <si>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</si>
  <si>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</si>
  <si>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</si>
  <si>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</si>
  <si>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</si>
  <si>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</si>
  <si>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</si>
  <si>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</si>
  <si>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</si>
  <si>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</si>
  <si>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</si>
  <si>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</si>
  <si>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</si>
  <si>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</si>
  <si>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</si>
  <si>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</si>
  <si>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</si>
  <si>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</si>
  <si>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</si>
  <si>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</si>
  <si>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</si>
  <si>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</si>
  <si>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</si>
  <si>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</si>
  <si>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</si>
  <si>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</si>
  <si>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</si>
  <si>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</si>
  <si>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</si>
  <si>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</si>
  <si>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</si>
  <si>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</si>
  <si>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</si>
  <si>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</si>
  <si>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</si>
  <si>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</si>
  <si>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</si>
  <si>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</si>
  <si>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</si>
  <si>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</si>
  <si>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</si>
  <si>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</si>
  <si>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</si>
  <si>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</si>
  <si>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</si>
  <si>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</si>
  <si>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</si>
  <si>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</si>
  <si>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</si>
  <si>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</si>
  <si>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</si>
  <si>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</si>
  <si>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</si>
  <si>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</si>
  <si>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</si>
  <si>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</si>
  <si>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</si>
  <si>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</si>
  <si>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</si>
  <si>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</si>
  <si>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</si>
  <si>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</si>
  <si>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</si>
  <si>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</si>
  <si>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</si>
  <si>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</si>
  <si>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</si>
  <si>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</si>
  <si>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</si>
  <si>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</si>
  <si>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</si>
  <si>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</si>
  <si>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</si>
  <si>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</si>
  <si>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</si>
  <si>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</si>
  <si>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</si>
  <si>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</si>
  <si>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</si>
  <si>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</si>
  <si>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</si>
  <si>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</si>
  <si>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</si>
  <si>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</si>
  <si>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</si>
  <si>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</si>
  <si>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</si>
  <si>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</si>
  <si>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</si>
  <si>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</si>
  <si>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</si>
  <si>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</si>
  <si>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</si>
  <si>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</si>
  <si>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</si>
  <si>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</si>
  <si>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</si>
  <si>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</si>
  <si>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</si>
  <si>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</si>
  <si>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</si>
  <si>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</si>
  <si>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</si>
  <si>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福井県坂井市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</si>
  <si>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</si>
  <si>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</si>
  <si>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</si>
  <si>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</si>
  <si>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</si>
  <si>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</si>
  <si>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</si>
  <si>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</si>
  <si>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</si>
  <si>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</si>
  <si>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</si>
  <si>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</si>
  <si>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</si>
  <si>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</si>
  <si>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</si>
  <si>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</si>
  <si>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</si>
  <si>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</si>
  <si>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</si>
  <si>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</si>
  <si>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</si>
  <si>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</si>
  <si>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</si>
  <si>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</si>
  <si>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</si>
  <si>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</si>
  <si>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</si>
  <si>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</si>
  <si>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</si>
  <si>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</si>
  <si>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</si>
  <si>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</si>
  <si>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</si>
  <si>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</si>
  <si>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</si>
  <si>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</si>
  <si>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</si>
  <si>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</si>
  <si>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</si>
  <si>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</si>
  <si>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</si>
  <si>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</si>
  <si>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</si>
  <si>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</si>
  <si>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</si>
  <si>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</si>
  <si>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</si>
  <si>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</si>
  <si>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</si>
  <si>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</si>
  <si>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</si>
  <si>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</si>
  <si>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</si>
  <si>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</si>
  <si>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</si>
  <si>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</si>
  <si>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</si>
  <si>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</si>
  <si>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</si>
  <si>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</si>
  <si>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</si>
  <si>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</si>
  <si>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</si>
  <si>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</si>
  <si>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</si>
  <si>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</si>
  <si>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</si>
  <si>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</si>
  <si>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</si>
  <si>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</si>
  <si>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</si>
  <si>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</si>
  <si>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</si>
  <si>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</si>
  <si>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</si>
  <si>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</si>
  <si>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</si>
  <si>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</si>
  <si>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</si>
  <si>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</si>
  <si>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</si>
  <si>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</si>
  <si>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</si>
  <si>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</si>
  <si>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</si>
  <si>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</si>
  <si>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</si>
  <si>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</si>
  <si>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</si>
  <si>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</si>
  <si>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</si>
  <si>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</si>
  <si>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</si>
  <si>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</si>
  <si>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</si>
  <si>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</si>
  <si>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</si>
  <si>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</si>
  <si>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</si>
  <si>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</si>
  <si>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</si>
  <si>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</si>
  <si>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</si>
  <si>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</si>
  <si>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</si>
  <si>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</si>
  <si>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</si>
  <si>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</si>
  <si>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</si>
  <si>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</si>
  <si>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</si>
  <si>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</si>
  <si>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</si>
  <si>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</si>
  <si>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</si>
  <si>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</si>
  <si>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</si>
  <si>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</si>
  <si>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</si>
  <si>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</si>
  <si>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</si>
  <si>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</si>
  <si>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</si>
  <si>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</si>
  <si>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</si>
  <si>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</si>
  <si>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</si>
  <si>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</si>
  <si>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</si>
  <si>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</si>
  <si>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</si>
  <si>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</si>
  <si>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</si>
  <si>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</si>
  <si>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</si>
  <si>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</si>
  <si>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</si>
  <si>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</si>
  <si>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</si>
  <si>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</si>
  <si>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</si>
  <si>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</si>
  <si>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</si>
  <si>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</si>
  <si>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</si>
  <si>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</si>
  <si>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</si>
  <si>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</si>
  <si>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福井県坂井市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</si>
  <si>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</si>
  <si>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</si>
  <si>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</si>
  <si>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</si>
  <si>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</si>
  <si>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</si>
  <si>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</si>
  <si>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</si>
  <si>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</si>
  <si>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</si>
  <si>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</si>
  <si>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</si>
  <si>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</si>
  <si>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</si>
  <si>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</si>
  <si>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</si>
  <si>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</si>
  <si>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</si>
  <si>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</si>
  <si>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</si>
  <si>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</si>
  <si>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</si>
  <si>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</si>
  <si>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</si>
  <si>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</si>
  <si>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</si>
  <si>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</si>
  <si>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</si>
  <si>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</si>
  <si>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</si>
  <si>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</si>
  <si>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</si>
  <si>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</si>
  <si>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</si>
  <si>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</si>
  <si>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</si>
  <si>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</si>
  <si>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公共下水道事業会計</t>
    <phoneticPr fontId="5"/>
  </si>
  <si>
    <t>農業集落排水事業会計</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</si>
  <si>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</si>
  <si>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</si>
  <si>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</si>
  <si>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</si>
  <si>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</si>
  <si>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</si>
  <si>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</si>
  <si>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</si>
  <si>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</si>
  <si>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</si>
  <si>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</si>
  <si>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</si>
  <si>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</si>
  <si>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</si>
  <si>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</si>
  <si>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</si>
  <si>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</si>
  <si>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</si>
  <si>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</si>
  <si>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</si>
  <si>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</si>
  <si>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</si>
  <si>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</si>
  <si>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</si>
  <si>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</si>
  <si>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</si>
  <si>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</si>
  <si>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</si>
  <si>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</si>
  <si>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</si>
  <si>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</si>
  <si>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</si>
  <si>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</si>
  <si>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</si>
  <si>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</si>
  <si>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</si>
  <si>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</si>
  <si>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</si>
  <si>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</si>
  <si>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</si>
  <si>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</si>
  <si>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</si>
  <si>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</si>
  <si>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</si>
  <si>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</si>
  <si>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</si>
  <si>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</si>
  <si>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</si>
  <si>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</si>
  <si>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</si>
  <si>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</si>
  <si>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</si>
  <si>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</si>
  <si>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</si>
  <si>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</si>
  <si>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</si>
  <si>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</si>
  <si>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</si>
  <si>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</si>
  <si>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</si>
  <si>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</si>
  <si>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</si>
  <si>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</si>
  <si>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</si>
  <si>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</si>
  <si>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</si>
  <si>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</si>
  <si>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</si>
  <si>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</si>
  <si>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</si>
  <si>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</si>
  <si>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</si>
  <si>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</si>
  <si>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</si>
  <si>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</si>
  <si>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</si>
  <si>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</si>
  <si>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</si>
  <si>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</si>
  <si>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</si>
  <si>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</si>
  <si>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</si>
  <si>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</si>
  <si>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</si>
  <si>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</si>
  <si>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</si>
  <si>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</si>
  <si>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</si>
  <si>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</si>
  <si>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</si>
  <si>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</si>
  <si>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</si>
  <si>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</si>
  <si>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</si>
  <si>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</si>
  <si>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</si>
  <si>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</si>
  <si>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</si>
  <si>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</si>
  <si>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</si>
  <si>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</si>
  <si>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</si>
  <si>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</si>
  <si>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</si>
  <si>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</si>
  <si>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</si>
  <si>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</si>
  <si>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</si>
  <si>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</si>
  <si>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</si>
  <si>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</si>
  <si>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</si>
  <si>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</si>
  <si>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</si>
  <si>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</si>
  <si>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</si>
  <si>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</si>
  <si>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</si>
  <si>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</si>
  <si>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</si>
  <si>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</si>
  <si>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</si>
  <si>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</si>
  <si>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</si>
  <si>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</si>
  <si>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</si>
  <si>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</si>
  <si>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</si>
  <si>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</si>
  <si>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</si>
  <si>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</si>
  <si>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</si>
  <si>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</si>
  <si>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</si>
  <si>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</si>
  <si>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</si>
  <si>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3.02</t>
  </si>
  <si>
    <t>水道事業会計</t>
  </si>
  <si>
    <t>公共下水道事業会計</t>
  </si>
  <si>
    <t>一般会計</t>
  </si>
  <si>
    <t>国民健康保険特別会計</t>
  </si>
  <si>
    <t>病院事業会計</t>
  </si>
  <si>
    <t>農業集落排水事業会計</t>
  </si>
  <si>
    <t>後期高齢者医療特別会計</t>
  </si>
  <si>
    <t>その他会計（赤字）</t>
  </si>
  <si>
    <t>その他会計（黒字）</t>
  </si>
  <si>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</si>
  <si>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</si>
  <si>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</si>
  <si>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</si>
  <si>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福井県自治会館組合</t>
    <rPh sb="0" eb="3">
      <t>フクイケン</t>
    </rPh>
    <rPh sb="3" eb="5">
      <t>ジチ</t>
    </rPh>
    <rPh sb="5" eb="7">
      <t>カイカン</t>
    </rPh>
    <rPh sb="7" eb="9">
      <t>クミアイ</t>
    </rPh>
    <phoneticPr fontId="2"/>
  </si>
  <si>
    <t>五領川公共下水道事務組合</t>
    <rPh sb="0" eb="2">
      <t>ゴリョウ</t>
    </rPh>
    <rPh sb="2" eb="3">
      <t>ガワ</t>
    </rPh>
    <rPh sb="3" eb="5">
      <t>コウキョウ</t>
    </rPh>
    <rPh sb="5" eb="8">
      <t>ゲスイドウ</t>
    </rPh>
    <rPh sb="8" eb="10">
      <t>ジム</t>
    </rPh>
    <rPh sb="10" eb="12">
      <t>クミアイ</t>
    </rPh>
    <phoneticPr fontId="2"/>
  </si>
  <si>
    <t>坂井地区広域連合</t>
    <rPh sb="0" eb="2">
      <t>サカイ</t>
    </rPh>
    <rPh sb="2" eb="4">
      <t>チク</t>
    </rPh>
    <rPh sb="4" eb="6">
      <t>コウイキ</t>
    </rPh>
    <rPh sb="6" eb="8">
      <t>レンゴウ</t>
    </rPh>
    <phoneticPr fontId="2"/>
  </si>
  <si>
    <t>坂井地区広域連合（事業会計）</t>
    <rPh sb="0" eb="2">
      <t>サカイ</t>
    </rPh>
    <rPh sb="2" eb="4">
      <t>チク</t>
    </rPh>
    <rPh sb="4" eb="6">
      <t>コウイキ</t>
    </rPh>
    <rPh sb="6" eb="8">
      <t>レンゴウ</t>
    </rPh>
    <rPh sb="9" eb="11">
      <t>ジギョウ</t>
    </rPh>
    <rPh sb="11" eb="13">
      <t>カイケイ</t>
    </rPh>
    <phoneticPr fontId="2"/>
  </si>
  <si>
    <t>福井坂井地区広域市町村圏事務組合</t>
    <rPh sb="0" eb="2">
      <t>フクイ</t>
    </rPh>
    <rPh sb="2" eb="4">
      <t>サカイ</t>
    </rPh>
    <rPh sb="4" eb="6">
      <t>チク</t>
    </rPh>
    <rPh sb="6" eb="8">
      <t>コウイキ</t>
    </rPh>
    <rPh sb="8" eb="11">
      <t>シチョウソン</t>
    </rPh>
    <rPh sb="11" eb="12">
      <t>ケン</t>
    </rPh>
    <rPh sb="12" eb="14">
      <t>ジム</t>
    </rPh>
    <rPh sb="14" eb="16">
      <t>クミアイ</t>
    </rPh>
    <phoneticPr fontId="2"/>
  </si>
  <si>
    <t>嶺北消防組合</t>
    <rPh sb="0" eb="2">
      <t>レイホク</t>
    </rPh>
    <rPh sb="2" eb="4">
      <t>ショウボウ</t>
    </rPh>
    <rPh sb="4" eb="6">
      <t>クミアイ</t>
    </rPh>
    <phoneticPr fontId="2"/>
  </si>
  <si>
    <t>坂井市農業振興公社</t>
    <rPh sb="0" eb="2">
      <t>サカイ</t>
    </rPh>
    <rPh sb="2" eb="3">
      <t>シ</t>
    </rPh>
    <rPh sb="3" eb="5">
      <t>ノウギョウ</t>
    </rPh>
    <rPh sb="5" eb="7">
      <t>シンコウ</t>
    </rPh>
    <rPh sb="7" eb="9">
      <t>コウシャ</t>
    </rPh>
    <phoneticPr fontId="2"/>
  </si>
  <si>
    <t>福井県下水道公社</t>
    <rPh sb="0" eb="3">
      <t>フクイケン</t>
    </rPh>
    <rPh sb="3" eb="6">
      <t>ゲスイドウ</t>
    </rPh>
    <rPh sb="6" eb="8">
      <t>コウシャ</t>
    </rPh>
    <phoneticPr fontId="2"/>
  </si>
  <si>
    <t>坂井市体育協会</t>
    <rPh sb="0" eb="3">
      <t>サカイシ</t>
    </rPh>
    <rPh sb="3" eb="5">
      <t>タイイク</t>
    </rPh>
    <rPh sb="5" eb="7">
      <t>キョウカイ</t>
    </rPh>
    <phoneticPr fontId="2"/>
  </si>
  <si>
    <t>坂井市公共施設等管理公社</t>
    <rPh sb="0" eb="3">
      <t>サカイシ</t>
    </rPh>
    <rPh sb="3" eb="5">
      <t>コウキョウ</t>
    </rPh>
    <rPh sb="5" eb="7">
      <t>シセツ</t>
    </rPh>
    <rPh sb="7" eb="8">
      <t>トウ</t>
    </rPh>
    <rPh sb="8" eb="10">
      <t>カンリ</t>
    </rPh>
    <rPh sb="10" eb="12">
      <t>コウシャ</t>
    </rPh>
    <phoneticPr fontId="2"/>
  </si>
  <si>
    <t>丸岡文化財団</t>
    <rPh sb="0" eb="2">
      <t>マルオカ</t>
    </rPh>
    <rPh sb="2" eb="4">
      <t>ブンカ</t>
    </rPh>
    <rPh sb="4" eb="6">
      <t>ザイダン</t>
    </rPh>
    <phoneticPr fontId="2"/>
  </si>
  <si>
    <t>坂井市文化振興事業団</t>
    <rPh sb="0" eb="3">
      <t>サカイシ</t>
    </rPh>
    <rPh sb="3" eb="5">
      <t>ブンカ</t>
    </rPh>
    <rPh sb="5" eb="7">
      <t>シンコウ</t>
    </rPh>
    <rPh sb="7" eb="9">
      <t>ジギョウ</t>
    </rPh>
    <rPh sb="9" eb="10">
      <t>ダン</t>
    </rPh>
    <phoneticPr fontId="2"/>
  </si>
  <si>
    <t>-</t>
    <phoneticPr fontId="2"/>
  </si>
  <si>
    <t>越前三国競艇企業団</t>
    <rPh sb="0" eb="2">
      <t>エチゼン</t>
    </rPh>
    <rPh sb="2" eb="4">
      <t>ミクニ</t>
    </rPh>
    <rPh sb="4" eb="6">
      <t>キョウテイ</t>
    </rPh>
    <rPh sb="6" eb="8">
      <t>キギョウ</t>
    </rPh>
    <rPh sb="8" eb="9">
      <t>ダン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</si>
  <si>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</si>
  <si>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</si>
  <si>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</si>
  <si>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</si>
  <si>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</si>
  <si>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</si>
  <si>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</si>
  <si>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</si>
  <si>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</si>
  <si>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</si>
  <si>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</si>
  <si>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</si>
  <si>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実質公債費比率は臨時財政対策債及び合併特例債に係る基準財政需要額の増などにより減となった。将来負担比率の増は地方債現在高の増加が主な原因である。今後も地方債の発行と現在高が増えていくことが予想されることから、合併特例債などの交付税措置がある優良起債の借り入れや他の財源確保に努め、均衡ある事業の執行により公債費の健全化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</si>
</sst>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20" xfId="32" applyNumberFormat="1" applyFont="1" applyBorder="1" applyAlignment="1" applyProtection="1">
      <alignment horizontal="righ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45761</c:v>
                </c:pt>
                <c:pt idx="1">
                  <c:v>56255</c:v>
                </c:pt>
                <c:pt idx="2">
                  <c:v>57944</c:v>
                </c:pt>
                <c:pt idx="3">
                  <c:v>54227</c:v>
                </c:pt>
                <c:pt idx="4">
                  <c:v>57295</c:v>
                </c:pt>
              </c:numCache>
            </c:numRef>
          </c:val>
          <c:smooth val="0"/>
          <c:extLst>
            <c:ext xmlns:c16="http://schemas.microsoft.com/office/drawing/2014/chart" uri="{C3380CC4-5D6E-409C-BE32-E72D297353CC}">
              <c16:uniqueId val="{00000000-B5E8-4535-84FF-CEB9E981B6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57376</c:v>
                </c:pt>
                <c:pt idx="1">
                  <c:v>63722</c:v>
                </c:pt>
                <c:pt idx="2">
                  <c:v>61088</c:v>
                </c:pt>
                <c:pt idx="3">
                  <c:v>63522</c:v>
                </c:pt>
                <c:pt idx="4">
                  <c:v>70801</c:v>
                </c:pt>
              </c:numCache>
            </c:numRef>
          </c:val>
          <c:smooth val="0"/>
          <c:extLst>
            <c:ext xmlns:c16="http://schemas.microsoft.com/office/drawing/2014/chart" uri="{C3380CC4-5D6E-409C-BE32-E72D297353CC}">
              <c16:uniqueId val="{00000001-B5E8-4535-84FF-CEB9E981B6A4}"/>
            </c:ext>
          </c:extLst>
        </c:ser>
        <c:dLbls>
          <c:showLegendKey val="0"/>
          <c:showVal val="0"/>
          <c:showCatName val="0"/>
          <c:showSerName val="0"/>
          <c:showPercent val="0"/>
          <c:showBubbleSize val="0"/>
        </c:dLbls>
        <c:marker val="1"/>
        <c:smooth val="0"/>
        <c:axId val="117704192"/>
        <c:axId val="117706112"/>
      </c:lineChart>
      <c:catAx>
        <c:axId val="117704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06112"/>
        <c:crosses val="autoZero"/>
        <c:auto val="1"/>
        <c:lblAlgn val="ctr"/>
        <c:lblOffset val="100"/>
        <c:tickLblSkip val="1"/>
        <c:tickMarkSkip val="1"/>
        <c:noMultiLvlLbl val="0"/>
      </c:catAx>
      <c:valAx>
        <c:axId val="11770611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7704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c:v>
                </c:pt>
                <c:pt idx="1">
                  <c:v>4.96</c:v>
                </c:pt>
                <c:pt idx="2">
                  <c:v>3.89</c:v>
                </c:pt>
                <c:pt idx="3">
                  <c:v>4.26</c:v>
                </c:pt>
                <c:pt idx="4">
                  <c:v>3.17</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10.97</c:v>
                </c:pt>
                <c:pt idx="1">
                  <c:v>13.14</c:v>
                </c:pt>
                <c:pt idx="2">
                  <c:v>14.66</c:v>
                </c:pt>
                <c:pt idx="3">
                  <c:v>16.47</c:v>
                </c:pt>
                <c:pt idx="4">
                  <c:v>14.55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1873920"/>
        <c:axId val="121875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1.64</c:v>
                </c:pt>
                <c:pt idx="1">
                  <c:v>3.3</c:v>
                </c:pt>
                <c:pt idx="2">
                  <c:v>0.21</c:v>
                </c:pt>
                <c:pt idx="3">
                  <c:v>2.34</c:v>
                </c:pt>
                <c:pt idx="4">
                  <c:v>-3.02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1873920"/>
        <c:axId val="121875840"/>
      </c:lineChart>
      <c:catAx>
        <c:axId val="1218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1875840"/>
        <c:crosses val="autoZero"/>
        <c:auto val="1"/>
        <c:lblAlgn val="ctr"/>
        <c:lblOffset val="100"/>
        <c:tickLblSkip val="1"/>
        <c:tickMarkSkip val="1"/>
        <c:noMultiLvlLbl val="0"/>
      </c:catAx>
      <c:valAx>
        <c:axId val="121875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18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0.24</c:v>
                </c:pt>
                <c:pt idx="2">
                  <c:v>#N/A</c:v>
                </c:pt>
                <c:pt idx="3">
                  <c:v>0.27</c:v>
                </c:pt>
                <c:pt idx="4">
                  <c:v>#N/A</c:v>
                </c:pt>
                <c:pt idx="5">
                  <c:v>0.27</c:v>
                </c:pt>
                <c:pt idx="6">
                  <c:v>#N/A</c:v>
                </c:pt>
                <c:pt idx="7">
                  <c:v>0.28000000000000003</c:v>
                </c:pt>
                <c:pt idx="8">
                  <c:v>#N/A</c:v>
                </c:pt>
                <c:pt idx="9">
                  <c:v>0.27</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1.47</c:v>
                </c:pt>
                <c:pt idx="2">
                  <c:v>#N/A</c:v>
                </c:pt>
                <c:pt idx="3">
                  <c:v>1.04</c:v>
                </c:pt>
                <c:pt idx="4">
                  <c:v>#N/A</c:v>
                </c:pt>
                <c:pt idx="5">
                  <c:v>0.79</c:v>
                </c:pt>
                <c:pt idx="6">
                  <c:v>#N/A</c:v>
                </c:pt>
                <c:pt idx="7">
                  <c:v>0.93</c:v>
                </c:pt>
                <c:pt idx="8">
                  <c:v>#N/A</c:v>
                </c:pt>
                <c:pt idx="9">
                  <c:v>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1.4</c:v>
                </c:pt>
                <c:pt idx="2">
                  <c:v>#N/A</c:v>
                </c:pt>
                <c:pt idx="3">
                  <c:v>1.8</c:v>
                </c:pt>
                <c:pt idx="4">
                  <c:v>#N/A</c:v>
                </c:pt>
                <c:pt idx="5">
                  <c:v>1.29</c:v>
                </c:pt>
                <c:pt idx="6">
                  <c:v>#N/A</c:v>
                </c:pt>
                <c:pt idx="7">
                  <c:v>0.94</c:v>
                </c:pt>
                <c:pt idx="8">
                  <c:v>#N/A</c:v>
                </c:pt>
                <c:pt idx="9">
                  <c:v>1.0900000000000001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3.99</c:v>
                </c:pt>
                <c:pt idx="2">
                  <c:v>#N/A</c:v>
                </c:pt>
                <c:pt idx="3">
                  <c:v>4.95</c:v>
                </c:pt>
                <c:pt idx="4">
                  <c:v>#N/A</c:v>
                </c:pt>
                <c:pt idx="5">
                  <c:v>3.89</c:v>
                </c:pt>
                <c:pt idx="6">
                  <c:v>#N/A</c:v>
                </c:pt>
                <c:pt idx="7">
                  <c:v>4.26</c:v>
                </c:pt>
                <c:pt idx="8">
                  <c:v>#N/A</c:v>
                </c:pt>
                <c:pt idx="9">
                  <c:v>3.16</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5.25</c:v>
                </c:pt>
                <c:pt idx="2">
                  <c:v>#N/A</c:v>
                </c:pt>
                <c:pt idx="3">
                  <c:v>5.19</c:v>
                </c:pt>
                <c:pt idx="4">
                  <c:v>#N/A</c:v>
                </c:pt>
                <c:pt idx="5">
                  <c:v>5.56</c:v>
                </c:pt>
                <c:pt idx="6">
                  <c:v>#N/A</c:v>
                </c:pt>
                <c:pt idx="7">
                  <c:v>5.87</c:v>
                </c:pt>
                <c:pt idx="8">
                  <c:v>#N/A</c:v>
                </c:pt>
                <c:pt idx="9">
                  <c:v>6.27</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7.94</c:v>
                </c:pt>
                <c:pt idx="2">
                  <c:v>#N/A</c:v>
                </c:pt>
                <c:pt idx="3">
                  <c:v>8.57</c:v>
                </c:pt>
                <c:pt idx="4">
                  <c:v>#N/A</c:v>
                </c:pt>
                <c:pt idx="5">
                  <c:v>9.02</c:v>
                </c:pt>
                <c:pt idx="6">
                  <c:v>#N/A</c:v>
                </c:pt>
                <c:pt idx="7">
                  <c:v>8.59</c:v>
                </c:pt>
                <c:pt idx="8">
                  <c:v>#N/A</c:v>
                </c:pt>
                <c:pt idx="9">
                  <c:v>9.1300000000000008</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113408"/>
        <c:axId val="122115200"/>
      </c:barChart>
      <c:catAx>
        <c:axId val="122113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115200"/>
        <c:crosses val="autoZero"/>
        <c:auto val="1"/>
        <c:lblAlgn val="ctr"/>
        <c:lblOffset val="100"/>
        <c:tickLblSkip val="1"/>
        <c:tickMarkSkip val="1"/>
        <c:noMultiLvlLbl val="0"/>
      </c:catAx>
      <c:valAx>
        <c:axId val="122115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11340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2980</c:v>
                </c:pt>
                <c:pt idx="5">
                  <c:v>2986</c:v>
                </c:pt>
                <c:pt idx="8">
                  <c:v>3066</c:v>
                </c:pt>
                <c:pt idx="11">
                  <c:v>3014</c:v>
                </c:pt>
                <c:pt idx="14">
                  <c:v>3162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36</c:v>
                </c:pt>
                <c:pt idx="3">
                  <c:v>12</c:v>
                </c:pt>
                <c:pt idx="6">
                  <c:v>2</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182</c:v>
                </c:pt>
                <c:pt idx="3">
                  <c:v>169</c:v>
                </c:pt>
                <c:pt idx="6">
                  <c:v>67</c:v>
                </c:pt>
                <c:pt idx="9">
                  <c:v>74</c:v>
                </c:pt>
                <c:pt idx="12">
                  <c:v>79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1332</c:v>
                </c:pt>
                <c:pt idx="3">
                  <c:v>1310</c:v>
                </c:pt>
                <c:pt idx="6">
                  <c:v>1345</c:v>
                </c:pt>
                <c:pt idx="9">
                  <c:v>1306</c:v>
                </c:pt>
                <c:pt idx="12">
                  <c:v>1284</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3470</c:v>
                </c:pt>
                <c:pt idx="3">
                  <c:v>3354</c:v>
                </c:pt>
                <c:pt idx="6">
                  <c:v>3238</c:v>
                </c:pt>
                <c:pt idx="9">
                  <c:v>2913</c:v>
                </c:pt>
                <c:pt idx="12">
                  <c:v>2976</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7693056"/>
        <c:axId val="1218690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2041</c:v>
                </c:pt>
                <c:pt idx="2">
                  <c:v>#N/A</c:v>
                </c:pt>
                <c:pt idx="3">
                  <c:v>#N/A</c:v>
                </c:pt>
                <c:pt idx="4">
                  <c:v>1860</c:v>
                </c:pt>
                <c:pt idx="5">
                  <c:v>#N/A</c:v>
                </c:pt>
                <c:pt idx="6">
                  <c:v>#N/A</c:v>
                </c:pt>
                <c:pt idx="7">
                  <c:v>1586</c:v>
                </c:pt>
                <c:pt idx="8">
                  <c:v>#N/A</c:v>
                </c:pt>
                <c:pt idx="9">
                  <c:v>#N/A</c:v>
                </c:pt>
                <c:pt idx="10">
                  <c:v>1279</c:v>
                </c:pt>
                <c:pt idx="11">
                  <c:v>#N/A</c:v>
                </c:pt>
                <c:pt idx="12">
                  <c:v>#N/A</c:v>
                </c:pt>
                <c:pt idx="13">
                  <c:v>1177</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7693056"/>
        <c:axId val="121869056"/>
      </c:lineChart>
      <c:catAx>
        <c:axId val="11769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1869056"/>
        <c:crosses val="autoZero"/>
        <c:auto val="1"/>
        <c:lblAlgn val="ctr"/>
        <c:lblOffset val="100"/>
        <c:tickLblSkip val="1"/>
        <c:tickMarkSkip val="1"/>
        <c:noMultiLvlLbl val="0"/>
      </c:catAx>
      <c:valAx>
        <c:axId val="12186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693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39267</c:v>
                </c:pt>
                <c:pt idx="5">
                  <c:v>41359</c:v>
                </c:pt>
                <c:pt idx="8">
                  <c:v>44160</c:v>
                </c:pt>
                <c:pt idx="11">
                  <c:v>46780</c:v>
                </c:pt>
                <c:pt idx="14">
                  <c:v>49636</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857</c:v>
                </c:pt>
                <c:pt idx="5">
                  <c:v>713</c:v>
                </c:pt>
                <c:pt idx="8">
                  <c:v>682</c:v>
                </c:pt>
                <c:pt idx="11">
                  <c:v>651</c:v>
                </c:pt>
                <c:pt idx="14">
                  <c:v>578</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3458</c:v>
                </c:pt>
                <c:pt idx="5">
                  <c:v>3971</c:v>
                </c:pt>
                <c:pt idx="8">
                  <c:v>4126</c:v>
                </c:pt>
                <c:pt idx="11">
                  <c:v>4697</c:v>
                </c:pt>
                <c:pt idx="14">
                  <c:v>4248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129</c:v>
                </c:pt>
                <c:pt idx="3">
                  <c:v>135</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5233</c:v>
                </c:pt>
                <c:pt idx="3">
                  <c:v>5202</c:v>
                </c:pt>
                <c:pt idx="6">
                  <c:v>4975</c:v>
                </c:pt>
                <c:pt idx="9">
                  <c:v>4798</c:v>
                </c:pt>
                <c:pt idx="12">
                  <c:v>4666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1128</c:v>
                </c:pt>
                <c:pt idx="3">
                  <c:v>1033</c:v>
                </c:pt>
                <c:pt idx="6">
                  <c:v>1458</c:v>
                </c:pt>
                <c:pt idx="9">
                  <c:v>2030</c:v>
                </c:pt>
                <c:pt idx="12">
                  <c:v>2466</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21370</c:v>
                </c:pt>
                <c:pt idx="3">
                  <c:v>20438</c:v>
                </c:pt>
                <c:pt idx="6">
                  <c:v>20086</c:v>
                </c:pt>
                <c:pt idx="9">
                  <c:v>19599</c:v>
                </c:pt>
                <c:pt idx="12">
                  <c:v>19060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c:v>
                </c:pt>
                <c:pt idx="3">
                  <c:v>2</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33326</c:v>
                </c:pt>
                <c:pt idx="3">
                  <c:v>35156</c:v>
                </c:pt>
                <c:pt idx="6">
                  <c:v>37386</c:v>
                </c:pt>
                <c:pt idx="9">
                  <c:v>39558</c:v>
                </c:pt>
                <c:pt idx="12">
                  <c:v>44308</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917312"/>
        <c:axId val="131919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17619</c:v>
                </c:pt>
                <c:pt idx="2">
                  <c:v>#N/A</c:v>
                </c:pt>
                <c:pt idx="3">
                  <c:v>#N/A</c:v>
                </c:pt>
                <c:pt idx="4">
                  <c:v>15923</c:v>
                </c:pt>
                <c:pt idx="5">
                  <c:v>#N/A</c:v>
                </c:pt>
                <c:pt idx="6">
                  <c:v>#N/A</c:v>
                </c:pt>
                <c:pt idx="7">
                  <c:v>14937</c:v>
                </c:pt>
                <c:pt idx="8">
                  <c:v>#N/A</c:v>
                </c:pt>
                <c:pt idx="9">
                  <c:v>#N/A</c:v>
                </c:pt>
                <c:pt idx="10">
                  <c:v>13857</c:v>
                </c:pt>
                <c:pt idx="11">
                  <c:v>#N/A</c:v>
                </c:pt>
                <c:pt idx="12">
                  <c:v>#N/A</c:v>
                </c:pt>
                <c:pt idx="13">
                  <c:v>16038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917312"/>
        <c:axId val="131919232"/>
      </c:lineChart>
      <c:catAx>
        <c:axId val="13191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919232"/>
        <c:crosses val="autoZero"/>
        <c:auto val="1"/>
        <c:lblAlgn val="ctr"/>
        <c:lblOffset val="100"/>
        <c:tickLblSkip val="1"/>
        <c:tickMarkSkip val="1"/>
        <c:noMultiLvlLbl val="0"/>
      </c:catAx>
      <c:valAx>
        <c:axId val="131919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1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{DD42D55E-21C0-4F8F-BC4E-D6F2B061D45E}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84FB-4956-991E-610624C1F1B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{8210A390-29F0-4794-8693-EE4C81408CBC}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84FB-4956-991E-610624C1F1B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{8399F96C-A04D-405B-B388-3ACCC6AA46D2}</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84FB-4956-991E-610624C1F1B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{7EB5036C-5872-43E7-863C-4DD8AA50AB8D}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84FB-4956-991E-610624C1F1B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{5889D83C-A6F0-48DA-AE24-CB9DEADF630F}</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84FB-4956-991E-610624C1F1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84FB-4956-991E-610624C1F1B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{A327EBBC-EFBB-4F19-88A0-5C6CC6FE7B3F}</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84FB-4956-991E-610624C1F1B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{5F2E00D8-0182-4927-A99F-94866BD4A72A}</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84FB-4956-991E-610624C1F1B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{F15F65F5-EB19-45E7-B67D-9818A608C239}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84FB-4956-991E-610624C1F1B3}"/>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{4FD5B15E-1273-46A4-B38D-097733F384F7}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84FB-4956-991E-610624C1F1B3}"/>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{FE4ADB55-5B81-4569-98A0-C9F83DB9E6D6}</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84FB-4956-991E-610624C1F1B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84FB-4956-991E-610624C1F1B3}"/>
            </c:ext>
          </c:extLst>
        </c:ser>
        <c:dLbls>
          <c:showLegendKey val="0"/>
          <c:showVal val="0"/>
          <c:showCatName val="0"/>
          <c:showSerName val="0"/>
          <c:showPercent val="0"/>
          <c:showBubbleSize val="0"/>
        </c:dLbls>
        <c:axId val="72733440"/>
        <c:axId val="72735360"/>
      </c:scatterChart>
      <c:valAx>
        <c:axId val="727334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35360"/>
        <c:crosses val="autoZero"/>
        <c:crossBetween val="midCat"/>
      </c:valAx>
      <c:valAx>
        <c:axId val="727353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334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{525C9D69-E3E9-4C0A-9E3E-644806489360}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731-4261-8C18-17AE90EC391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{4306D63A-3C72-45D2-B527-CF4019F8B14B}</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731-4261-8C18-17AE90EC391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{2748C699-0CF8-47AB-ABA5-A07DF479D194}</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731-4261-8C18-17AE90EC391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{9D7DC5A5-CFEF-49FC-B782-CAECBFC67E9B}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731-4261-8C18-17AE90EC391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{523E4BF5-3AFD-4D00-B4EC-20B3C6CF48EA}</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731-4261-8C18-17AE90EC3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10.8</c:v>
                </c:pt>
                <c:pt idx="2">
                  <c:v>9.6</c:v>
                </c:pt>
                <c:pt idx="3">
                  <c:v>8.1999999999999993</c:v>
                </c:pt>
                <c:pt idx="4">
                  <c:v>7.1</c:v>
                </c:pt>
              </c:numCache>
            </c:numRef>
          </c:xVal>
          <c:yVal>
            <c:numRef>
              <c:f>公会計指標分析・財政指標組合せ分析表!$K$73:$O$73</c:f>
              <c:numCache>
                <c:formatCode>#,##0.0;"▲ "#,##0.0</c:formatCode>
                <c:ptCount val="5"/>
                <c:pt idx="0">
                  <c:v>92.8</c:v>
                </c:pt>
                <c:pt idx="1">
                  <c:v>82.8</c:v>
                </c:pt>
                <c:pt idx="2">
                  <c:v>79.2</c:v>
                </c:pt>
                <c:pt idx="3">
                  <c:v>72.599999999999994</c:v>
                </c:pt>
                <c:pt idx="4">
                  <c:v>85</c:v>
                </c:pt>
              </c:numCache>
            </c:numRef>
          </c:yVal>
          <c:smooth val="0"/>
          <c:extLst>
            <c:ext xmlns:c16="http://schemas.microsoft.com/office/drawing/2014/chart" uri="{C3380CC4-5D6E-409C-BE32-E72D297353CC}">
              <c16:uniqueId val="{00000005-2731-4261-8C18-17AE90EC3916}"/>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{E1471054-768B-41D6-A81C-04EAB86FA32F}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731-4261-8C18-17AE90EC3916}"/>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{0798453B-0EFF-40CA-A7D1-8431BE1126A5}</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731-4261-8C18-17AE90EC3916}"/>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{CEEE6DBF-24BE-4EB3-B0B2-B0577548722D}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731-4261-8C18-17AE90EC3916}"/>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{8194FCE9-A3CF-4B69-9DA8-E007735EB6FA}</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731-4261-8C18-17AE90EC3916}"/>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{A1D376CC-CDF6-4007-9834-F56C6F2FDAAF}</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731-4261-8C18-17AE90EC391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11.3</c:v>
                </c:pt>
                <c:pt idx="1">
                  <c:v>10.4</c:v>
                </c:pt>
                <c:pt idx="2">
                  <c:v>9.4</c:v>
                </c:pt>
                <c:pt idx="3">
                  <c:v>7.8</c:v>
                </c:pt>
                <c:pt idx="4">
                  <c:v>7.5</c:v>
                </c:pt>
              </c:numCache>
            </c:numRef>
          </c:xVal>
          <c:yVal>
            <c:numRef>
              <c:f>公会計指標分析・財政指標組合せ分析表!$K$77:$O$77</c:f>
              <c:numCache>
                <c:formatCode>#,##0.0;"▲ "#,##0.0</c:formatCode>
                <c:ptCount val="5"/>
                <c:pt idx="0">
                  <c:v>57.6</c:v>
                </c:pt>
                <c:pt idx="1">
                  <c:v>48.3</c:v>
                </c:pt>
                <c:pt idx="2">
                  <c:v>44.4</c:v>
                </c:pt>
                <c:pt idx="3">
                  <c:v>37.299999999999997</c:v>
                </c:pt>
                <c:pt idx="4">
                  <c:v>33.1</c:v>
                </c:pt>
              </c:numCache>
            </c:numRef>
          </c:yVal>
          <c:smooth val="0"/>
          <c:extLst>
            <c:ext xmlns:c16="http://schemas.microsoft.com/office/drawing/2014/chart" uri="{C3380CC4-5D6E-409C-BE32-E72D297353CC}">
              <c16:uniqueId val="{0000000B-2731-4261-8C18-17AE90EC3916}"/>
            </c:ext>
          </c:extLst>
        </c:ser>
        <c:dLbls>
          <c:showLegendKey val="0"/>
          <c:showVal val="0"/>
          <c:showCatName val="0"/>
          <c:showSerName val="0"/>
          <c:showPercent val="0"/>
          <c:showBubbleSize val="0"/>
        </c:dLbls>
        <c:axId val="72790400"/>
        <c:axId val="72792320"/>
      </c:scatterChart>
      <c:valAx>
        <c:axId val="72790400"/>
        <c:scaling>
          <c:orientation val="minMax"/>
          <c:max val="12.2"/>
          <c:min val="6.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792320"/>
        <c:crosses val="autoZero"/>
        <c:crossBetween val="midCat"/>
      </c:valAx>
      <c:valAx>
        <c:axId val="72792320"/>
        <c:scaling>
          <c:orientation val="minMax"/>
          <c:max val="103"/>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7904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実質公債費率は年々減少傾向にある。公営企業債の元利償還金に対する繰入金の減少と臨時財政対策債や合併特例債など算入公債費等の増加が要因と考えられる。</a:t>
          </a:r>
        </a:p>
        <a:p>
          <a:r>
            <a:rPr kumimoji="1" lang="ja-JP" altLang="en-US" sz="1400">
              <a:latin typeface="ＭＳ ゴシック" pitchFamily="49" charset="-128"/>
              <a:ea typeface="ＭＳ ゴシック" pitchFamily="49" charset="-128"/>
            </a:rPr>
            <a:t>　今後も近年実施した大型整備事業の償還開始により厳しい状況となることが予想される。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地方債の現在高については償還が年々終わっていくものもあり、平成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までは減少傾向であったが、臨時財政対策債および合併特例債の発行の増によりその後は増加傾向にある。また、企業債の償還が進んだことにより公営企業債等繰入見込額が、勤続年数が長い職員が多く退職したことにより退職手当負担見込額がそれぞれ減少しているが、組合等負担等見込額は借入額の増により増加している。一方で、充当可能財源等については、合併特例債償還費および臨時財政対策債償還費の増により基準財政需要額算入見込額は増加している。充当可能基金については財政調整基金等の取り崩しにより減少している。近年は毎年の償還額以上の地方債を発行しているため、今後も将来負担比率は増加していくと予想さ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92,760
91,454
209.67
41,343,119
40,539,543
695,586
21,945,110
44,308,069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85.0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92,760
91,454
209.67
41,343,119
40,539,543
695,586
21,945,110
44,308,069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85.0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92,760
91,454
209.67
41,343,119
40,539,543
695,586
21,945,110
44,308,069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85.0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92,760
91,454
209.67
41,343,119
40,539,543
695,586
21,945,110
44,308,069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85.0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法人関係税の減収などから</a:t>
          </a:r>
          <a:r>
            <a:rPr kumimoji="1" lang="en-US" altLang="ja-JP" sz="1300">
              <a:latin typeface="ＭＳ Ｐゴシック"/>
            </a:rPr>
            <a:t>0.67</a:t>
          </a:r>
          <a:r>
            <a:rPr kumimoji="1" lang="ja-JP" altLang="en-US" sz="1300">
              <a:latin typeface="ＭＳ Ｐゴシック"/>
            </a:rPr>
            <a:t>と類似団体平均を下回っている。今後は民間的経営手法の導入による事務事業費削減など行財政改革を推進して歳出削減を図るとともに、税収等の徴収率向上対策による自主財源の確保に努める。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163285</xdr:rowOff>
    </xdr:from>
    <xdr:to>
      <xdr:col>7</xdr:col>
      <xdr:colOff>152400</xdr:colOff>
      <xdr:row>43</xdr:row>
      <xdr:rowOff>9072</xdr:rowOff>
    </xdr:to>
    <xdr:cxnSp macro="">
      <xdr:nvCxnSpPr>
        <xdr:cNvPr id="70" name="直線コネクタ 69"/>
        <xdr:cNvCxnSpPr/>
      </xdr:nvCxnSpPr>
      <xdr:spPr>
        <a:xfrm>
          <a:off x="4114800" y="73641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42</xdr:row>
      <xdr:rowOff>163285</xdr:rowOff>
    </xdr:to>
    <xdr:cxnSp macro="">
      <xdr:nvCxnSpPr>
        <xdr:cNvPr id="73" name="直線コネクタ 72"/>
        <xdr:cNvCxnSpPr/>
      </xdr:nvCxnSpPr>
      <xdr:spPr>
        <a:xfrm>
          <a:off x="3225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163285</xdr:rowOff>
    </xdr:from>
    <xdr:to>
      <xdr:col>4</xdr:col>
      <xdr:colOff>482600</xdr:colOff>
      <xdr:row>42</xdr:row>
      <xdr:rowOff>163285</xdr:rowOff>
    </xdr:to>
    <xdr:cxnSp macro="">
      <xdr:nvCxnSpPr>
        <xdr:cNvPr id="76" name="直線コネクタ 75"/>
        <xdr:cNvCxnSpPr/>
      </xdr:nvCxnSpPr>
      <xdr:spPr>
        <a:xfrm>
          <a:off x="2336800" y="736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9072</xdr:rowOff>
    </xdr:to>
    <xdr:cxnSp macro="">
      <xdr:nvCxnSpPr>
        <xdr:cNvPr id="79" name="直線コネクタ 78"/>
        <xdr:cNvCxnSpPr/>
      </xdr:nvCxnSpPr>
      <xdr:spPr>
        <a:xfrm flipV="1">
          <a:off x="1447800" y="73641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60778</xdr:rowOff>
    </xdr:from>
    <xdr:to>
      <xdr:col>3</xdr:col>
      <xdr:colOff>330200</xdr:colOff>
      <xdr:row>42</xdr:row>
      <xdr:rowOff>162378</xdr:rowOff>
    </xdr:to>
    <xdr:sp macro="" textlink="">
      <xdr:nvSpPr>
        <xdr:cNvPr id="80" name="フローチャート : 判断 79"/>
        <xdr:cNvSpPr/>
      </xdr:nvSpPr>
      <xdr:spPr>
        <a:xfrm>
          <a:off x="2286000" y="726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1105</xdr:rowOff>
    </xdr:from>
    <xdr:ext cx="762000" cy="259045"/>
    <xdr:sp macro="" textlink="">
      <xdr:nvSpPr>
        <xdr:cNvPr id="81" name="テキスト ボックス 80"/>
        <xdr:cNvSpPr txBox="1"/>
      </xdr:nvSpPr>
      <xdr:spPr>
        <a:xfrm>
          <a:off x="1955800" y="7030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78015</xdr:rowOff>
    </xdr:from>
    <xdr:to>
      <xdr:col>2</xdr:col>
      <xdr:colOff>127000</xdr:colOff>
      <xdr:row>43</xdr:row>
      <xdr:rowOff>8165</xdr:rowOff>
    </xdr:to>
    <xdr:sp macro="" textlink="">
      <xdr:nvSpPr>
        <xdr:cNvPr id="82" name="フローチャート : 判断 81"/>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18342</xdr:rowOff>
    </xdr:from>
    <xdr:ext cx="762000" cy="259045"/>
    <xdr:sp macro="" textlink="">
      <xdr:nvSpPr>
        <xdr:cNvPr id="83" name="テキスト ボックス 82"/>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129722</xdr:rowOff>
    </xdr:from>
    <xdr:to>
      <xdr:col>7</xdr:col>
      <xdr:colOff>203200</xdr:colOff>
      <xdr:row>43</xdr:row>
      <xdr:rowOff>59872</xdr:rowOff>
    </xdr:to>
    <xdr:sp macro="" textlink="">
      <xdr:nvSpPr>
        <xdr:cNvPr id="89" name="円/楕円 88"/>
        <xdr:cNvSpPr/>
      </xdr:nvSpPr>
      <xdr:spPr>
        <a:xfrm>
          <a:off x="49022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101799</xdr:rowOff>
    </xdr:from>
    <xdr:ext cx="762000" cy="259045"/>
    <xdr:sp macro="" textlink="">
      <xdr:nvSpPr>
        <xdr:cNvPr id="90" name="財政力該当値テキスト"/>
        <xdr:cNvSpPr txBox="1"/>
      </xdr:nvSpPr>
      <xdr:spPr>
        <a:xfrm>
          <a:off x="5041900" y="7302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112485</xdr:rowOff>
    </xdr:from>
    <xdr:to>
      <xdr:col>4</xdr:col>
      <xdr:colOff>533400</xdr:colOff>
      <xdr:row>43</xdr:row>
      <xdr:rowOff>42635</xdr:rowOff>
    </xdr:to>
    <xdr:sp macro="" textlink="">
      <xdr:nvSpPr>
        <xdr:cNvPr id="93" name="円/楕円 92"/>
        <xdr:cNvSpPr/>
      </xdr:nvSpPr>
      <xdr:spPr>
        <a:xfrm>
          <a:off x="3175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94" name="テキスト ボックス 93"/>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112485</xdr:rowOff>
    </xdr:from>
    <xdr:to>
      <xdr:col>3</xdr:col>
      <xdr:colOff>330200</xdr:colOff>
      <xdr:row>43</xdr:row>
      <xdr:rowOff>42635</xdr:rowOff>
    </xdr:to>
    <xdr:sp macro="" textlink="">
      <xdr:nvSpPr>
        <xdr:cNvPr id="95" name="円/楕円 94"/>
        <xdr:cNvSpPr/>
      </xdr:nvSpPr>
      <xdr:spPr>
        <a:xfrm>
          <a:off x="2286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27412</xdr:rowOff>
    </xdr:from>
    <xdr:ext cx="762000" cy="259045"/>
    <xdr:sp macro="" textlink="">
      <xdr:nvSpPr>
        <xdr:cNvPr id="96" name="テキスト ボックス 95"/>
        <xdr:cNvSpPr txBox="1"/>
      </xdr:nvSpPr>
      <xdr:spPr>
        <a:xfrm>
          <a:off x="1955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129722</xdr:rowOff>
    </xdr:from>
    <xdr:to>
      <xdr:col>2</xdr:col>
      <xdr:colOff>127000</xdr:colOff>
      <xdr:row>43</xdr:row>
      <xdr:rowOff>59872</xdr:rowOff>
    </xdr:to>
    <xdr:sp macro="" textlink="">
      <xdr:nvSpPr>
        <xdr:cNvPr id="97" name="円/楕円 96"/>
        <xdr:cNvSpPr/>
      </xdr:nvSpPr>
      <xdr:spPr>
        <a:xfrm>
          <a:off x="1397000" y="733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44649</xdr:rowOff>
    </xdr:from>
    <xdr:ext cx="762000" cy="259045"/>
    <xdr:sp macro="" textlink="">
      <xdr:nvSpPr>
        <xdr:cNvPr id="98" name="テキスト ボックス 97"/>
        <xdr:cNvSpPr txBox="1"/>
      </xdr:nvSpPr>
      <xdr:spPr>
        <a:xfrm>
          <a:off x="1066800" y="741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300">
              <a:latin typeface="ＭＳ Ｐゴシック"/>
            </a:rPr>
            <a:t>前年度と比較して</a:t>
          </a:r>
          <a:r>
            <a:rPr kumimoji="1" lang="en-US" altLang="ja-JP" sz="1300">
              <a:latin typeface="ＭＳ Ｐゴシック"/>
            </a:rPr>
            <a:t>2.4</a:t>
          </a:r>
          <a:r>
            <a:rPr kumimoji="1" lang="ja-JP" altLang="en-US" sz="1300">
              <a:latin typeface="ＭＳ Ｐゴシック"/>
            </a:rPr>
            <a:t>ポイント悪化し、類似団体の平均値と同じ</a:t>
          </a:r>
          <a:r>
            <a:rPr kumimoji="1" lang="en-US" altLang="ja-JP" sz="1300">
              <a:latin typeface="ＭＳ Ｐゴシック"/>
            </a:rPr>
            <a:t>91.2%</a:t>
          </a:r>
          <a:r>
            <a:rPr kumimoji="1" lang="ja-JP" altLang="en-US" sz="1300">
              <a:latin typeface="ＭＳ Ｐゴシック"/>
            </a:rPr>
            <a:t>となった。地方交付税、地方消費税交付金、臨時財政対策債の大幅な減により、経常一般財源等総額等が減少したことが主な要因である。今後、普通交付税及び臨時財政対策債の発行額により比率が増減することが予想されるが、納税義務者の減少する中で税収の伸びは期待できないため、補助金の合理化、受益者負担の適正化及び施設の統廃合等の行財政改革を推進する必要があ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41910</xdr:rowOff>
    </xdr:to>
    <xdr:cxnSp macro="">
      <xdr:nvCxnSpPr>
        <xdr:cNvPr id="133" name="直線コネクタ 132"/>
        <xdr:cNvCxnSpPr/>
      </xdr:nvCxnSpPr>
      <xdr:spPr>
        <a:xfrm>
          <a:off x="4114800" y="107467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116840</xdr:rowOff>
    </xdr:from>
    <xdr:to>
      <xdr:col>6</xdr:col>
      <xdr:colOff>0</xdr:colOff>
      <xdr:row>63</xdr:row>
      <xdr:rowOff>74083</xdr:rowOff>
    </xdr:to>
    <xdr:cxnSp macro="">
      <xdr:nvCxnSpPr>
        <xdr:cNvPr id="136" name="直線コネクタ 135"/>
        <xdr:cNvCxnSpPr/>
      </xdr:nvCxnSpPr>
      <xdr:spPr>
        <a:xfrm flipV="1">
          <a:off x="3225800" y="1074674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74083</xdr:rowOff>
    </xdr:to>
    <xdr:cxnSp macro="">
      <xdr:nvCxnSpPr>
        <xdr:cNvPr id="139" name="直線コネクタ 138"/>
        <xdr:cNvCxnSpPr/>
      </xdr:nvCxnSpPr>
      <xdr:spPr>
        <a:xfrm>
          <a:off x="2336800" y="1076282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110279</xdr:rowOff>
    </xdr:from>
    <xdr:to>
      <xdr:col>4</xdr:col>
      <xdr:colOff>533400</xdr:colOff>
      <xdr:row>63</xdr:row>
      <xdr:rowOff>40429</xdr:rowOff>
    </xdr:to>
    <xdr:sp macro="" textlink="">
      <xdr:nvSpPr>
        <xdr:cNvPr id="140" name="フローチャート : 判断 139"/>
        <xdr:cNvSpPr/>
      </xdr:nvSpPr>
      <xdr:spPr>
        <a:xfrm>
          <a:off x="3175000" y="1074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50606</xdr:rowOff>
    </xdr:from>
    <xdr:ext cx="762000" cy="259045"/>
    <xdr:sp macro="" textlink="">
      <xdr:nvSpPr>
        <xdr:cNvPr id="141" name="テキスト ボックス 140"/>
        <xdr:cNvSpPr txBox="1"/>
      </xdr:nvSpPr>
      <xdr:spPr>
        <a:xfrm>
          <a:off x="2844800" y="1050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96731</xdr:rowOff>
    </xdr:from>
    <xdr:to>
      <xdr:col>3</xdr:col>
      <xdr:colOff>279400</xdr:colOff>
      <xdr:row>62</xdr:row>
      <xdr:rowOff>132927</xdr:rowOff>
    </xdr:to>
    <xdr:cxnSp macro="">
      <xdr:nvCxnSpPr>
        <xdr:cNvPr id="142" name="直線コネクタ 141"/>
        <xdr:cNvCxnSpPr/>
      </xdr:nvCxnSpPr>
      <xdr:spPr>
        <a:xfrm>
          <a:off x="1447800" y="10726631"/>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86148</xdr:rowOff>
    </xdr:from>
    <xdr:to>
      <xdr:col>3</xdr:col>
      <xdr:colOff>330200</xdr:colOff>
      <xdr:row>63</xdr:row>
      <xdr:rowOff>16298</xdr:rowOff>
    </xdr:to>
    <xdr:sp macro="" textlink="">
      <xdr:nvSpPr>
        <xdr:cNvPr id="143" name="フローチャート : 判断 142"/>
        <xdr:cNvSpPr/>
      </xdr:nvSpPr>
      <xdr:spPr>
        <a:xfrm>
          <a:off x="2286000" y="1071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1075</xdr:rowOff>
    </xdr:from>
    <xdr:ext cx="762000" cy="259045"/>
    <xdr:sp macro="" textlink="">
      <xdr:nvSpPr>
        <xdr:cNvPr id="144" name="テキスト ボックス 143"/>
        <xdr:cNvSpPr txBox="1"/>
      </xdr:nvSpPr>
      <xdr:spPr>
        <a:xfrm>
          <a:off x="1955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37271</xdr:rowOff>
    </xdr:from>
    <xdr:ext cx="762000" cy="259045"/>
    <xdr:sp macro="" textlink="">
      <xdr:nvSpPr>
        <xdr:cNvPr id="146" name="テキスト ボックス 145"/>
        <xdr:cNvSpPr txBox="1"/>
      </xdr:nvSpPr>
      <xdr:spPr>
        <a:xfrm>
          <a:off x="1066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52" name="円/楕円 151"/>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134637</xdr:rowOff>
    </xdr:from>
    <xdr:ext cx="762000" cy="259045"/>
    <xdr:sp macro="" textlink="">
      <xdr:nvSpPr>
        <xdr:cNvPr id="153" name="財政構造の弾力性該当値テキスト"/>
        <xdr:cNvSpPr txBox="1"/>
      </xdr:nvSpPr>
      <xdr:spPr>
        <a:xfrm>
          <a:off x="5041900" y="1076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4" name="円/楕円 153"/>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152417</xdr:rowOff>
    </xdr:from>
    <xdr:ext cx="736600" cy="259045"/>
    <xdr:sp macro="" textlink="">
      <xdr:nvSpPr>
        <xdr:cNvPr id="155" name="テキスト ボックス 154"/>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23283</xdr:rowOff>
    </xdr:from>
    <xdr:to>
      <xdr:col>4</xdr:col>
      <xdr:colOff>533400</xdr:colOff>
      <xdr:row>63</xdr:row>
      <xdr:rowOff>124883</xdr:rowOff>
    </xdr:to>
    <xdr:sp macro="" textlink="">
      <xdr:nvSpPr>
        <xdr:cNvPr id="156" name="円/楕円 155"/>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109660</xdr:rowOff>
    </xdr:from>
    <xdr:ext cx="762000" cy="259045"/>
    <xdr:sp macro="" textlink="">
      <xdr:nvSpPr>
        <xdr:cNvPr id="157" name="テキスト ボックス 156"/>
        <xdr:cNvSpPr txBox="1"/>
      </xdr:nvSpPr>
      <xdr:spPr>
        <a:xfrm>
          <a:off x="2844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8" name="円/楕円 157"/>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59" name="テキスト ボックス 158"/>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45931</xdr:rowOff>
    </xdr:from>
    <xdr:to>
      <xdr:col>2</xdr:col>
      <xdr:colOff>127000</xdr:colOff>
      <xdr:row>62</xdr:row>
      <xdr:rowOff>147531</xdr:rowOff>
    </xdr:to>
    <xdr:sp macro="" textlink="">
      <xdr:nvSpPr>
        <xdr:cNvPr id="160" name="円/楕円 159"/>
        <xdr:cNvSpPr/>
      </xdr:nvSpPr>
      <xdr:spPr>
        <a:xfrm>
          <a:off x="1397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157708</xdr:rowOff>
    </xdr:from>
    <xdr:ext cx="762000" cy="259045"/>
    <xdr:sp macro="" textlink="">
      <xdr:nvSpPr>
        <xdr:cNvPr id="161" name="テキスト ボックス 160"/>
        <xdr:cNvSpPr txBox="1"/>
      </xdr:nvSpPr>
      <xdr:spPr>
        <a:xfrm>
          <a:off x="1066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[112,292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人口１人当たりの人件費・物件費等の決算額は、前年度比</a:t>
          </a:r>
          <a:r>
            <a:rPr kumimoji="1" lang="en-US" altLang="ja-JP" sz="1300">
              <a:latin typeface="ＭＳ Ｐゴシック"/>
            </a:rPr>
            <a:t>140</a:t>
          </a:r>
          <a:r>
            <a:rPr kumimoji="1" lang="ja-JP" altLang="en-US" sz="1300">
              <a:latin typeface="ＭＳ Ｐゴシック"/>
            </a:rPr>
            <a:t>円減の</a:t>
          </a:r>
          <a:r>
            <a:rPr kumimoji="1" lang="en-US" altLang="ja-JP" sz="1300">
              <a:latin typeface="ＭＳ Ｐゴシック"/>
            </a:rPr>
            <a:t>112,292</a:t>
          </a:r>
          <a:r>
            <a:rPr kumimoji="1" lang="ja-JP" altLang="en-US" sz="1300">
              <a:latin typeface="ＭＳ Ｐゴシック"/>
            </a:rPr>
            <a:t>円となり、類似団体の平均を下回る結果となった。主な要因として、ごみ処理や消防等の業務を一部事務組合で行っていることが挙げられる。一部事務組合の人件費・物件費等に充てている費用（負担金）を合計した場合、人口</a:t>
          </a:r>
          <a:r>
            <a:rPr kumimoji="1" lang="en-US" altLang="ja-JP" sz="1300">
              <a:latin typeface="ＭＳ Ｐゴシック"/>
            </a:rPr>
            <a:t>1</a:t>
          </a:r>
          <a:r>
            <a:rPr kumimoji="1" lang="ja-JP" altLang="en-US" sz="1300">
              <a:latin typeface="ＭＳ Ｐゴシック"/>
            </a:rPr>
            <a:t>人当たりの金額は大幅に増加することになる。今後はこれらも含めた経費についても抑制していく必要がある。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49307</xdr:rowOff>
    </xdr:from>
    <xdr:to>
      <xdr:col>7</xdr:col>
      <xdr:colOff>152400</xdr:colOff>
      <xdr:row>81</xdr:row>
      <xdr:rowOff>49549</xdr:rowOff>
    </xdr:to>
    <xdr:cxnSp macro="">
      <xdr:nvCxnSpPr>
        <xdr:cNvPr id="197" name="直線コネクタ 196"/>
        <xdr:cNvCxnSpPr/>
      </xdr:nvCxnSpPr>
      <xdr:spPr>
        <a:xfrm flipV="1">
          <a:off x="4114800" y="13936757"/>
          <a:ext cx="838200" cy="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34084</xdr:rowOff>
    </xdr:from>
    <xdr:ext cx="762000" cy="259045"/>
    <xdr:sp macro="" textlink="">
      <xdr:nvSpPr>
        <xdr:cNvPr id="198" name="人件費・物件費等の状況平均値テキスト"/>
        <xdr:cNvSpPr txBox="1"/>
      </xdr:nvSpPr>
      <xdr:spPr>
        <a:xfrm>
          <a:off x="5041900" y="1392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46138</xdr:rowOff>
    </xdr:from>
    <xdr:to>
      <xdr:col>6</xdr:col>
      <xdr:colOff>0</xdr:colOff>
      <xdr:row>81</xdr:row>
      <xdr:rowOff>49549</xdr:rowOff>
    </xdr:to>
    <xdr:cxnSp macro="">
      <xdr:nvCxnSpPr>
        <xdr:cNvPr id="200" name="直線コネクタ 199"/>
        <xdr:cNvCxnSpPr/>
      </xdr:nvCxnSpPr>
      <xdr:spPr>
        <a:xfrm>
          <a:off x="3225800" y="13933588"/>
          <a:ext cx="889000" cy="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36680</xdr:rowOff>
    </xdr:from>
    <xdr:to>
      <xdr:col>4</xdr:col>
      <xdr:colOff>482600</xdr:colOff>
      <xdr:row>81</xdr:row>
      <xdr:rowOff>46138</xdr:rowOff>
    </xdr:to>
    <xdr:cxnSp macro="">
      <xdr:nvCxnSpPr>
        <xdr:cNvPr id="203" name="直線コネクタ 202"/>
        <xdr:cNvCxnSpPr/>
      </xdr:nvCxnSpPr>
      <xdr:spPr>
        <a:xfrm>
          <a:off x="2336800" y="13924130"/>
          <a:ext cx="889000" cy="9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166720</xdr:rowOff>
    </xdr:from>
    <xdr:to>
      <xdr:col>4</xdr:col>
      <xdr:colOff>533400</xdr:colOff>
      <xdr:row>81</xdr:row>
      <xdr:rowOff>96870</xdr:rowOff>
    </xdr:to>
    <xdr:sp macro="" textlink="">
      <xdr:nvSpPr>
        <xdr:cNvPr id="204" name="フローチャート : 判断 203"/>
        <xdr:cNvSpPr/>
      </xdr:nvSpPr>
      <xdr:spPr>
        <a:xfrm>
          <a:off x="3175000" y="1388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107047</xdr:rowOff>
    </xdr:from>
    <xdr:ext cx="762000" cy="259045"/>
    <xdr:sp macro="" textlink="">
      <xdr:nvSpPr>
        <xdr:cNvPr id="205" name="テキスト ボックス 204"/>
        <xdr:cNvSpPr txBox="1"/>
      </xdr:nvSpPr>
      <xdr:spPr>
        <a:xfrm>
          <a:off x="2844800" y="1365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110,414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36680</xdr:rowOff>
    </xdr:from>
    <xdr:to>
      <xdr:col>3</xdr:col>
      <xdr:colOff>279400</xdr:colOff>
      <xdr:row>81</xdr:row>
      <xdr:rowOff>37009</xdr:rowOff>
    </xdr:to>
    <xdr:cxnSp macro="">
      <xdr:nvCxnSpPr>
        <xdr:cNvPr id="206" name="直線コネクタ 205"/>
        <xdr:cNvCxnSpPr/>
      </xdr:nvCxnSpPr>
      <xdr:spPr>
        <a:xfrm flipV="1">
          <a:off x="1447800" y="13924130"/>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161035</xdr:rowOff>
    </xdr:from>
    <xdr:to>
      <xdr:col>3</xdr:col>
      <xdr:colOff>330200</xdr:colOff>
      <xdr:row>81</xdr:row>
      <xdr:rowOff>91185</xdr:rowOff>
    </xdr:to>
    <xdr:sp macro="" textlink="">
      <xdr:nvSpPr>
        <xdr:cNvPr id="207" name="フローチャート : 判断 206"/>
        <xdr:cNvSpPr/>
      </xdr:nvSpPr>
      <xdr:spPr>
        <a:xfrm>
          <a:off x="2286000" y="13877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75962</xdr:rowOff>
    </xdr:from>
    <xdr:ext cx="762000" cy="259045"/>
    <xdr:sp macro="" textlink="">
      <xdr:nvSpPr>
        <xdr:cNvPr id="208" name="テキスト ボックス 207"/>
        <xdr:cNvSpPr txBox="1"/>
      </xdr:nvSpPr>
      <xdr:spPr>
        <a:xfrm>
          <a:off x="1955800" y="13963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107,115</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163313</xdr:rowOff>
    </xdr:from>
    <xdr:to>
      <xdr:col>2</xdr:col>
      <xdr:colOff>127000</xdr:colOff>
      <xdr:row>81</xdr:row>
      <xdr:rowOff>93463</xdr:rowOff>
    </xdr:to>
    <xdr:sp macro="" textlink="">
      <xdr:nvSpPr>
        <xdr:cNvPr id="209" name="フローチャート : 判断 208"/>
        <xdr:cNvSpPr/>
      </xdr:nvSpPr>
      <xdr:spPr>
        <a:xfrm>
          <a:off x="1397000" y="13879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78240</xdr:rowOff>
    </xdr:from>
    <xdr:ext cx="762000" cy="259045"/>
    <xdr:sp macro="" textlink="">
      <xdr:nvSpPr>
        <xdr:cNvPr id="210" name="テキスト ボックス 209"/>
        <xdr:cNvSpPr txBox="1"/>
      </xdr:nvSpPr>
      <xdr:spPr>
        <a:xfrm>
          <a:off x="1066800" y="139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169957</xdr:rowOff>
    </xdr:from>
    <xdr:to>
      <xdr:col>7</xdr:col>
      <xdr:colOff>203200</xdr:colOff>
      <xdr:row>81</xdr:row>
      <xdr:rowOff>100107</xdr:rowOff>
    </xdr:to>
    <xdr:sp macro="" textlink="">
      <xdr:nvSpPr>
        <xdr:cNvPr id="216" name="円/楕円 215"/>
        <xdr:cNvSpPr/>
      </xdr:nvSpPr>
      <xdr:spPr>
        <a:xfrm>
          <a:off x="4902200" y="138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91234</xdr:rowOff>
    </xdr:from>
    <xdr:ext cx="762000" cy="259045"/>
    <xdr:sp macro="" textlink="">
      <xdr:nvSpPr>
        <xdr:cNvPr id="217" name="人件費・物件費等の状況該当値テキスト"/>
        <xdr:cNvSpPr txBox="1"/>
      </xdr:nvSpPr>
      <xdr:spPr>
        <a:xfrm>
          <a:off x="5041900" y="1380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112,292</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170199</xdr:rowOff>
    </xdr:from>
    <xdr:to>
      <xdr:col>6</xdr:col>
      <xdr:colOff>50800</xdr:colOff>
      <xdr:row>81</xdr:row>
      <xdr:rowOff>100349</xdr:rowOff>
    </xdr:to>
    <xdr:sp macro="" textlink="">
      <xdr:nvSpPr>
        <xdr:cNvPr id="218" name="円/楕円 217"/>
        <xdr:cNvSpPr/>
      </xdr:nvSpPr>
      <xdr:spPr>
        <a:xfrm>
          <a:off x="4064000" y="1388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110526</xdr:rowOff>
    </xdr:from>
    <xdr:ext cx="736600" cy="259045"/>
    <xdr:sp macro="" textlink="">
      <xdr:nvSpPr>
        <xdr:cNvPr id="219" name="テキスト ボックス 218"/>
        <xdr:cNvSpPr txBox="1"/>
      </xdr:nvSpPr>
      <xdr:spPr>
        <a:xfrm>
          <a:off x="3733800" y="13655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112,432</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166788</xdr:rowOff>
    </xdr:from>
    <xdr:to>
      <xdr:col>4</xdr:col>
      <xdr:colOff>533400</xdr:colOff>
      <xdr:row>81</xdr:row>
      <xdr:rowOff>96938</xdr:rowOff>
    </xdr:to>
    <xdr:sp macro="" textlink="">
      <xdr:nvSpPr>
        <xdr:cNvPr id="220" name="円/楕円 219"/>
        <xdr:cNvSpPr/>
      </xdr:nvSpPr>
      <xdr:spPr>
        <a:xfrm>
          <a:off x="3175000" y="1388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81715</xdr:rowOff>
    </xdr:from>
    <xdr:ext cx="762000" cy="259045"/>
    <xdr:sp macro="" textlink="">
      <xdr:nvSpPr>
        <xdr:cNvPr id="221" name="テキスト ボックス 220"/>
        <xdr:cNvSpPr txBox="1"/>
      </xdr:nvSpPr>
      <xdr:spPr>
        <a:xfrm>
          <a:off x="2844800" y="13969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110,453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157330</xdr:rowOff>
    </xdr:from>
    <xdr:to>
      <xdr:col>3</xdr:col>
      <xdr:colOff>330200</xdr:colOff>
      <xdr:row>81</xdr:row>
      <xdr:rowOff>87480</xdr:rowOff>
    </xdr:to>
    <xdr:sp macro="" textlink="">
      <xdr:nvSpPr>
        <xdr:cNvPr id="222" name="円/楕円 221"/>
        <xdr:cNvSpPr/>
      </xdr:nvSpPr>
      <xdr:spPr>
        <a:xfrm>
          <a:off x="2286000" y="1387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97657</xdr:rowOff>
    </xdr:from>
    <xdr:ext cx="762000" cy="259045"/>
    <xdr:sp macro="" textlink="">
      <xdr:nvSpPr>
        <xdr:cNvPr id="223" name="テキスト ボックス 222"/>
        <xdr:cNvSpPr txBox="1"/>
      </xdr:nvSpPr>
      <xdr:spPr>
        <a:xfrm>
          <a:off x="1955800" y="1364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104,966</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157659</xdr:rowOff>
    </xdr:from>
    <xdr:to>
      <xdr:col>2</xdr:col>
      <xdr:colOff>127000</xdr:colOff>
      <xdr:row>81</xdr:row>
      <xdr:rowOff>87809</xdr:rowOff>
    </xdr:to>
    <xdr:sp macro="" textlink="">
      <xdr:nvSpPr>
        <xdr:cNvPr id="224" name="円/楕円 223"/>
        <xdr:cNvSpPr/>
      </xdr:nvSpPr>
      <xdr:spPr>
        <a:xfrm>
          <a:off x="1397000" y="1387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97986</xdr:rowOff>
    </xdr:from>
    <xdr:ext cx="762000" cy="259045"/>
    <xdr:sp macro="" textlink="">
      <xdr:nvSpPr>
        <xdr:cNvPr id="225" name="テキスト ボックス 224"/>
        <xdr:cNvSpPr txBox="1"/>
      </xdr:nvSpPr>
      <xdr:spPr>
        <a:xfrm>
          <a:off x="1066800" y="13642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105,156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ラスパイレス指数は前年度比</a:t>
          </a:r>
          <a:r>
            <a:rPr kumimoji="1" lang="en-US" altLang="ja-JP" sz="1300">
              <a:latin typeface="ＭＳ Ｐゴシック"/>
            </a:rPr>
            <a:t>1.0</a:t>
          </a:r>
          <a:r>
            <a:rPr kumimoji="1" lang="ja-JP" altLang="en-US" sz="1300">
              <a:latin typeface="ＭＳ Ｐゴシック"/>
            </a:rPr>
            <a:t>ポイント増の</a:t>
          </a:r>
          <a:r>
            <a:rPr kumimoji="1" lang="en-US" altLang="ja-JP" sz="1300">
              <a:latin typeface="ＭＳ Ｐゴシック"/>
            </a:rPr>
            <a:t>98.5</a:t>
          </a:r>
          <a:r>
            <a:rPr kumimoji="1" lang="ja-JP" altLang="en-US" sz="1300">
              <a:latin typeface="ＭＳ Ｐゴシック"/>
            </a:rPr>
            <a:t>となり、類似団体の平均値を</a:t>
          </a:r>
          <a:r>
            <a:rPr kumimoji="1" lang="en-US" altLang="ja-JP" sz="1300">
              <a:latin typeface="ＭＳ Ｐゴシック"/>
            </a:rPr>
            <a:t>0.1</a:t>
          </a:r>
          <a:r>
            <a:rPr kumimoji="1" lang="ja-JP" altLang="en-US" sz="1300">
              <a:latin typeface="ＭＳ Ｐゴシック"/>
            </a:rPr>
            <a:t>ポイント上回っている。引き続き国や他団体の動向を注視しながら適正な給与水準の維持に努める。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29936</xdr:rowOff>
    </xdr:from>
    <xdr:to>
      <xdr:col>24</xdr:col>
      <xdr:colOff>558800</xdr:colOff>
      <xdr:row>83</xdr:row>
      <xdr:rowOff>144841</xdr:rowOff>
    </xdr:to>
    <xdr:cxnSp macro="">
      <xdr:nvCxnSpPr>
        <xdr:cNvPr id="261" name="直線コネクタ 260"/>
        <xdr:cNvCxnSpPr/>
      </xdr:nvCxnSpPr>
      <xdr:spPr>
        <a:xfrm>
          <a:off x="16179800" y="14260286"/>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131536</xdr:rowOff>
    </xdr:from>
    <xdr:to>
      <xdr:col>23</xdr:col>
      <xdr:colOff>406400</xdr:colOff>
      <xdr:row>83</xdr:row>
      <xdr:rowOff>29936</xdr:rowOff>
    </xdr:to>
    <xdr:cxnSp macro="">
      <xdr:nvCxnSpPr>
        <xdr:cNvPr id="264" name="直線コネクタ 263"/>
        <xdr:cNvCxnSpPr/>
      </xdr:nvCxnSpPr>
      <xdr:spPr>
        <a:xfrm>
          <a:off x="15290800" y="1401898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168927</xdr:rowOff>
    </xdr:from>
    <xdr:ext cx="736600" cy="259045"/>
    <xdr:sp macro="" textlink="">
      <xdr:nvSpPr>
        <xdr:cNvPr id="266" name="テキスト ボックス 265"/>
        <xdr:cNvSpPr txBox="1"/>
      </xdr:nvSpPr>
      <xdr:spPr>
        <a:xfrm>
          <a:off x="15798800" y="1439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74084</xdr:rowOff>
    </xdr:from>
    <xdr:to>
      <xdr:col>22</xdr:col>
      <xdr:colOff>203200</xdr:colOff>
      <xdr:row>81</xdr:row>
      <xdr:rowOff>131536</xdr:rowOff>
    </xdr:to>
    <xdr:cxnSp macro="">
      <xdr:nvCxnSpPr>
        <xdr:cNvPr id="267" name="直線コネクタ 266"/>
        <xdr:cNvCxnSpPr/>
      </xdr:nvCxnSpPr>
      <xdr:spPr>
        <a:xfrm>
          <a:off x="14401800" y="13961534"/>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71059</xdr:rowOff>
    </xdr:from>
    <xdr:to>
      <xdr:col>22</xdr:col>
      <xdr:colOff>254000</xdr:colOff>
      <xdr:row>84</xdr:row>
      <xdr:rowOff>1209</xdr:rowOff>
    </xdr:to>
    <xdr:sp macro="" textlink="">
      <xdr:nvSpPr>
        <xdr:cNvPr id="268" name="フローチャート : 判断 267"/>
        <xdr:cNvSpPr/>
      </xdr:nvSpPr>
      <xdr:spPr>
        <a:xfrm>
          <a:off x="15240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157436</xdr:rowOff>
    </xdr:from>
    <xdr:ext cx="762000" cy="259045"/>
    <xdr:sp macro="" textlink="">
      <xdr:nvSpPr>
        <xdr:cNvPr id="269" name="テキスト ボックス 268"/>
        <xdr:cNvSpPr txBox="1"/>
      </xdr:nvSpPr>
      <xdr:spPr>
        <a:xfrm>
          <a:off x="14909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74084</xdr:rowOff>
    </xdr:from>
    <xdr:to>
      <xdr:col>21</xdr:col>
      <xdr:colOff>0</xdr:colOff>
      <xdr:row>87</xdr:row>
      <xdr:rowOff>79527</xdr:rowOff>
    </xdr:to>
    <xdr:cxnSp macro="">
      <xdr:nvCxnSpPr>
        <xdr:cNvPr id="270" name="直線コネクタ 269"/>
        <xdr:cNvCxnSpPr/>
      </xdr:nvCxnSpPr>
      <xdr:spPr>
        <a:xfrm flipV="1">
          <a:off x="13512800" y="13961534"/>
          <a:ext cx="889000" cy="10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71059</xdr:rowOff>
    </xdr:from>
    <xdr:to>
      <xdr:col>21</xdr:col>
      <xdr:colOff>50800</xdr:colOff>
      <xdr:row>84</xdr:row>
      <xdr:rowOff>1209</xdr:rowOff>
    </xdr:to>
    <xdr:sp macro="" textlink="">
      <xdr:nvSpPr>
        <xdr:cNvPr id="271" name="フローチャート : 判断 270"/>
        <xdr:cNvSpPr/>
      </xdr:nvSpPr>
      <xdr:spPr>
        <a:xfrm>
          <a:off x="14351000" y="1430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157436</xdr:rowOff>
    </xdr:from>
    <xdr:ext cx="762000" cy="259045"/>
    <xdr:sp macro="" textlink="">
      <xdr:nvSpPr>
        <xdr:cNvPr id="272" name="テキスト ボックス 271"/>
        <xdr:cNvSpPr txBox="1"/>
      </xdr:nvSpPr>
      <xdr:spPr>
        <a:xfrm>
          <a:off x="14020800" y="1438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87086</xdr:rowOff>
    </xdr:from>
    <xdr:to>
      <xdr:col>19</xdr:col>
      <xdr:colOff>533400</xdr:colOff>
      <xdr:row>89</xdr:row>
      <xdr:rowOff>17236</xdr:rowOff>
    </xdr:to>
    <xdr:sp macro="" textlink="">
      <xdr:nvSpPr>
        <xdr:cNvPr id="273" name="フローチャート : 判断 272"/>
        <xdr:cNvSpPr/>
      </xdr:nvSpPr>
      <xdr:spPr>
        <a:xfrm>
          <a:off x="13462000" y="15174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2013</xdr:rowOff>
    </xdr:from>
    <xdr:ext cx="762000" cy="259045"/>
    <xdr:sp macro="" textlink="">
      <xdr:nvSpPr>
        <xdr:cNvPr id="274" name="テキスト ボックス 273"/>
        <xdr:cNvSpPr txBox="1"/>
      </xdr:nvSpPr>
      <xdr:spPr>
        <a:xfrm>
          <a:off x="13131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94041</xdr:rowOff>
    </xdr:from>
    <xdr:to>
      <xdr:col>24</xdr:col>
      <xdr:colOff>609600</xdr:colOff>
      <xdr:row>84</xdr:row>
      <xdr:rowOff>24191</xdr:rowOff>
    </xdr:to>
    <xdr:sp macro="" textlink="">
      <xdr:nvSpPr>
        <xdr:cNvPr id="280" name="円/楕円 279"/>
        <xdr:cNvSpPr/>
      </xdr:nvSpPr>
      <xdr:spPr>
        <a:xfrm>
          <a:off x="169672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66118</xdr:rowOff>
    </xdr:from>
    <xdr:ext cx="762000" cy="259045"/>
    <xdr:sp macro="" textlink="">
      <xdr:nvSpPr>
        <xdr:cNvPr id="281" name="給与水準   （国との比較）該当値テキスト"/>
        <xdr:cNvSpPr txBox="1"/>
      </xdr:nvSpPr>
      <xdr:spPr>
        <a:xfrm>
          <a:off x="17106900" y="1429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150586</xdr:rowOff>
    </xdr:from>
    <xdr:to>
      <xdr:col>23</xdr:col>
      <xdr:colOff>457200</xdr:colOff>
      <xdr:row>83</xdr:row>
      <xdr:rowOff>80736</xdr:rowOff>
    </xdr:to>
    <xdr:sp macro="" textlink="">
      <xdr:nvSpPr>
        <xdr:cNvPr id="282" name="円/楕円 281"/>
        <xdr:cNvSpPr/>
      </xdr:nvSpPr>
      <xdr:spPr>
        <a:xfrm>
          <a:off x="16129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90913</xdr:rowOff>
    </xdr:from>
    <xdr:ext cx="736600" cy="259045"/>
    <xdr:sp macro="" textlink="">
      <xdr:nvSpPr>
        <xdr:cNvPr id="283" name="テキスト ボックス 282"/>
        <xdr:cNvSpPr txBox="1"/>
      </xdr:nvSpPr>
      <xdr:spPr>
        <a:xfrm>
          <a:off x="15798800" y="1397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80736</xdr:rowOff>
    </xdr:from>
    <xdr:to>
      <xdr:col>22</xdr:col>
      <xdr:colOff>254000</xdr:colOff>
      <xdr:row>82</xdr:row>
      <xdr:rowOff>10886</xdr:rowOff>
    </xdr:to>
    <xdr:sp macro="" textlink="">
      <xdr:nvSpPr>
        <xdr:cNvPr id="284" name="円/楕円 283"/>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21063</xdr:rowOff>
    </xdr:from>
    <xdr:ext cx="762000" cy="259045"/>
    <xdr:sp macro="" textlink="">
      <xdr:nvSpPr>
        <xdr:cNvPr id="285" name="テキスト ボックス 284"/>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23284</xdr:rowOff>
    </xdr:from>
    <xdr:to>
      <xdr:col>21</xdr:col>
      <xdr:colOff>50800</xdr:colOff>
      <xdr:row>81</xdr:row>
      <xdr:rowOff>124884</xdr:rowOff>
    </xdr:to>
    <xdr:sp macro="" textlink="">
      <xdr:nvSpPr>
        <xdr:cNvPr id="286" name="円/楕円 285"/>
        <xdr:cNvSpPr/>
      </xdr:nvSpPr>
      <xdr:spPr>
        <a:xfrm>
          <a:off x="14351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79</xdr:row>
      <xdr:rowOff>135061</xdr:rowOff>
    </xdr:from>
    <xdr:ext cx="762000" cy="259045"/>
    <xdr:sp macro="" textlink="">
      <xdr:nvSpPr>
        <xdr:cNvPr id="287" name="テキスト ボックス 286"/>
        <xdr:cNvSpPr txBox="1"/>
      </xdr:nvSpPr>
      <xdr:spPr>
        <a:xfrm>
          <a:off x="14020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28727</xdr:rowOff>
    </xdr:from>
    <xdr:to>
      <xdr:col>19</xdr:col>
      <xdr:colOff>533400</xdr:colOff>
      <xdr:row>87</xdr:row>
      <xdr:rowOff>130327</xdr:rowOff>
    </xdr:to>
    <xdr:sp macro="" textlink="">
      <xdr:nvSpPr>
        <xdr:cNvPr id="288" name="円/楕円 287"/>
        <xdr:cNvSpPr/>
      </xdr:nvSpPr>
      <xdr:spPr>
        <a:xfrm>
          <a:off x="13462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140504</xdr:rowOff>
    </xdr:from>
    <xdr:ext cx="762000" cy="259045"/>
    <xdr:sp macro="" textlink="">
      <xdr:nvSpPr>
        <xdr:cNvPr id="289" name="テキスト ボックス 288"/>
        <xdr:cNvSpPr txBox="1"/>
      </xdr:nvSpPr>
      <xdr:spPr>
        <a:xfrm>
          <a:off x="13131800" y="1471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人口千人当たりの職員数は前年度比</a:t>
          </a:r>
          <a:r>
            <a:rPr kumimoji="1" lang="en-US" altLang="ja-JP" sz="1300">
              <a:latin typeface="ＭＳ Ｐゴシック"/>
            </a:rPr>
            <a:t>0.02</a:t>
          </a:r>
          <a:r>
            <a:rPr kumimoji="1" lang="ja-JP" altLang="en-US" sz="1300">
              <a:latin typeface="ＭＳ Ｐゴシック"/>
            </a:rPr>
            <a:t>人減の</a:t>
          </a:r>
          <a:r>
            <a:rPr kumimoji="1" lang="en-US" altLang="ja-JP" sz="1300">
              <a:latin typeface="ＭＳ Ｐゴシック"/>
            </a:rPr>
            <a:t>7.43</a:t>
          </a:r>
          <a:r>
            <a:rPr kumimoji="1" lang="ja-JP" altLang="en-US" sz="1300">
              <a:latin typeface="ＭＳ Ｐゴシック"/>
            </a:rPr>
            <a:t>人となった。市町村合併により人口が膨らむとともに職員数も膨れ上がったため、定員適正化計画を策定し、退職者補充の抑制、民間委託の推進、指定管理者制度の導入により計画的な職員数の削減に取り組んだことにより減少してきている。今後も市民サービスの低下を招かないように人員の適正配置や職員資質の向上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50482</xdr:rowOff>
    </xdr:from>
    <xdr:to>
      <xdr:col>24</xdr:col>
      <xdr:colOff>558800</xdr:colOff>
      <xdr:row>62</xdr:row>
      <xdr:rowOff>54504</xdr:rowOff>
    </xdr:to>
    <xdr:cxnSp macro="">
      <xdr:nvCxnSpPr>
        <xdr:cNvPr id="324" name="直線コネクタ 323"/>
        <xdr:cNvCxnSpPr/>
      </xdr:nvCxnSpPr>
      <xdr:spPr>
        <a:xfrm flipV="1">
          <a:off x="16179800" y="1068038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54504</xdr:rowOff>
    </xdr:from>
    <xdr:to>
      <xdr:col>23</xdr:col>
      <xdr:colOff>406400</xdr:colOff>
      <xdr:row>62</xdr:row>
      <xdr:rowOff>62547</xdr:rowOff>
    </xdr:to>
    <xdr:cxnSp macro="">
      <xdr:nvCxnSpPr>
        <xdr:cNvPr id="327" name="直線コネクタ 326"/>
        <xdr:cNvCxnSpPr/>
      </xdr:nvCxnSpPr>
      <xdr:spPr>
        <a:xfrm flipV="1">
          <a:off x="15290800" y="1068440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36406</xdr:rowOff>
    </xdr:from>
    <xdr:to>
      <xdr:col>22</xdr:col>
      <xdr:colOff>203200</xdr:colOff>
      <xdr:row>62</xdr:row>
      <xdr:rowOff>62547</xdr:rowOff>
    </xdr:to>
    <xdr:cxnSp macro="">
      <xdr:nvCxnSpPr>
        <xdr:cNvPr id="330" name="直線コネクタ 329"/>
        <xdr:cNvCxnSpPr/>
      </xdr:nvCxnSpPr>
      <xdr:spPr>
        <a:xfrm>
          <a:off x="14401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76623</xdr:rowOff>
    </xdr:from>
    <xdr:to>
      <xdr:col>22</xdr:col>
      <xdr:colOff>254000</xdr:colOff>
      <xdr:row>62</xdr:row>
      <xdr:rowOff>6773</xdr:rowOff>
    </xdr:to>
    <xdr:sp macro="" textlink="">
      <xdr:nvSpPr>
        <xdr:cNvPr id="331" name="フローチャート : 判断 330"/>
        <xdr:cNvSpPr/>
      </xdr:nvSpPr>
      <xdr:spPr>
        <a:xfrm>
          <a:off x="15240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16950</xdr:rowOff>
    </xdr:from>
    <xdr:ext cx="762000" cy="259045"/>
    <xdr:sp macro="" textlink="">
      <xdr:nvSpPr>
        <xdr:cNvPr id="332" name="テキスト ボックス 331"/>
        <xdr:cNvSpPr txBox="1"/>
      </xdr:nvSpPr>
      <xdr:spPr>
        <a:xfrm>
          <a:off x="14909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36406</xdr:rowOff>
    </xdr:from>
    <xdr:to>
      <xdr:col>21</xdr:col>
      <xdr:colOff>0</xdr:colOff>
      <xdr:row>62</xdr:row>
      <xdr:rowOff>62547</xdr:rowOff>
    </xdr:to>
    <xdr:cxnSp macro="">
      <xdr:nvCxnSpPr>
        <xdr:cNvPr id="333" name="直線コネクタ 332"/>
        <xdr:cNvCxnSpPr/>
      </xdr:nvCxnSpPr>
      <xdr:spPr>
        <a:xfrm flipV="1">
          <a:off x="13512800" y="10666306"/>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76623</xdr:rowOff>
    </xdr:from>
    <xdr:to>
      <xdr:col>21</xdr:col>
      <xdr:colOff>50800</xdr:colOff>
      <xdr:row>62</xdr:row>
      <xdr:rowOff>6773</xdr:rowOff>
    </xdr:to>
    <xdr:sp macro="" textlink="">
      <xdr:nvSpPr>
        <xdr:cNvPr id="334" name="フローチャート : 判断 333"/>
        <xdr:cNvSpPr/>
      </xdr:nvSpPr>
      <xdr:spPr>
        <a:xfrm>
          <a:off x="14351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16950</xdr:rowOff>
    </xdr:from>
    <xdr:ext cx="762000" cy="259045"/>
    <xdr:sp macro="" textlink="">
      <xdr:nvSpPr>
        <xdr:cNvPr id="335" name="テキスト ボックス 334"/>
        <xdr:cNvSpPr txBox="1"/>
      </xdr:nvSpPr>
      <xdr:spPr>
        <a:xfrm>
          <a:off x="14020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36" name="フローチャート : 判断 335"/>
        <xdr:cNvSpPr/>
      </xdr:nvSpPr>
      <xdr:spPr>
        <a:xfrm>
          <a:off x="134620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37" name="テキスト ボックス 336"/>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171132</xdr:rowOff>
    </xdr:from>
    <xdr:to>
      <xdr:col>24</xdr:col>
      <xdr:colOff>609600</xdr:colOff>
      <xdr:row>62</xdr:row>
      <xdr:rowOff>101282</xdr:rowOff>
    </xdr:to>
    <xdr:sp macro="" textlink="">
      <xdr:nvSpPr>
        <xdr:cNvPr id="343" name="円/楕円 342"/>
        <xdr:cNvSpPr/>
      </xdr:nvSpPr>
      <xdr:spPr>
        <a:xfrm>
          <a:off x="16967200" y="106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143209</xdr:rowOff>
    </xdr:from>
    <xdr:ext cx="762000" cy="259045"/>
    <xdr:sp macro="" textlink="">
      <xdr:nvSpPr>
        <xdr:cNvPr id="344" name="定員管理の状況該当値テキスト"/>
        <xdr:cNvSpPr txBox="1"/>
      </xdr:nvSpPr>
      <xdr:spPr>
        <a:xfrm>
          <a:off x="17106900" y="1060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3704</xdr:rowOff>
    </xdr:from>
    <xdr:to>
      <xdr:col>23</xdr:col>
      <xdr:colOff>457200</xdr:colOff>
      <xdr:row>62</xdr:row>
      <xdr:rowOff>105304</xdr:rowOff>
    </xdr:to>
    <xdr:sp macro="" textlink="">
      <xdr:nvSpPr>
        <xdr:cNvPr id="345" name="円/楕円 344"/>
        <xdr:cNvSpPr/>
      </xdr:nvSpPr>
      <xdr:spPr>
        <a:xfrm>
          <a:off x="16129000" y="1063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90081</xdr:rowOff>
    </xdr:from>
    <xdr:ext cx="736600" cy="259045"/>
    <xdr:sp macro="" textlink="">
      <xdr:nvSpPr>
        <xdr:cNvPr id="346" name="テキスト ボックス 345"/>
        <xdr:cNvSpPr txBox="1"/>
      </xdr:nvSpPr>
      <xdr:spPr>
        <a:xfrm>
          <a:off x="15798800" y="10719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7.45</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11747</xdr:rowOff>
    </xdr:from>
    <xdr:to>
      <xdr:col>22</xdr:col>
      <xdr:colOff>254000</xdr:colOff>
      <xdr:row>62</xdr:row>
      <xdr:rowOff>113347</xdr:rowOff>
    </xdr:to>
    <xdr:sp macro="" textlink="">
      <xdr:nvSpPr>
        <xdr:cNvPr id="347" name="円/楕円 346"/>
        <xdr:cNvSpPr/>
      </xdr:nvSpPr>
      <xdr:spPr>
        <a:xfrm>
          <a:off x="15240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98124</xdr:rowOff>
    </xdr:from>
    <xdr:ext cx="762000" cy="259045"/>
    <xdr:sp macro="" textlink="">
      <xdr:nvSpPr>
        <xdr:cNvPr id="348" name="テキスト ボックス 347"/>
        <xdr:cNvSpPr txBox="1"/>
      </xdr:nvSpPr>
      <xdr:spPr>
        <a:xfrm>
          <a:off x="14909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157056</xdr:rowOff>
    </xdr:from>
    <xdr:to>
      <xdr:col>21</xdr:col>
      <xdr:colOff>50800</xdr:colOff>
      <xdr:row>62</xdr:row>
      <xdr:rowOff>87206</xdr:rowOff>
    </xdr:to>
    <xdr:sp macro="" textlink="">
      <xdr:nvSpPr>
        <xdr:cNvPr id="349" name="円/楕円 348"/>
        <xdr:cNvSpPr/>
      </xdr:nvSpPr>
      <xdr:spPr>
        <a:xfrm>
          <a:off x="14351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71983</xdr:rowOff>
    </xdr:from>
    <xdr:ext cx="762000" cy="259045"/>
    <xdr:sp macro="" textlink="">
      <xdr:nvSpPr>
        <xdr:cNvPr id="350" name="テキスト ボックス 349"/>
        <xdr:cNvSpPr txBox="1"/>
      </xdr:nvSpPr>
      <xdr:spPr>
        <a:xfrm>
          <a:off x="14020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11747</xdr:rowOff>
    </xdr:from>
    <xdr:to>
      <xdr:col>19</xdr:col>
      <xdr:colOff>533400</xdr:colOff>
      <xdr:row>62</xdr:row>
      <xdr:rowOff>113347</xdr:rowOff>
    </xdr:to>
    <xdr:sp macro="" textlink="">
      <xdr:nvSpPr>
        <xdr:cNvPr id="351" name="円/楕円 350"/>
        <xdr:cNvSpPr/>
      </xdr:nvSpPr>
      <xdr:spPr>
        <a:xfrm>
          <a:off x="13462000" y="106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98124</xdr:rowOff>
    </xdr:from>
    <xdr:ext cx="762000" cy="259045"/>
    <xdr:sp macro="" textlink="">
      <xdr:nvSpPr>
        <xdr:cNvPr id="352" name="テキスト ボックス 351"/>
        <xdr:cNvSpPr txBox="1"/>
      </xdr:nvSpPr>
      <xdr:spPr>
        <a:xfrm>
          <a:off x="13131800" y="1072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実質公債費比率は前年度比</a:t>
          </a:r>
          <a:r>
            <a:rPr kumimoji="1" lang="en-US" altLang="ja-JP" sz="1300">
              <a:latin typeface="ＭＳ Ｐゴシック"/>
            </a:rPr>
            <a:t>1.1</a:t>
          </a:r>
          <a:r>
            <a:rPr kumimoji="1" lang="ja-JP" altLang="en-US" sz="1300">
              <a:latin typeface="ＭＳ Ｐゴシック"/>
            </a:rPr>
            <a:t>ポイント減の</a:t>
          </a:r>
          <a:r>
            <a:rPr kumimoji="1" lang="en-US" altLang="ja-JP" sz="1300">
              <a:latin typeface="ＭＳ Ｐゴシック"/>
            </a:rPr>
            <a:t>7.1%</a:t>
          </a:r>
          <a:r>
            <a:rPr kumimoji="1" lang="ja-JP" altLang="en-US" sz="1300">
              <a:latin typeface="ＭＳ Ｐゴシック"/>
            </a:rPr>
            <a:t>となり、類似団体の平均値を</a:t>
          </a:r>
          <a:r>
            <a:rPr kumimoji="1" lang="en-US" altLang="ja-JP" sz="1300">
              <a:latin typeface="ＭＳ Ｐゴシック"/>
            </a:rPr>
            <a:t>0.4</a:t>
          </a:r>
          <a:r>
            <a:rPr kumimoji="1" lang="ja-JP" altLang="en-US" sz="1300">
              <a:latin typeface="ＭＳ Ｐゴシック"/>
            </a:rPr>
            <a:t>ポイント下回っている。比率が減少した要因は、臨時財政対策債及び合併特例債に係る基準財政需要額の増加などによるものである。比率は改善傾向にあるものの、普通会計及び公営企業会計に係る地方債の元利償還金は高い水準にあることや、今後も普通建設事業費の増加に伴う地方債の発行額の増加も避けられないため、限られた財源を普通建設事業の必要性などを精査したうえで重点的に配分することにより、地方債の発行の抑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99423</xdr:rowOff>
    </xdr:from>
    <xdr:to>
      <xdr:col>24</xdr:col>
      <xdr:colOff>558800</xdr:colOff>
      <xdr:row>41</xdr:row>
      <xdr:rowOff>3810</xdr:rowOff>
    </xdr:to>
    <xdr:cxnSp macro="">
      <xdr:nvCxnSpPr>
        <xdr:cNvPr id="387" name="直線コネクタ 386"/>
        <xdr:cNvCxnSpPr/>
      </xdr:nvCxnSpPr>
      <xdr:spPr>
        <a:xfrm flipV="1">
          <a:off x="16179800" y="6957423"/>
          <a:ext cx="838200" cy="7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3810</xdr:rowOff>
    </xdr:from>
    <xdr:to>
      <xdr:col>23</xdr:col>
      <xdr:colOff>406400</xdr:colOff>
      <xdr:row>41</xdr:row>
      <xdr:rowOff>100330</xdr:rowOff>
    </xdr:to>
    <xdr:cxnSp macro="">
      <xdr:nvCxnSpPr>
        <xdr:cNvPr id="390" name="直線コネクタ 389"/>
        <xdr:cNvCxnSpPr/>
      </xdr:nvCxnSpPr>
      <xdr:spPr>
        <a:xfrm flipV="1">
          <a:off x="15290800" y="70332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2" name="テキスト ボックス 391"/>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100330</xdr:rowOff>
    </xdr:from>
    <xdr:to>
      <xdr:col>22</xdr:col>
      <xdr:colOff>203200</xdr:colOff>
      <xdr:row>42</xdr:row>
      <xdr:rowOff>11612</xdr:rowOff>
    </xdr:to>
    <xdr:cxnSp macro="">
      <xdr:nvCxnSpPr>
        <xdr:cNvPr id="393" name="直線コネクタ 392"/>
        <xdr:cNvCxnSpPr/>
      </xdr:nvCxnSpPr>
      <xdr:spPr>
        <a:xfrm flipV="1">
          <a:off x="14401800" y="7129780"/>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35741</xdr:rowOff>
    </xdr:from>
    <xdr:to>
      <xdr:col>22</xdr:col>
      <xdr:colOff>254000</xdr:colOff>
      <xdr:row>41</xdr:row>
      <xdr:rowOff>137341</xdr:rowOff>
    </xdr:to>
    <xdr:sp macro="" textlink="">
      <xdr:nvSpPr>
        <xdr:cNvPr id="394" name="フローチャート : 判断 393"/>
        <xdr:cNvSpPr/>
      </xdr:nvSpPr>
      <xdr:spPr>
        <a:xfrm>
          <a:off x="15240000" y="706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147518</xdr:rowOff>
    </xdr:from>
    <xdr:ext cx="762000" cy="259045"/>
    <xdr:sp macro="" textlink="">
      <xdr:nvSpPr>
        <xdr:cNvPr id="395" name="テキスト ボックス 394"/>
        <xdr:cNvSpPr txBox="1"/>
      </xdr:nvSpPr>
      <xdr:spPr>
        <a:xfrm>
          <a:off x="14909800" y="683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11612</xdr:rowOff>
    </xdr:from>
    <xdr:to>
      <xdr:col>21</xdr:col>
      <xdr:colOff>0</xdr:colOff>
      <xdr:row>42</xdr:row>
      <xdr:rowOff>80554</xdr:rowOff>
    </xdr:to>
    <xdr:cxnSp macro="">
      <xdr:nvCxnSpPr>
        <xdr:cNvPr id="396" name="直線コネクタ 395"/>
        <xdr:cNvCxnSpPr/>
      </xdr:nvCxnSpPr>
      <xdr:spPr>
        <a:xfrm flipV="1">
          <a:off x="13512800" y="7212512"/>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104684</xdr:rowOff>
    </xdr:from>
    <xdr:to>
      <xdr:col>21</xdr:col>
      <xdr:colOff>50800</xdr:colOff>
      <xdr:row>42</xdr:row>
      <xdr:rowOff>34834</xdr:rowOff>
    </xdr:to>
    <xdr:sp macro="" textlink="">
      <xdr:nvSpPr>
        <xdr:cNvPr id="397" name="フローチャート : 判断 396"/>
        <xdr:cNvSpPr/>
      </xdr:nvSpPr>
      <xdr:spPr>
        <a:xfrm>
          <a:off x="14351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45011</xdr:rowOff>
    </xdr:from>
    <xdr:ext cx="762000" cy="259045"/>
    <xdr:sp macro="" textlink="">
      <xdr:nvSpPr>
        <xdr:cNvPr id="398" name="テキスト ボックス 397"/>
        <xdr:cNvSpPr txBox="1"/>
      </xdr:nvSpPr>
      <xdr:spPr>
        <a:xfrm>
          <a:off x="14020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399" name="フローチャート : 判断 398"/>
        <xdr:cNvSpPr/>
      </xdr:nvSpPr>
      <xdr:spPr>
        <a:xfrm>
          <a:off x="13462000" y="719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107060</xdr:rowOff>
    </xdr:from>
    <xdr:ext cx="762000" cy="259045"/>
    <xdr:sp macro="" textlink="">
      <xdr:nvSpPr>
        <xdr:cNvPr id="400" name="テキスト ボックス 399"/>
        <xdr:cNvSpPr txBox="1"/>
      </xdr:nvSpPr>
      <xdr:spPr>
        <a:xfrm>
          <a:off x="13131800" y="6965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406" name="円/楕円 405"/>
        <xdr:cNvSpPr/>
      </xdr:nvSpPr>
      <xdr:spPr>
        <a:xfrm>
          <a:off x="16967200" y="690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65150</xdr:rowOff>
    </xdr:from>
    <xdr:ext cx="762000" cy="259045"/>
    <xdr:sp macro="" textlink="">
      <xdr:nvSpPr>
        <xdr:cNvPr id="407" name="公債費負担の状況該当値テキスト"/>
        <xdr:cNvSpPr txBox="1"/>
      </xdr:nvSpPr>
      <xdr:spPr>
        <a:xfrm>
          <a:off x="17106900" y="675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124460</xdr:rowOff>
    </xdr:from>
    <xdr:to>
      <xdr:col>23</xdr:col>
      <xdr:colOff>457200</xdr:colOff>
      <xdr:row>41</xdr:row>
      <xdr:rowOff>54610</xdr:rowOff>
    </xdr:to>
    <xdr:sp macro="" textlink="">
      <xdr:nvSpPr>
        <xdr:cNvPr id="408" name="円/楕円 407"/>
        <xdr:cNvSpPr/>
      </xdr:nvSpPr>
      <xdr:spPr>
        <a:xfrm>
          <a:off x="16129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39387</xdr:rowOff>
    </xdr:from>
    <xdr:ext cx="736600" cy="259045"/>
    <xdr:sp macro="" textlink="">
      <xdr:nvSpPr>
        <xdr:cNvPr id="409" name="テキスト ボックス 408"/>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49530</xdr:rowOff>
    </xdr:from>
    <xdr:to>
      <xdr:col>22</xdr:col>
      <xdr:colOff>254000</xdr:colOff>
      <xdr:row>41</xdr:row>
      <xdr:rowOff>151130</xdr:rowOff>
    </xdr:to>
    <xdr:sp macro="" textlink="">
      <xdr:nvSpPr>
        <xdr:cNvPr id="410" name="円/楕円 409"/>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135907</xdr:rowOff>
    </xdr:from>
    <xdr:ext cx="762000" cy="259045"/>
    <xdr:sp macro="" textlink="">
      <xdr:nvSpPr>
        <xdr:cNvPr id="411" name="テキスト ボックス 410"/>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132262</xdr:rowOff>
    </xdr:from>
    <xdr:to>
      <xdr:col>21</xdr:col>
      <xdr:colOff>50800</xdr:colOff>
      <xdr:row>42</xdr:row>
      <xdr:rowOff>62412</xdr:rowOff>
    </xdr:to>
    <xdr:sp macro="" textlink="">
      <xdr:nvSpPr>
        <xdr:cNvPr id="412" name="円/楕円 411"/>
        <xdr:cNvSpPr/>
      </xdr:nvSpPr>
      <xdr:spPr>
        <a:xfrm>
          <a:off x="14351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47189</xdr:rowOff>
    </xdr:from>
    <xdr:ext cx="762000" cy="259045"/>
    <xdr:sp macro="" textlink="">
      <xdr:nvSpPr>
        <xdr:cNvPr id="413" name="テキスト ボックス 412"/>
        <xdr:cNvSpPr txBox="1"/>
      </xdr:nvSpPr>
      <xdr:spPr>
        <a:xfrm>
          <a:off x="14020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29754</xdr:rowOff>
    </xdr:from>
    <xdr:to>
      <xdr:col>19</xdr:col>
      <xdr:colOff>533400</xdr:colOff>
      <xdr:row>42</xdr:row>
      <xdr:rowOff>131354</xdr:rowOff>
    </xdr:to>
    <xdr:sp macro="" textlink="">
      <xdr:nvSpPr>
        <xdr:cNvPr id="414" name="円/楕円 413"/>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116131</xdr:rowOff>
    </xdr:from>
    <xdr:ext cx="762000" cy="259045"/>
    <xdr:sp macro="" textlink="">
      <xdr:nvSpPr>
        <xdr:cNvPr id="415" name="テキスト ボックス 414"/>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前年度と比較して</a:t>
          </a:r>
          <a:r>
            <a:rPr kumimoji="1" lang="en-US" altLang="ja-JP" sz="1300">
              <a:latin typeface="ＭＳ Ｐゴシック"/>
            </a:rPr>
            <a:t>12.4</a:t>
          </a:r>
          <a:r>
            <a:rPr kumimoji="1" lang="ja-JP" altLang="en-US" sz="1300">
              <a:latin typeface="ＭＳ Ｐゴシック"/>
            </a:rPr>
            <a:t>ポイント悪化し、類似団体の平均値より</a:t>
          </a:r>
          <a:r>
            <a:rPr kumimoji="1" lang="en-US" altLang="ja-JP" sz="1300">
              <a:latin typeface="ＭＳ Ｐゴシック"/>
            </a:rPr>
            <a:t>51.9</a:t>
          </a:r>
          <a:r>
            <a:rPr kumimoji="1" lang="ja-JP" altLang="en-US" sz="1300">
              <a:latin typeface="ＭＳ Ｐゴシック"/>
            </a:rPr>
            <a:t>ポイント高くなっている。地方債の現在高の増加が主な要因である。地方債の現在高は、年々償還が完了しているものもあるが、合併特例債や臨時財政対策債の発行により増加している。今後も地方債の発行と現在高が増えていくことが予想されることから、合併特例債などの交付税措置がある優良起債の借り入れや他の財源確保に努め、均衡ある事業の執行により公債費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39963</xdr:rowOff>
    </xdr:from>
    <xdr:to>
      <xdr:col>24</xdr:col>
      <xdr:colOff>558800</xdr:colOff>
      <xdr:row>17</xdr:row>
      <xdr:rowOff>139700</xdr:rowOff>
    </xdr:to>
    <xdr:cxnSp macro="">
      <xdr:nvCxnSpPr>
        <xdr:cNvPr id="449" name="直線コネクタ 448"/>
        <xdr:cNvCxnSpPr/>
      </xdr:nvCxnSpPr>
      <xdr:spPr>
        <a:xfrm>
          <a:off x="16179800" y="2954613"/>
          <a:ext cx="838200" cy="9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39963</xdr:rowOff>
    </xdr:from>
    <xdr:to>
      <xdr:col>23</xdr:col>
      <xdr:colOff>406400</xdr:colOff>
      <xdr:row>17</xdr:row>
      <xdr:rowOff>93049</xdr:rowOff>
    </xdr:to>
    <xdr:cxnSp macro="">
      <xdr:nvCxnSpPr>
        <xdr:cNvPr id="452" name="直線コネクタ 451"/>
        <xdr:cNvCxnSpPr/>
      </xdr:nvCxnSpPr>
      <xdr:spPr>
        <a:xfrm flipV="1">
          <a:off x="15290800" y="2954613"/>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93049</xdr:rowOff>
    </xdr:from>
    <xdr:to>
      <xdr:col>22</xdr:col>
      <xdr:colOff>203200</xdr:colOff>
      <xdr:row>17</xdr:row>
      <xdr:rowOff>122005</xdr:rowOff>
    </xdr:to>
    <xdr:cxnSp macro="">
      <xdr:nvCxnSpPr>
        <xdr:cNvPr id="455" name="直線コネクタ 454"/>
        <xdr:cNvCxnSpPr/>
      </xdr:nvCxnSpPr>
      <xdr:spPr>
        <a:xfrm flipV="1">
          <a:off x="14401800" y="300769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105241</xdr:rowOff>
    </xdr:from>
    <xdr:to>
      <xdr:col>22</xdr:col>
      <xdr:colOff>254000</xdr:colOff>
      <xdr:row>16</xdr:row>
      <xdr:rowOff>35391</xdr:rowOff>
    </xdr:to>
    <xdr:sp macro="" textlink="">
      <xdr:nvSpPr>
        <xdr:cNvPr id="456" name="フローチャート : 判断 455"/>
        <xdr:cNvSpPr/>
      </xdr:nvSpPr>
      <xdr:spPr>
        <a:xfrm>
          <a:off x="15240000" y="267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45568</xdr:rowOff>
    </xdr:from>
    <xdr:ext cx="762000" cy="259045"/>
    <xdr:sp macro="" textlink="">
      <xdr:nvSpPr>
        <xdr:cNvPr id="457" name="テキスト ボックス 456"/>
        <xdr:cNvSpPr txBox="1"/>
      </xdr:nvSpPr>
      <xdr:spPr>
        <a:xfrm>
          <a:off x="14909800" y="244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122005</xdr:rowOff>
    </xdr:from>
    <xdr:to>
      <xdr:col>21</xdr:col>
      <xdr:colOff>0</xdr:colOff>
      <xdr:row>18</xdr:row>
      <xdr:rowOff>30988</xdr:rowOff>
    </xdr:to>
    <xdr:cxnSp macro="">
      <xdr:nvCxnSpPr>
        <xdr:cNvPr id="458" name="直線コネクタ 457"/>
        <xdr:cNvCxnSpPr/>
      </xdr:nvCxnSpPr>
      <xdr:spPr>
        <a:xfrm flipV="1">
          <a:off x="13512800" y="303665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136610</xdr:rowOff>
    </xdr:from>
    <xdr:to>
      <xdr:col>21</xdr:col>
      <xdr:colOff>50800</xdr:colOff>
      <xdr:row>16</xdr:row>
      <xdr:rowOff>66760</xdr:rowOff>
    </xdr:to>
    <xdr:sp macro="" textlink="">
      <xdr:nvSpPr>
        <xdr:cNvPr id="459" name="フローチャート : 判断 458"/>
        <xdr:cNvSpPr/>
      </xdr:nvSpPr>
      <xdr:spPr>
        <a:xfrm>
          <a:off x="14351000" y="270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76937</xdr:rowOff>
    </xdr:from>
    <xdr:ext cx="762000" cy="259045"/>
    <xdr:sp macro="" textlink="">
      <xdr:nvSpPr>
        <xdr:cNvPr id="460" name="テキスト ボックス 459"/>
        <xdr:cNvSpPr txBox="1"/>
      </xdr:nvSpPr>
      <xdr:spPr>
        <a:xfrm>
          <a:off x="14020800" y="247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39963</xdr:rowOff>
    </xdr:from>
    <xdr:to>
      <xdr:col>19</xdr:col>
      <xdr:colOff>533400</xdr:colOff>
      <xdr:row>16</xdr:row>
      <xdr:rowOff>141563</xdr:rowOff>
    </xdr:to>
    <xdr:sp macro="" textlink="">
      <xdr:nvSpPr>
        <xdr:cNvPr id="461" name="フローチャート : 判断 460"/>
        <xdr:cNvSpPr/>
      </xdr:nvSpPr>
      <xdr:spPr>
        <a:xfrm>
          <a:off x="13462000" y="278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151740</xdr:rowOff>
    </xdr:from>
    <xdr:ext cx="762000" cy="259045"/>
    <xdr:sp macro="" textlink="">
      <xdr:nvSpPr>
        <xdr:cNvPr id="462" name="テキスト ボックス 461"/>
        <xdr:cNvSpPr txBox="1"/>
      </xdr:nvSpPr>
      <xdr:spPr>
        <a:xfrm>
          <a:off x="13131800" y="255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88900</xdr:rowOff>
    </xdr:from>
    <xdr:to>
      <xdr:col>24</xdr:col>
      <xdr:colOff>609600</xdr:colOff>
      <xdr:row>18</xdr:row>
      <xdr:rowOff>19050</xdr:rowOff>
    </xdr:to>
    <xdr:sp macro="" textlink="">
      <xdr:nvSpPr>
        <xdr:cNvPr id="468" name="円/楕円 467"/>
        <xdr:cNvSpPr/>
      </xdr:nvSpPr>
      <xdr:spPr>
        <a:xfrm>
          <a:off x="16967200" y="30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60977</xdr:rowOff>
    </xdr:from>
    <xdr:ext cx="762000" cy="259045"/>
    <xdr:sp macro="" textlink="">
      <xdr:nvSpPr>
        <xdr:cNvPr id="469" name="将来負担の状況該当値テキスト"/>
        <xdr:cNvSpPr txBox="1"/>
      </xdr:nvSpPr>
      <xdr:spPr>
        <a:xfrm>
          <a:off x="17106900" y="297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160613</xdr:rowOff>
    </xdr:from>
    <xdr:to>
      <xdr:col>23</xdr:col>
      <xdr:colOff>457200</xdr:colOff>
      <xdr:row>17</xdr:row>
      <xdr:rowOff>90763</xdr:rowOff>
    </xdr:to>
    <xdr:sp macro="" textlink="">
      <xdr:nvSpPr>
        <xdr:cNvPr id="470" name="円/楕円 469"/>
        <xdr:cNvSpPr/>
      </xdr:nvSpPr>
      <xdr:spPr>
        <a:xfrm>
          <a:off x="16129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75540</xdr:rowOff>
    </xdr:from>
    <xdr:ext cx="736600" cy="259045"/>
    <xdr:sp macro="" textlink="">
      <xdr:nvSpPr>
        <xdr:cNvPr id="471" name="テキスト ボックス 470"/>
        <xdr:cNvSpPr txBox="1"/>
      </xdr:nvSpPr>
      <xdr:spPr>
        <a:xfrm>
          <a:off x="15798800" y="299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42249</xdr:rowOff>
    </xdr:from>
    <xdr:to>
      <xdr:col>22</xdr:col>
      <xdr:colOff>254000</xdr:colOff>
      <xdr:row>17</xdr:row>
      <xdr:rowOff>143849</xdr:rowOff>
    </xdr:to>
    <xdr:sp macro="" textlink="">
      <xdr:nvSpPr>
        <xdr:cNvPr id="472" name="円/楕円 471"/>
        <xdr:cNvSpPr/>
      </xdr:nvSpPr>
      <xdr:spPr>
        <a:xfrm>
          <a:off x="15240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128626</xdr:rowOff>
    </xdr:from>
    <xdr:ext cx="762000" cy="259045"/>
    <xdr:sp macro="" textlink="">
      <xdr:nvSpPr>
        <xdr:cNvPr id="473" name="テキスト ボックス 472"/>
        <xdr:cNvSpPr txBox="1"/>
      </xdr:nvSpPr>
      <xdr:spPr>
        <a:xfrm>
          <a:off x="14909800" y="304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71205</xdr:rowOff>
    </xdr:from>
    <xdr:to>
      <xdr:col>21</xdr:col>
      <xdr:colOff>50800</xdr:colOff>
      <xdr:row>18</xdr:row>
      <xdr:rowOff>1355</xdr:rowOff>
    </xdr:to>
    <xdr:sp macro="" textlink="">
      <xdr:nvSpPr>
        <xdr:cNvPr id="474" name="円/楕円 473"/>
        <xdr:cNvSpPr/>
      </xdr:nvSpPr>
      <xdr:spPr>
        <a:xfrm>
          <a:off x="14351000" y="298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157582</xdr:rowOff>
    </xdr:from>
    <xdr:ext cx="762000" cy="259045"/>
    <xdr:sp macro="" textlink="">
      <xdr:nvSpPr>
        <xdr:cNvPr id="475" name="テキスト ボックス 474"/>
        <xdr:cNvSpPr txBox="1"/>
      </xdr:nvSpPr>
      <xdr:spPr>
        <a:xfrm>
          <a:off x="14020800" y="307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151638</xdr:rowOff>
    </xdr:from>
    <xdr:to>
      <xdr:col>19</xdr:col>
      <xdr:colOff>533400</xdr:colOff>
      <xdr:row>18</xdr:row>
      <xdr:rowOff>81788</xdr:rowOff>
    </xdr:to>
    <xdr:sp macro="" textlink="">
      <xdr:nvSpPr>
        <xdr:cNvPr id="476" name="円/楕円 475"/>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66565</xdr:rowOff>
    </xdr:from>
    <xdr:ext cx="762000" cy="259045"/>
    <xdr:sp macro="" textlink="">
      <xdr:nvSpPr>
        <xdr:cNvPr id="477" name="テキスト ボックス 476"/>
        <xdr:cNvSpPr txBox="1"/>
      </xdr:nvSpPr>
      <xdr:spPr>
        <a:xfrm>
          <a:off x="1313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92,760
91,454
209.67
41,343,119
40,539,543
695,586
21,945,110
44,308,069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85.0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人件費に係る比率は前年度と同率の</a:t>
          </a:r>
          <a:r>
            <a:rPr kumimoji="1" lang="en-US" altLang="ja-JP" sz="1200">
              <a:latin typeface="ＭＳ Ｐゴシック"/>
            </a:rPr>
            <a:t>21.2</a:t>
          </a:r>
          <a:r>
            <a:rPr kumimoji="1" lang="ja-JP" altLang="en-US" sz="1200">
              <a:latin typeface="ＭＳ Ｐゴシック"/>
            </a:rPr>
            <a:t>％となり、類似団体の平均より</a:t>
          </a:r>
          <a:r>
            <a:rPr kumimoji="1" lang="en-US" altLang="ja-JP" sz="1200">
              <a:latin typeface="ＭＳ Ｐゴシック"/>
            </a:rPr>
            <a:t>1.8</a:t>
          </a:r>
          <a:r>
            <a:rPr kumimoji="1" lang="ja-JP" altLang="en-US" sz="1200">
              <a:latin typeface="ＭＳ Ｐゴシック"/>
            </a:rPr>
            <a:t>ポイント下回っている。昨年度は職員の平均年齢の低下により職員給や共済組合負担金が減となった。今後も国に準じた適正な給与体系を維持するとともに、民間委託の推進、指定管理者制度の導入及び効率的な行政組織体制の確立に取り組み、消防業務などの一部事務組合も含めた人件費関係経費全体について抑制していく必要があ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123190</xdr:rowOff>
    </xdr:from>
    <xdr:to>
      <xdr:col>7</xdr:col>
      <xdr:colOff>15875</xdr:colOff>
      <xdr:row>35</xdr:row>
      <xdr:rowOff>123190</xdr:rowOff>
    </xdr:to>
    <xdr:cxnSp macro="">
      <xdr:nvCxnSpPr>
        <xdr:cNvPr id="66" name="直線コネクタ 65"/>
        <xdr:cNvCxnSpPr/>
      </xdr:nvCxnSpPr>
      <xdr:spPr>
        <a:xfrm>
          <a:off x="3987800" y="6123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123190</xdr:rowOff>
    </xdr:from>
    <xdr:to>
      <xdr:col>5</xdr:col>
      <xdr:colOff>549275</xdr:colOff>
      <xdr:row>36</xdr:row>
      <xdr:rowOff>27940</xdr:rowOff>
    </xdr:to>
    <xdr:cxnSp macro="">
      <xdr:nvCxnSpPr>
        <xdr:cNvPr id="69" name="直線コネクタ 68"/>
        <xdr:cNvCxnSpPr/>
      </xdr:nvCxnSpPr>
      <xdr:spPr>
        <a:xfrm flipV="1">
          <a:off x="3098800" y="6123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138430</xdr:rowOff>
    </xdr:from>
    <xdr:to>
      <xdr:col>4</xdr:col>
      <xdr:colOff>346075</xdr:colOff>
      <xdr:row>36</xdr:row>
      <xdr:rowOff>27940</xdr:rowOff>
    </xdr:to>
    <xdr:cxnSp macro="">
      <xdr:nvCxnSpPr>
        <xdr:cNvPr id="72" name="直線コネクタ 71"/>
        <xdr:cNvCxnSpPr/>
      </xdr:nvCxnSpPr>
      <xdr:spPr>
        <a:xfrm>
          <a:off x="2209800" y="61391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133350</xdr:rowOff>
    </xdr:from>
    <xdr:to>
      <xdr:col>4</xdr:col>
      <xdr:colOff>396875</xdr:colOff>
      <xdr:row>36</xdr:row>
      <xdr:rowOff>63500</xdr:rowOff>
    </xdr:to>
    <xdr:sp macro="" textlink="">
      <xdr:nvSpPr>
        <xdr:cNvPr id="73" name="フローチャート :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138430</xdr:rowOff>
    </xdr:from>
    <xdr:to>
      <xdr:col>3</xdr:col>
      <xdr:colOff>142875</xdr:colOff>
      <xdr:row>36</xdr:row>
      <xdr:rowOff>20320</xdr:rowOff>
    </xdr:to>
    <xdr:cxnSp macro="">
      <xdr:nvCxnSpPr>
        <xdr:cNvPr id="75" name="直線コネクタ 74"/>
        <xdr:cNvCxnSpPr/>
      </xdr:nvCxnSpPr>
      <xdr:spPr>
        <a:xfrm flipV="1">
          <a:off x="1320800" y="6139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140970</xdr:rowOff>
    </xdr:from>
    <xdr:to>
      <xdr:col>3</xdr:col>
      <xdr:colOff>193675</xdr:colOff>
      <xdr:row>36</xdr:row>
      <xdr:rowOff>71120</xdr:rowOff>
    </xdr:to>
    <xdr:sp macro="" textlink="">
      <xdr:nvSpPr>
        <xdr:cNvPr id="76" name="フローチャート :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55897</xdr:rowOff>
    </xdr:from>
    <xdr:ext cx="762000" cy="259045"/>
    <xdr:sp macro="" textlink="">
      <xdr:nvSpPr>
        <xdr:cNvPr id="77" name="テキスト ボックス 76"/>
        <xdr:cNvSpPr txBox="1"/>
      </xdr:nvSpPr>
      <xdr:spPr>
        <a:xfrm>
          <a:off x="1828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60960</xdr:rowOff>
    </xdr:from>
    <xdr:to>
      <xdr:col>1</xdr:col>
      <xdr:colOff>676275</xdr:colOff>
      <xdr:row>36</xdr:row>
      <xdr:rowOff>162560</xdr:rowOff>
    </xdr:to>
    <xdr:sp macro="" textlink="">
      <xdr:nvSpPr>
        <xdr:cNvPr id="78" name="フローチャート :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147337</xdr:rowOff>
    </xdr:from>
    <xdr:ext cx="762000" cy="259045"/>
    <xdr:sp macro="" textlink="">
      <xdr:nvSpPr>
        <xdr:cNvPr id="79" name="テキスト ボックス 78"/>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72390</xdr:rowOff>
    </xdr:from>
    <xdr:to>
      <xdr:col>7</xdr:col>
      <xdr:colOff>66675</xdr:colOff>
      <xdr:row>36</xdr:row>
      <xdr:rowOff>2540</xdr:rowOff>
    </xdr:to>
    <xdr:sp macro="" textlink="">
      <xdr:nvSpPr>
        <xdr:cNvPr id="85" name="円/楕円 84"/>
        <xdr:cNvSpPr/>
      </xdr:nvSpPr>
      <xdr:spPr>
        <a:xfrm>
          <a:off x="47752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88917</xdr:rowOff>
    </xdr:from>
    <xdr:ext cx="762000" cy="259045"/>
    <xdr:sp macro="" textlink="">
      <xdr:nvSpPr>
        <xdr:cNvPr id="86" name="人件費該当値テキスト"/>
        <xdr:cNvSpPr txBox="1"/>
      </xdr:nvSpPr>
      <xdr:spPr>
        <a:xfrm>
          <a:off x="49149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72390</xdr:rowOff>
    </xdr:from>
    <xdr:to>
      <xdr:col>5</xdr:col>
      <xdr:colOff>600075</xdr:colOff>
      <xdr:row>36</xdr:row>
      <xdr:rowOff>2540</xdr:rowOff>
    </xdr:to>
    <xdr:sp macro="" textlink="">
      <xdr:nvSpPr>
        <xdr:cNvPr id="87" name="円/楕円 86"/>
        <xdr:cNvSpPr/>
      </xdr:nvSpPr>
      <xdr:spPr>
        <a:xfrm>
          <a:off x="3937000" y="607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12717</xdr:rowOff>
    </xdr:from>
    <xdr:ext cx="736600" cy="259045"/>
    <xdr:sp macro="" textlink="">
      <xdr:nvSpPr>
        <xdr:cNvPr id="88" name="テキスト ボックス 87"/>
        <xdr:cNvSpPr txBox="1"/>
      </xdr:nvSpPr>
      <xdr:spPr>
        <a:xfrm>
          <a:off x="3606800" y="584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148590</xdr:rowOff>
    </xdr:from>
    <xdr:to>
      <xdr:col>4</xdr:col>
      <xdr:colOff>396875</xdr:colOff>
      <xdr:row>36</xdr:row>
      <xdr:rowOff>78740</xdr:rowOff>
    </xdr:to>
    <xdr:sp macro="" textlink="">
      <xdr:nvSpPr>
        <xdr:cNvPr id="89" name="円/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63517</xdr:rowOff>
    </xdr:from>
    <xdr:ext cx="762000" cy="259045"/>
    <xdr:sp macro="" textlink="">
      <xdr:nvSpPr>
        <xdr:cNvPr id="90" name="テキスト ボックス 89"/>
        <xdr:cNvSpPr txBox="1"/>
      </xdr:nvSpPr>
      <xdr:spPr>
        <a:xfrm>
          <a:off x="2717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87630</xdr:rowOff>
    </xdr:from>
    <xdr:to>
      <xdr:col>3</xdr:col>
      <xdr:colOff>193675</xdr:colOff>
      <xdr:row>36</xdr:row>
      <xdr:rowOff>17780</xdr:rowOff>
    </xdr:to>
    <xdr:sp macro="" textlink="">
      <xdr:nvSpPr>
        <xdr:cNvPr id="91" name="円/楕円 90"/>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27957</xdr:rowOff>
    </xdr:from>
    <xdr:ext cx="762000" cy="259045"/>
    <xdr:sp macro="" textlink="">
      <xdr:nvSpPr>
        <xdr:cNvPr id="92" name="テキスト ボックス 91"/>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140970</xdr:rowOff>
    </xdr:from>
    <xdr:to>
      <xdr:col>1</xdr:col>
      <xdr:colOff>676275</xdr:colOff>
      <xdr:row>36</xdr:row>
      <xdr:rowOff>71120</xdr:rowOff>
    </xdr:to>
    <xdr:sp macro="" textlink="">
      <xdr:nvSpPr>
        <xdr:cNvPr id="93" name="円/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物件費に係る比率は前年度比</a:t>
          </a:r>
          <a:r>
            <a:rPr kumimoji="1" lang="en-US" altLang="ja-JP" sz="1300">
              <a:latin typeface="ＭＳ Ｐゴシック"/>
            </a:rPr>
            <a:t>0.6</a:t>
          </a:r>
          <a:r>
            <a:rPr kumimoji="1" lang="ja-JP" altLang="en-US" sz="1300">
              <a:latin typeface="ＭＳ Ｐゴシック"/>
            </a:rPr>
            <a:t>ポイント増の</a:t>
          </a:r>
          <a:r>
            <a:rPr kumimoji="1" lang="en-US" altLang="ja-JP" sz="1300">
              <a:latin typeface="ＭＳ Ｐゴシック"/>
            </a:rPr>
            <a:t>15.5</a:t>
          </a:r>
          <a:r>
            <a:rPr kumimoji="1" lang="ja-JP" altLang="en-US" sz="1300">
              <a:latin typeface="ＭＳ Ｐゴシック"/>
            </a:rPr>
            <a:t>％となった。類似団体内平均値より</a:t>
          </a:r>
          <a:r>
            <a:rPr kumimoji="1" lang="en-US" altLang="ja-JP" sz="1300">
              <a:latin typeface="ＭＳ Ｐゴシック"/>
            </a:rPr>
            <a:t>0.4</a:t>
          </a:r>
          <a:r>
            <a:rPr kumimoji="1" lang="ja-JP" altLang="en-US" sz="1300">
              <a:latin typeface="ＭＳ Ｐゴシック"/>
            </a:rPr>
            <a:t>ポイント下回っているが、住民ニーズに応えるサービス向上と業務効率化を図るため、公の施設の指定管理者制度の導入や、正職員を削減し臨時職員に振り替えていることなどにより増加傾向にある。今後も民間活力の活用による経営の効率化や施設の統廃合等の運用改善を検討し、財政の健全化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62230</xdr:rowOff>
    </xdr:from>
    <xdr:to>
      <xdr:col>24</xdr:col>
      <xdr:colOff>31750</xdr:colOff>
      <xdr:row>17</xdr:row>
      <xdr:rowOff>107950</xdr:rowOff>
    </xdr:to>
    <xdr:cxnSp macro="">
      <xdr:nvCxnSpPr>
        <xdr:cNvPr id="127" name="直線コネクタ 126"/>
        <xdr:cNvCxnSpPr/>
      </xdr:nvCxnSpPr>
      <xdr:spPr>
        <a:xfrm>
          <a:off x="15671800" y="2976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107950</xdr:rowOff>
    </xdr:to>
    <xdr:cxnSp macro="">
      <xdr:nvCxnSpPr>
        <xdr:cNvPr id="130" name="直線コネクタ 129"/>
        <xdr:cNvCxnSpPr/>
      </xdr:nvCxnSpPr>
      <xdr:spPr>
        <a:xfrm flipV="1">
          <a:off x="14782800" y="2976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24130</xdr:rowOff>
    </xdr:from>
    <xdr:to>
      <xdr:col>21</xdr:col>
      <xdr:colOff>361950</xdr:colOff>
      <xdr:row>17</xdr:row>
      <xdr:rowOff>107950</xdr:rowOff>
    </xdr:to>
    <xdr:cxnSp macro="">
      <xdr:nvCxnSpPr>
        <xdr:cNvPr id="133" name="直線コネクタ 132"/>
        <xdr:cNvCxnSpPr/>
      </xdr:nvCxnSpPr>
      <xdr:spPr>
        <a:xfrm>
          <a:off x="13893800" y="29387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137160</xdr:rowOff>
    </xdr:from>
    <xdr:to>
      <xdr:col>21</xdr:col>
      <xdr:colOff>412750</xdr:colOff>
      <xdr:row>17</xdr:row>
      <xdr:rowOff>67310</xdr:rowOff>
    </xdr:to>
    <xdr:sp macro="" textlink="">
      <xdr:nvSpPr>
        <xdr:cNvPr id="134" name="フローチャート : 判断 133"/>
        <xdr:cNvSpPr/>
      </xdr:nvSpPr>
      <xdr:spPr>
        <a:xfrm>
          <a:off x="147320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77487</xdr:rowOff>
    </xdr:from>
    <xdr:ext cx="762000" cy="259045"/>
    <xdr:sp macro="" textlink="">
      <xdr:nvSpPr>
        <xdr:cNvPr id="135" name="テキスト ボックス 134"/>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157480</xdr:rowOff>
    </xdr:from>
    <xdr:to>
      <xdr:col>20</xdr:col>
      <xdr:colOff>158750</xdr:colOff>
      <xdr:row>17</xdr:row>
      <xdr:rowOff>24130</xdr:rowOff>
    </xdr:to>
    <xdr:cxnSp macro="">
      <xdr:nvCxnSpPr>
        <xdr:cNvPr id="136" name="直線コネクタ 135"/>
        <xdr:cNvCxnSpPr/>
      </xdr:nvCxnSpPr>
      <xdr:spPr>
        <a:xfrm>
          <a:off x="13004800" y="29006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114300</xdr:rowOff>
    </xdr:from>
    <xdr:to>
      <xdr:col>20</xdr:col>
      <xdr:colOff>209550</xdr:colOff>
      <xdr:row>17</xdr:row>
      <xdr:rowOff>44450</xdr:rowOff>
    </xdr:to>
    <xdr:sp macro="" textlink="">
      <xdr:nvSpPr>
        <xdr:cNvPr id="137" name="フローチャート : 判断 136"/>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54627</xdr:rowOff>
    </xdr:from>
    <xdr:ext cx="762000" cy="259045"/>
    <xdr:sp macro="" textlink="">
      <xdr:nvSpPr>
        <xdr:cNvPr id="138" name="テキスト ボックス 137"/>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57150</xdr:rowOff>
    </xdr:from>
    <xdr:to>
      <xdr:col>24</xdr:col>
      <xdr:colOff>82550</xdr:colOff>
      <xdr:row>17</xdr:row>
      <xdr:rowOff>158750</xdr:rowOff>
    </xdr:to>
    <xdr:sp macro="" textlink="">
      <xdr:nvSpPr>
        <xdr:cNvPr id="146" name="円/楕円 145"/>
        <xdr:cNvSpPr/>
      </xdr:nvSpPr>
      <xdr:spPr>
        <a:xfrm>
          <a:off x="164592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73677</xdr:rowOff>
    </xdr:from>
    <xdr:ext cx="762000" cy="259045"/>
    <xdr:sp macro="" textlink="">
      <xdr:nvSpPr>
        <xdr:cNvPr id="147" name="物件費該当値テキスト"/>
        <xdr:cNvSpPr txBox="1"/>
      </xdr:nvSpPr>
      <xdr:spPr>
        <a:xfrm>
          <a:off x="165989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8" name="円/楕円 147"/>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123207</xdr:rowOff>
    </xdr:from>
    <xdr:ext cx="736600" cy="259045"/>
    <xdr:sp macro="" textlink="">
      <xdr:nvSpPr>
        <xdr:cNvPr id="149" name="テキスト ボックス 148"/>
        <xdr:cNvSpPr txBox="1"/>
      </xdr:nvSpPr>
      <xdr:spPr>
        <a:xfrm>
          <a:off x="15290800" y="2694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57150</xdr:rowOff>
    </xdr:from>
    <xdr:to>
      <xdr:col>21</xdr:col>
      <xdr:colOff>412750</xdr:colOff>
      <xdr:row>17</xdr:row>
      <xdr:rowOff>158750</xdr:rowOff>
    </xdr:to>
    <xdr:sp macro="" textlink="">
      <xdr:nvSpPr>
        <xdr:cNvPr id="150" name="円/楕円 149"/>
        <xdr:cNvSpPr/>
      </xdr:nvSpPr>
      <xdr:spPr>
        <a:xfrm>
          <a:off x="14732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51" name="テキスト ボックス 150"/>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144780</xdr:rowOff>
    </xdr:from>
    <xdr:to>
      <xdr:col>20</xdr:col>
      <xdr:colOff>209550</xdr:colOff>
      <xdr:row>17</xdr:row>
      <xdr:rowOff>74930</xdr:rowOff>
    </xdr:to>
    <xdr:sp macro="" textlink="">
      <xdr:nvSpPr>
        <xdr:cNvPr id="152" name="円/楕円 151"/>
        <xdr:cNvSpPr/>
      </xdr:nvSpPr>
      <xdr:spPr>
        <a:xfrm>
          <a:off x="13843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59707</xdr:rowOff>
    </xdr:from>
    <xdr:ext cx="762000" cy="259045"/>
    <xdr:sp macro="" textlink="">
      <xdr:nvSpPr>
        <xdr:cNvPr id="153" name="テキスト ボックス 152"/>
        <xdr:cNvSpPr txBox="1"/>
      </xdr:nvSpPr>
      <xdr:spPr>
        <a:xfrm>
          <a:off x="13512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106680</xdr:rowOff>
    </xdr:from>
    <xdr:to>
      <xdr:col>19</xdr:col>
      <xdr:colOff>6350</xdr:colOff>
      <xdr:row>17</xdr:row>
      <xdr:rowOff>36830</xdr:rowOff>
    </xdr:to>
    <xdr:sp macro="" textlink="">
      <xdr:nvSpPr>
        <xdr:cNvPr id="154" name="円/楕円 153"/>
        <xdr:cNvSpPr/>
      </xdr:nvSpPr>
      <xdr:spPr>
        <a:xfrm>
          <a:off x="12954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21607</xdr:rowOff>
    </xdr:from>
    <xdr:ext cx="762000" cy="259045"/>
    <xdr:sp macro="" textlink="">
      <xdr:nvSpPr>
        <xdr:cNvPr id="155" name="テキスト ボックス 154"/>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扶助費に係る比率は、前年度比</a:t>
          </a:r>
          <a:r>
            <a:rPr kumimoji="1" lang="en-US" altLang="ja-JP" sz="1300">
              <a:latin typeface="ＭＳ Ｐゴシック"/>
            </a:rPr>
            <a:t>0.8</a:t>
          </a:r>
          <a:r>
            <a:rPr kumimoji="1" lang="ja-JP" altLang="en-US" sz="1300">
              <a:latin typeface="ＭＳ Ｐゴシック"/>
            </a:rPr>
            <a:t>ポイント増の</a:t>
          </a:r>
          <a:r>
            <a:rPr kumimoji="1" lang="en-US" altLang="ja-JP" sz="1300">
              <a:latin typeface="ＭＳ Ｐゴシック"/>
            </a:rPr>
            <a:t>9.6%</a:t>
          </a:r>
          <a:r>
            <a:rPr kumimoji="1" lang="ja-JP" altLang="en-US" sz="1300">
              <a:latin typeface="ＭＳ Ｐゴシック"/>
            </a:rPr>
            <a:t>となった。類似団体の平均より</a:t>
          </a:r>
          <a:r>
            <a:rPr kumimoji="1" lang="en-US" altLang="ja-JP" sz="1300">
              <a:latin typeface="ＭＳ Ｐゴシック"/>
            </a:rPr>
            <a:t>0.8</a:t>
          </a:r>
          <a:r>
            <a:rPr kumimoji="1" lang="ja-JP" altLang="en-US" sz="1300">
              <a:latin typeface="ＭＳ Ｐゴシック"/>
            </a:rPr>
            <a:t>ポイント下回っているが、社会福祉費や児童福祉費等で増加傾向にある。今後も高齢化等の影響により、扶助費を抑制することは難しいが、行政改革を通じて事務的経費の抑制に努め、財政の健全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72572</xdr:rowOff>
    </xdr:from>
    <xdr:to>
      <xdr:col>7</xdr:col>
      <xdr:colOff>15875</xdr:colOff>
      <xdr:row>54</xdr:row>
      <xdr:rowOff>159657</xdr:rowOff>
    </xdr:to>
    <xdr:cxnSp macro="">
      <xdr:nvCxnSpPr>
        <xdr:cNvPr id="190" name="直線コネクタ 189"/>
        <xdr:cNvCxnSpPr/>
      </xdr:nvCxnSpPr>
      <xdr:spPr>
        <a:xfrm>
          <a:off x="3987800" y="9330872"/>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72572</xdr:rowOff>
    </xdr:from>
    <xdr:to>
      <xdr:col>5</xdr:col>
      <xdr:colOff>549275</xdr:colOff>
      <xdr:row>54</xdr:row>
      <xdr:rowOff>105228</xdr:rowOff>
    </xdr:to>
    <xdr:cxnSp macro="">
      <xdr:nvCxnSpPr>
        <xdr:cNvPr id="193" name="直線コネクタ 192"/>
        <xdr:cNvCxnSpPr/>
      </xdr:nvCxnSpPr>
      <xdr:spPr>
        <a:xfrm flipV="1">
          <a:off x="3098800" y="9330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50800</xdr:rowOff>
    </xdr:from>
    <xdr:to>
      <xdr:col>4</xdr:col>
      <xdr:colOff>346075</xdr:colOff>
      <xdr:row>54</xdr:row>
      <xdr:rowOff>105228</xdr:rowOff>
    </xdr:to>
    <xdr:cxnSp macro="">
      <xdr:nvCxnSpPr>
        <xdr:cNvPr id="196" name="直線コネクタ 195"/>
        <xdr:cNvCxnSpPr/>
      </xdr:nvCxnSpPr>
      <xdr:spPr>
        <a:xfrm>
          <a:off x="2209800" y="93091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87085</xdr:rowOff>
    </xdr:from>
    <xdr:to>
      <xdr:col>4</xdr:col>
      <xdr:colOff>396875</xdr:colOff>
      <xdr:row>55</xdr:row>
      <xdr:rowOff>17235</xdr:rowOff>
    </xdr:to>
    <xdr:sp macro="" textlink="">
      <xdr:nvSpPr>
        <xdr:cNvPr id="197" name="フローチャート : 判断 196"/>
        <xdr:cNvSpPr/>
      </xdr:nvSpPr>
      <xdr:spPr>
        <a:xfrm>
          <a:off x="3048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2012</xdr:rowOff>
    </xdr:from>
    <xdr:ext cx="762000" cy="259045"/>
    <xdr:sp macro="" textlink="">
      <xdr:nvSpPr>
        <xdr:cNvPr id="198" name="テキスト ボックス 197"/>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50800</xdr:rowOff>
    </xdr:to>
    <xdr:cxnSp macro="">
      <xdr:nvCxnSpPr>
        <xdr:cNvPr id="199" name="直線コネクタ 198"/>
        <xdr:cNvCxnSpPr/>
      </xdr:nvCxnSpPr>
      <xdr:spPr>
        <a:xfrm>
          <a:off x="1320800" y="9254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65315</xdr:rowOff>
    </xdr:from>
    <xdr:to>
      <xdr:col>3</xdr:col>
      <xdr:colOff>193675</xdr:colOff>
      <xdr:row>54</xdr:row>
      <xdr:rowOff>166915</xdr:rowOff>
    </xdr:to>
    <xdr:sp macro="" textlink="">
      <xdr:nvSpPr>
        <xdr:cNvPr id="200" name="フローチャート : 判断 199"/>
        <xdr:cNvSpPr/>
      </xdr:nvSpPr>
      <xdr:spPr>
        <a:xfrm>
          <a:off x="2159000" y="93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151692</xdr:rowOff>
    </xdr:from>
    <xdr:ext cx="762000" cy="259045"/>
    <xdr:sp macro="" textlink="">
      <xdr:nvSpPr>
        <xdr:cNvPr id="201" name="テキスト ボックス 200"/>
        <xdr:cNvSpPr txBox="1"/>
      </xdr:nvSpPr>
      <xdr:spPr>
        <a:xfrm>
          <a:off x="1828800" y="940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54428</xdr:rowOff>
    </xdr:from>
    <xdr:to>
      <xdr:col>1</xdr:col>
      <xdr:colOff>676275</xdr:colOff>
      <xdr:row>54</xdr:row>
      <xdr:rowOff>156028</xdr:rowOff>
    </xdr:to>
    <xdr:sp macro="" textlink="">
      <xdr:nvSpPr>
        <xdr:cNvPr id="202" name="フローチャート : 判断 201"/>
        <xdr:cNvSpPr/>
      </xdr:nvSpPr>
      <xdr:spPr>
        <a:xfrm>
          <a:off x="1270000" y="931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140805</xdr:rowOff>
    </xdr:from>
    <xdr:ext cx="762000" cy="259045"/>
    <xdr:sp macro="" textlink="">
      <xdr:nvSpPr>
        <xdr:cNvPr id="203" name="テキスト ボックス 202"/>
        <xdr:cNvSpPr txBox="1"/>
      </xdr:nvSpPr>
      <xdr:spPr>
        <a:xfrm>
          <a:off x="939800" y="939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21772</xdr:rowOff>
    </xdr:from>
    <xdr:to>
      <xdr:col>5</xdr:col>
      <xdr:colOff>600075</xdr:colOff>
      <xdr:row>54</xdr:row>
      <xdr:rowOff>123372</xdr:rowOff>
    </xdr:to>
    <xdr:sp macro="" textlink="">
      <xdr:nvSpPr>
        <xdr:cNvPr id="211" name="円/楕円 210"/>
        <xdr:cNvSpPr/>
      </xdr:nvSpPr>
      <xdr:spPr>
        <a:xfrm>
          <a:off x="3937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133549</xdr:rowOff>
    </xdr:from>
    <xdr:ext cx="736600" cy="259045"/>
    <xdr:sp macro="" textlink="">
      <xdr:nvSpPr>
        <xdr:cNvPr id="212" name="テキスト ボックス 211"/>
        <xdr:cNvSpPr txBox="1"/>
      </xdr:nvSpPr>
      <xdr:spPr>
        <a:xfrm>
          <a:off x="3606800" y="904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54428</xdr:rowOff>
    </xdr:from>
    <xdr:to>
      <xdr:col>4</xdr:col>
      <xdr:colOff>396875</xdr:colOff>
      <xdr:row>54</xdr:row>
      <xdr:rowOff>156028</xdr:rowOff>
    </xdr:to>
    <xdr:sp macro="" textlink="">
      <xdr:nvSpPr>
        <xdr:cNvPr id="213" name="円/楕円 212"/>
        <xdr:cNvSpPr/>
      </xdr:nvSpPr>
      <xdr:spPr>
        <a:xfrm>
          <a:off x="3048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166205</xdr:rowOff>
    </xdr:from>
    <xdr:ext cx="762000" cy="259045"/>
    <xdr:sp macro="" textlink="">
      <xdr:nvSpPr>
        <xdr:cNvPr id="214" name="テキスト ボックス 213"/>
        <xdr:cNvSpPr txBox="1"/>
      </xdr:nvSpPr>
      <xdr:spPr>
        <a:xfrm>
          <a:off x="2717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0</xdr:rowOff>
    </xdr:from>
    <xdr:to>
      <xdr:col>3</xdr:col>
      <xdr:colOff>193675</xdr:colOff>
      <xdr:row>54</xdr:row>
      <xdr:rowOff>101600</xdr:rowOff>
    </xdr:to>
    <xdr:sp macro="" textlink="">
      <xdr:nvSpPr>
        <xdr:cNvPr id="215" name="円/楕円 214"/>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111777</xdr:rowOff>
    </xdr:from>
    <xdr:ext cx="762000" cy="259045"/>
    <xdr:sp macro="" textlink="">
      <xdr:nvSpPr>
        <xdr:cNvPr id="216" name="テキスト ボックス 215"/>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維持補修費、貸付金、繰出金等に係る比率は前年度比</a:t>
          </a:r>
          <a:r>
            <a:rPr kumimoji="1" lang="en-US" altLang="ja-JP" sz="1300">
              <a:latin typeface="ＭＳ Ｐゴシック"/>
            </a:rPr>
            <a:t>0.1</a:t>
          </a:r>
          <a:r>
            <a:rPr kumimoji="1" lang="ja-JP" altLang="en-US" sz="1300">
              <a:latin typeface="ＭＳ Ｐゴシック"/>
            </a:rPr>
            <a:t>ポイント減の</a:t>
          </a:r>
          <a:r>
            <a:rPr kumimoji="1" lang="en-US" altLang="ja-JP" sz="1300">
              <a:latin typeface="ＭＳ Ｐゴシック"/>
            </a:rPr>
            <a:t>10.8</a:t>
          </a:r>
          <a:r>
            <a:rPr kumimoji="1" lang="ja-JP" altLang="en-US" sz="1300">
              <a:latin typeface="ＭＳ Ｐゴシック"/>
            </a:rPr>
            <a:t>％となり、類似団体の平均より</a:t>
          </a:r>
          <a:r>
            <a:rPr kumimoji="1" lang="en-US" altLang="ja-JP" sz="1300">
              <a:latin typeface="ＭＳ Ｐゴシック"/>
            </a:rPr>
            <a:t>3.7</a:t>
          </a:r>
          <a:r>
            <a:rPr kumimoji="1" lang="ja-JP" altLang="en-US" sz="1300">
              <a:latin typeface="ＭＳ Ｐゴシック"/>
            </a:rPr>
            <a:t>ポイント低くなっている。減少した要因は、国民健康保険事業会計に対する繰出金や除雪費用の減などが挙げられる。今後は、各公共施設の経年劣化などによる維持補修費について、年々増加していく傾向にあるため、公共施設の管理形態なども含め施設運営などの改善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118835</xdr:rowOff>
    </xdr:from>
    <xdr:to>
      <xdr:col>24</xdr:col>
      <xdr:colOff>31750</xdr:colOff>
      <xdr:row>55</xdr:row>
      <xdr:rowOff>129722</xdr:rowOff>
    </xdr:to>
    <xdr:cxnSp macro="">
      <xdr:nvCxnSpPr>
        <xdr:cNvPr id="253" name="直線コネクタ 252"/>
        <xdr:cNvCxnSpPr/>
      </xdr:nvCxnSpPr>
      <xdr:spPr>
        <a:xfrm flipV="1">
          <a:off x="15671800" y="9548585"/>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97065</xdr:rowOff>
    </xdr:from>
    <xdr:to>
      <xdr:col>22</xdr:col>
      <xdr:colOff>565150</xdr:colOff>
      <xdr:row>55</xdr:row>
      <xdr:rowOff>129722</xdr:rowOff>
    </xdr:to>
    <xdr:cxnSp macro="">
      <xdr:nvCxnSpPr>
        <xdr:cNvPr id="256" name="直線コネクタ 255"/>
        <xdr:cNvCxnSpPr/>
      </xdr:nvCxnSpPr>
      <xdr:spPr>
        <a:xfrm>
          <a:off x="14782800" y="95268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31750</xdr:rowOff>
    </xdr:from>
    <xdr:to>
      <xdr:col>21</xdr:col>
      <xdr:colOff>361950</xdr:colOff>
      <xdr:row>55</xdr:row>
      <xdr:rowOff>97065</xdr:rowOff>
    </xdr:to>
    <xdr:cxnSp macro="">
      <xdr:nvCxnSpPr>
        <xdr:cNvPr id="259" name="直線コネクタ 258"/>
        <xdr:cNvCxnSpPr/>
      </xdr:nvCxnSpPr>
      <xdr:spPr>
        <a:xfrm>
          <a:off x="13893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10885</xdr:rowOff>
    </xdr:from>
    <xdr:to>
      <xdr:col>21</xdr:col>
      <xdr:colOff>412750</xdr:colOff>
      <xdr:row>58</xdr:row>
      <xdr:rowOff>112485</xdr:rowOff>
    </xdr:to>
    <xdr:sp macro="" textlink="">
      <xdr:nvSpPr>
        <xdr:cNvPr id="260" name="フローチャート : 判断 259"/>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97262</xdr:rowOff>
    </xdr:from>
    <xdr:ext cx="762000" cy="259045"/>
    <xdr:sp macro="" textlink="">
      <xdr:nvSpPr>
        <xdr:cNvPr id="261" name="テキスト ボックス 260"/>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159657</xdr:rowOff>
    </xdr:from>
    <xdr:to>
      <xdr:col>20</xdr:col>
      <xdr:colOff>158750</xdr:colOff>
      <xdr:row>55</xdr:row>
      <xdr:rowOff>31750</xdr:rowOff>
    </xdr:to>
    <xdr:cxnSp macro="">
      <xdr:nvCxnSpPr>
        <xdr:cNvPr id="262" name="直線コネクタ 261"/>
        <xdr:cNvCxnSpPr/>
      </xdr:nvCxnSpPr>
      <xdr:spPr>
        <a:xfrm>
          <a:off x="13004800" y="94179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149678</xdr:rowOff>
    </xdr:from>
    <xdr:to>
      <xdr:col>20</xdr:col>
      <xdr:colOff>209550</xdr:colOff>
      <xdr:row>58</xdr:row>
      <xdr:rowOff>79828</xdr:rowOff>
    </xdr:to>
    <xdr:sp macro="" textlink="">
      <xdr:nvSpPr>
        <xdr:cNvPr id="263" name="フローチャート : 判断 262"/>
        <xdr:cNvSpPr/>
      </xdr:nvSpPr>
      <xdr:spPr>
        <a:xfrm>
          <a:off x="13843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64605</xdr:rowOff>
    </xdr:from>
    <xdr:ext cx="762000" cy="259045"/>
    <xdr:sp macro="" textlink="">
      <xdr:nvSpPr>
        <xdr:cNvPr id="264" name="テキスト ボックス 263"/>
        <xdr:cNvSpPr txBox="1"/>
      </xdr:nvSpPr>
      <xdr:spPr>
        <a:xfrm>
          <a:off x="13512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160565</xdr:rowOff>
    </xdr:from>
    <xdr:to>
      <xdr:col>19</xdr:col>
      <xdr:colOff>6350</xdr:colOff>
      <xdr:row>58</xdr:row>
      <xdr:rowOff>90715</xdr:rowOff>
    </xdr:to>
    <xdr:sp macro="" textlink="">
      <xdr:nvSpPr>
        <xdr:cNvPr id="265" name="フローチャート : 判断 264"/>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75492</xdr:rowOff>
    </xdr:from>
    <xdr:ext cx="762000" cy="259045"/>
    <xdr:sp macro="" textlink="">
      <xdr:nvSpPr>
        <xdr:cNvPr id="266" name="テキスト ボックス 265"/>
        <xdr:cNvSpPr txBox="1"/>
      </xdr:nvSpPr>
      <xdr:spPr>
        <a:xfrm>
          <a:off x="12623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68035</xdr:rowOff>
    </xdr:from>
    <xdr:to>
      <xdr:col>24</xdr:col>
      <xdr:colOff>82550</xdr:colOff>
      <xdr:row>55</xdr:row>
      <xdr:rowOff>169635</xdr:rowOff>
    </xdr:to>
    <xdr:sp macro="" textlink="">
      <xdr:nvSpPr>
        <xdr:cNvPr id="272" name="円/楕円 271"/>
        <xdr:cNvSpPr/>
      </xdr:nvSpPr>
      <xdr:spPr>
        <a:xfrm>
          <a:off x="16459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84562</xdr:rowOff>
    </xdr:from>
    <xdr:ext cx="762000" cy="259045"/>
    <xdr:sp macro="" textlink="">
      <xdr:nvSpPr>
        <xdr:cNvPr id="273" name="その他該当値テキスト"/>
        <xdr:cNvSpPr txBox="1"/>
      </xdr:nvSpPr>
      <xdr:spPr>
        <a:xfrm>
          <a:off x="16598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78922</xdr:rowOff>
    </xdr:from>
    <xdr:to>
      <xdr:col>22</xdr:col>
      <xdr:colOff>615950</xdr:colOff>
      <xdr:row>56</xdr:row>
      <xdr:rowOff>9072</xdr:rowOff>
    </xdr:to>
    <xdr:sp macro="" textlink="">
      <xdr:nvSpPr>
        <xdr:cNvPr id="274" name="円/楕円 273"/>
        <xdr:cNvSpPr/>
      </xdr:nvSpPr>
      <xdr:spPr>
        <a:xfrm>
          <a:off x="15621000" y="950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19249</xdr:rowOff>
    </xdr:from>
    <xdr:ext cx="736600" cy="259045"/>
    <xdr:sp macro="" textlink="">
      <xdr:nvSpPr>
        <xdr:cNvPr id="275" name="テキスト ボックス 274"/>
        <xdr:cNvSpPr txBox="1"/>
      </xdr:nvSpPr>
      <xdr:spPr>
        <a:xfrm>
          <a:off x="15290800" y="927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46265</xdr:rowOff>
    </xdr:from>
    <xdr:to>
      <xdr:col>21</xdr:col>
      <xdr:colOff>412750</xdr:colOff>
      <xdr:row>55</xdr:row>
      <xdr:rowOff>147865</xdr:rowOff>
    </xdr:to>
    <xdr:sp macro="" textlink="">
      <xdr:nvSpPr>
        <xdr:cNvPr id="276" name="円/楕円 275"/>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158042</xdr:rowOff>
    </xdr:from>
    <xdr:ext cx="762000" cy="259045"/>
    <xdr:sp macro="" textlink="">
      <xdr:nvSpPr>
        <xdr:cNvPr id="277" name="テキスト ボックス 276"/>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152400</xdr:rowOff>
    </xdr:from>
    <xdr:to>
      <xdr:col>20</xdr:col>
      <xdr:colOff>209550</xdr:colOff>
      <xdr:row>55</xdr:row>
      <xdr:rowOff>82550</xdr:rowOff>
    </xdr:to>
    <xdr:sp macro="" textlink="">
      <xdr:nvSpPr>
        <xdr:cNvPr id="278" name="円/楕円 277"/>
        <xdr:cNvSpPr/>
      </xdr:nvSpPr>
      <xdr:spPr>
        <a:xfrm>
          <a:off x="13843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92727</xdr:rowOff>
    </xdr:from>
    <xdr:ext cx="762000" cy="259045"/>
    <xdr:sp macro="" textlink="">
      <xdr:nvSpPr>
        <xdr:cNvPr id="279" name="テキスト ボックス 278"/>
        <xdr:cNvSpPr txBox="1"/>
      </xdr:nvSpPr>
      <xdr:spPr>
        <a:xfrm>
          <a:off x="13512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108857</xdr:rowOff>
    </xdr:from>
    <xdr:to>
      <xdr:col>19</xdr:col>
      <xdr:colOff>6350</xdr:colOff>
      <xdr:row>55</xdr:row>
      <xdr:rowOff>39007</xdr:rowOff>
    </xdr:to>
    <xdr:sp macro="" textlink="">
      <xdr:nvSpPr>
        <xdr:cNvPr id="280" name="円/楕円 279"/>
        <xdr:cNvSpPr/>
      </xdr:nvSpPr>
      <xdr:spPr>
        <a:xfrm>
          <a:off x="12954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49184</xdr:rowOff>
    </xdr:from>
    <xdr:ext cx="762000" cy="259045"/>
    <xdr:sp macro="" textlink="">
      <xdr:nvSpPr>
        <xdr:cNvPr id="281" name="テキスト ボックス 280"/>
        <xdr:cNvSpPr txBox="1"/>
      </xdr:nvSpPr>
      <xdr:spPr>
        <a:xfrm>
          <a:off x="12623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補助費等に係る比率は前年度比</a:t>
          </a:r>
          <a:r>
            <a:rPr kumimoji="1" lang="en-US" altLang="ja-JP" sz="1200">
              <a:latin typeface="ＭＳ Ｐゴシック"/>
            </a:rPr>
            <a:t>0.4</a:t>
          </a:r>
          <a:r>
            <a:rPr kumimoji="1" lang="ja-JP" altLang="en-US" sz="1200">
              <a:latin typeface="ＭＳ Ｐゴシック"/>
            </a:rPr>
            <a:t>ポイント増の</a:t>
          </a:r>
          <a:r>
            <a:rPr kumimoji="1" lang="en-US" altLang="ja-JP" sz="1200">
              <a:latin typeface="ＭＳ Ｐゴシック"/>
            </a:rPr>
            <a:t>21.0</a:t>
          </a:r>
          <a:r>
            <a:rPr kumimoji="1" lang="ja-JP" altLang="en-US" sz="1200">
              <a:latin typeface="ＭＳ Ｐゴシック"/>
            </a:rPr>
            <a:t>％となり、類似団体の平均より</a:t>
          </a:r>
          <a:r>
            <a:rPr kumimoji="1" lang="en-US" altLang="ja-JP" sz="1200">
              <a:latin typeface="ＭＳ Ｐゴシック"/>
            </a:rPr>
            <a:t>9.8</a:t>
          </a:r>
          <a:r>
            <a:rPr kumimoji="1" lang="ja-JP" altLang="en-US" sz="1200">
              <a:latin typeface="ＭＳ Ｐゴシック"/>
            </a:rPr>
            <a:t>ポイント高くなっている。その要因として、消防業務及びゴミ処理業務などを一部事務組合で行っていること及び下水道事業、病院事業などの公営企業に対する負担が大きいことなどが挙げられる。補助費等の縮減の取り組みとして、補助金交付基準の見直しや既得権化している補助金の見直しや廃止を行う必要がある。また公営企業としての独立採算制を前提とした経営健全化の促進及び一部事務組合のあり方などについての検討も必要で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161290</xdr:rowOff>
    </xdr:from>
    <xdr:to>
      <xdr:col>24</xdr:col>
      <xdr:colOff>31750</xdr:colOff>
      <xdr:row>41</xdr:row>
      <xdr:rowOff>12700</xdr:rowOff>
    </xdr:to>
    <xdr:cxnSp macro="">
      <xdr:nvCxnSpPr>
        <xdr:cNvPr id="309" name="直線コネクタ 308"/>
        <xdr:cNvCxnSpPr/>
      </xdr:nvCxnSpPr>
      <xdr:spPr>
        <a:xfrm>
          <a:off x="15671800" y="70192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149860</xdr:rowOff>
    </xdr:from>
    <xdr:to>
      <xdr:col>22</xdr:col>
      <xdr:colOff>565150</xdr:colOff>
      <xdr:row>40</xdr:row>
      <xdr:rowOff>161290</xdr:rowOff>
    </xdr:to>
    <xdr:cxnSp macro="">
      <xdr:nvCxnSpPr>
        <xdr:cNvPr id="312" name="直線コネクタ 311"/>
        <xdr:cNvCxnSpPr/>
      </xdr:nvCxnSpPr>
      <xdr:spPr>
        <a:xfrm>
          <a:off x="14782800" y="70078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138430</xdr:rowOff>
    </xdr:from>
    <xdr:to>
      <xdr:col>21</xdr:col>
      <xdr:colOff>361950</xdr:colOff>
      <xdr:row>40</xdr:row>
      <xdr:rowOff>149860</xdr:rowOff>
    </xdr:to>
    <xdr:cxnSp macro="">
      <xdr:nvCxnSpPr>
        <xdr:cNvPr id="315" name="直線コネクタ 314"/>
        <xdr:cNvCxnSpPr/>
      </xdr:nvCxnSpPr>
      <xdr:spPr>
        <a:xfrm>
          <a:off x="13893800" y="69964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116205</xdr:rowOff>
    </xdr:from>
    <xdr:to>
      <xdr:col>21</xdr:col>
      <xdr:colOff>412750</xdr:colOff>
      <xdr:row>38</xdr:row>
      <xdr:rowOff>46355</xdr:rowOff>
    </xdr:to>
    <xdr:sp macro="" textlink="">
      <xdr:nvSpPr>
        <xdr:cNvPr id="316" name="フローチャート : 判断 315"/>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56532</xdr:rowOff>
    </xdr:from>
    <xdr:ext cx="762000" cy="259045"/>
    <xdr:sp macro="" textlink="">
      <xdr:nvSpPr>
        <xdr:cNvPr id="317" name="テキスト ボックス 316"/>
        <xdr:cNvSpPr txBox="1"/>
      </xdr:nvSpPr>
      <xdr:spPr>
        <a:xfrm>
          <a:off x="14401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98425</xdr:rowOff>
    </xdr:from>
    <xdr:to>
      <xdr:col>20</xdr:col>
      <xdr:colOff>158750</xdr:colOff>
      <xdr:row>40</xdr:row>
      <xdr:rowOff>138430</xdr:rowOff>
    </xdr:to>
    <xdr:cxnSp macro="">
      <xdr:nvCxnSpPr>
        <xdr:cNvPr id="318" name="直線コネクタ 317"/>
        <xdr:cNvCxnSpPr/>
      </xdr:nvCxnSpPr>
      <xdr:spPr>
        <a:xfrm>
          <a:off x="13004800" y="69564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121920</xdr:rowOff>
    </xdr:from>
    <xdr:to>
      <xdr:col>20</xdr:col>
      <xdr:colOff>209550</xdr:colOff>
      <xdr:row>38</xdr:row>
      <xdr:rowOff>52070</xdr:rowOff>
    </xdr:to>
    <xdr:sp macro="" textlink="">
      <xdr:nvSpPr>
        <xdr:cNvPr id="319" name="フローチャート : 判断 318"/>
        <xdr:cNvSpPr/>
      </xdr:nvSpPr>
      <xdr:spPr>
        <a:xfrm>
          <a:off x="13843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62247</xdr:rowOff>
    </xdr:from>
    <xdr:ext cx="762000" cy="259045"/>
    <xdr:sp macro="" textlink="">
      <xdr:nvSpPr>
        <xdr:cNvPr id="320" name="テキスト ボックス 319"/>
        <xdr:cNvSpPr txBox="1"/>
      </xdr:nvSpPr>
      <xdr:spPr>
        <a:xfrm>
          <a:off x="13512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116205</xdr:rowOff>
    </xdr:from>
    <xdr:to>
      <xdr:col>19</xdr:col>
      <xdr:colOff>6350</xdr:colOff>
      <xdr:row>38</xdr:row>
      <xdr:rowOff>46355</xdr:rowOff>
    </xdr:to>
    <xdr:sp macro="" textlink="">
      <xdr:nvSpPr>
        <xdr:cNvPr id="321" name="フローチャート : 判断 320"/>
        <xdr:cNvSpPr/>
      </xdr:nvSpPr>
      <xdr:spPr>
        <a:xfrm>
          <a:off x="12954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56532</xdr:rowOff>
    </xdr:from>
    <xdr:ext cx="762000" cy="259045"/>
    <xdr:sp macro="" textlink="">
      <xdr:nvSpPr>
        <xdr:cNvPr id="322" name="テキスト ボックス 321"/>
        <xdr:cNvSpPr txBox="1"/>
      </xdr:nvSpPr>
      <xdr:spPr>
        <a:xfrm>
          <a:off x="12623800" y="622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133350</xdr:rowOff>
    </xdr:from>
    <xdr:to>
      <xdr:col>24</xdr:col>
      <xdr:colOff>82550</xdr:colOff>
      <xdr:row>41</xdr:row>
      <xdr:rowOff>63500</xdr:rowOff>
    </xdr:to>
    <xdr:sp macro="" textlink="">
      <xdr:nvSpPr>
        <xdr:cNvPr id="328" name="円/楕円 327"/>
        <xdr:cNvSpPr/>
      </xdr:nvSpPr>
      <xdr:spPr>
        <a:xfrm>
          <a:off x="16459200" y="699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41927</xdr:rowOff>
    </xdr:from>
    <xdr:ext cx="762000" cy="259045"/>
    <xdr:sp macro="" textlink="">
      <xdr:nvSpPr>
        <xdr:cNvPr id="329" name="補助費等該当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110490</xdr:rowOff>
    </xdr:from>
    <xdr:to>
      <xdr:col>22</xdr:col>
      <xdr:colOff>615950</xdr:colOff>
      <xdr:row>41</xdr:row>
      <xdr:rowOff>40640</xdr:rowOff>
    </xdr:to>
    <xdr:sp macro="" textlink="">
      <xdr:nvSpPr>
        <xdr:cNvPr id="330" name="円/楕円 329"/>
        <xdr:cNvSpPr/>
      </xdr:nvSpPr>
      <xdr:spPr>
        <a:xfrm>
          <a:off x="15621000" y="696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41</xdr:row>
      <xdr:rowOff>25417</xdr:rowOff>
    </xdr:from>
    <xdr:ext cx="736600" cy="259045"/>
    <xdr:sp macro="" textlink="">
      <xdr:nvSpPr>
        <xdr:cNvPr id="331" name="テキスト ボックス 330"/>
        <xdr:cNvSpPr txBox="1"/>
      </xdr:nvSpPr>
      <xdr:spPr>
        <a:xfrm>
          <a:off x="15290800" y="7054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21</xdr:col>
      <xdr:colOff>311150</xdr:colOff>
      <xdr:row>40</xdr:row>
      <xdr:rowOff>99060</xdr:rowOff>
    </xdr:from>
    <xdr:to>
      <xdr:col>21</xdr:col>
      <xdr:colOff>412750</xdr:colOff>
      <xdr:row>41</xdr:row>
      <xdr:rowOff>29210</xdr:rowOff>
    </xdr:to>
    <xdr:sp macro="" textlink="">
      <xdr:nvSpPr>
        <xdr:cNvPr id="332" name="円/楕円 331"/>
        <xdr:cNvSpPr/>
      </xdr:nvSpPr>
      <xdr:spPr>
        <a:xfrm>
          <a:off x="14732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41</xdr:row>
      <xdr:rowOff>13987</xdr:rowOff>
    </xdr:from>
    <xdr:ext cx="762000" cy="259045"/>
    <xdr:sp macro="" textlink="">
      <xdr:nvSpPr>
        <xdr:cNvPr id="333" name="テキスト ボックス 332"/>
        <xdr:cNvSpPr txBox="1"/>
      </xdr:nvSpPr>
      <xdr:spPr>
        <a:xfrm>
          <a:off x="14401800" y="704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20</xdr:col>
      <xdr:colOff>107950</xdr:colOff>
      <xdr:row>40</xdr:row>
      <xdr:rowOff>87630</xdr:rowOff>
    </xdr:from>
    <xdr:to>
      <xdr:col>20</xdr:col>
      <xdr:colOff>209550</xdr:colOff>
      <xdr:row>41</xdr:row>
      <xdr:rowOff>17780</xdr:rowOff>
    </xdr:to>
    <xdr:sp macro="" textlink="">
      <xdr:nvSpPr>
        <xdr:cNvPr id="334" name="円/楕円 333"/>
        <xdr:cNvSpPr/>
      </xdr:nvSpPr>
      <xdr:spPr>
        <a:xfrm>
          <a:off x="13843000" y="694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41</xdr:row>
      <xdr:rowOff>2557</xdr:rowOff>
    </xdr:from>
    <xdr:ext cx="762000" cy="259045"/>
    <xdr:sp macro="" textlink="">
      <xdr:nvSpPr>
        <xdr:cNvPr id="335" name="テキスト ボックス 334"/>
        <xdr:cNvSpPr txBox="1"/>
      </xdr:nvSpPr>
      <xdr:spPr>
        <a:xfrm>
          <a:off x="13512800" y="703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47625</xdr:rowOff>
    </xdr:from>
    <xdr:to>
      <xdr:col>19</xdr:col>
      <xdr:colOff>6350</xdr:colOff>
      <xdr:row>40</xdr:row>
      <xdr:rowOff>149225</xdr:rowOff>
    </xdr:to>
    <xdr:sp macro="" textlink="">
      <xdr:nvSpPr>
        <xdr:cNvPr id="336" name="円/楕円 335"/>
        <xdr:cNvSpPr/>
      </xdr:nvSpPr>
      <xdr:spPr>
        <a:xfrm>
          <a:off x="129540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134002</xdr:rowOff>
    </xdr:from>
    <xdr:ext cx="762000" cy="259045"/>
    <xdr:sp macro="" textlink="">
      <xdr:nvSpPr>
        <xdr:cNvPr id="337" name="テキスト ボックス 336"/>
        <xdr:cNvSpPr txBox="1"/>
      </xdr:nvSpPr>
      <xdr:spPr>
        <a:xfrm>
          <a:off x="12623800" y="699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公債費に係る比率は、大型事業の償還開始による元利償還金の増加の影響もあり、前年度比</a:t>
          </a:r>
          <a:r>
            <a:rPr kumimoji="1" lang="en-US" altLang="ja-JP" sz="1300">
              <a:latin typeface="ＭＳ Ｐゴシック"/>
            </a:rPr>
            <a:t>0.7</a:t>
          </a:r>
          <a:r>
            <a:rPr kumimoji="1" lang="ja-JP" altLang="en-US" sz="1300">
              <a:latin typeface="ＭＳ Ｐゴシック"/>
            </a:rPr>
            <a:t>ポイント増の</a:t>
          </a:r>
          <a:r>
            <a:rPr kumimoji="1" lang="en-US" altLang="ja-JP" sz="1300">
              <a:latin typeface="ＭＳ Ｐゴシック"/>
            </a:rPr>
            <a:t>13.1</a:t>
          </a:r>
          <a:r>
            <a:rPr kumimoji="1" lang="ja-JP" altLang="en-US" sz="1300">
              <a:latin typeface="ＭＳ Ｐゴシック"/>
            </a:rPr>
            <a:t>％となった。類似団体の平均より</a:t>
          </a:r>
          <a:r>
            <a:rPr kumimoji="1" lang="en-US" altLang="ja-JP" sz="1300">
              <a:latin typeface="ＭＳ Ｐゴシック"/>
            </a:rPr>
            <a:t>3.1</a:t>
          </a:r>
          <a:r>
            <a:rPr kumimoji="1" lang="ja-JP" altLang="en-US" sz="1300">
              <a:latin typeface="ＭＳ Ｐゴシック"/>
            </a:rPr>
            <a:t>ポイント下回っているが、今後も近年実施した大型整備事業の償還開始により比率の上昇が見込まれるため、中長期的な財政計画のもと臨時財政対策債も含めて慎重な地方債の発行に努める必要がある。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122428</xdr:rowOff>
    </xdr:from>
    <xdr:to>
      <xdr:col>7</xdr:col>
      <xdr:colOff>15875</xdr:colOff>
      <xdr:row>76</xdr:row>
      <xdr:rowOff>154432</xdr:rowOff>
    </xdr:to>
    <xdr:cxnSp macro="">
      <xdr:nvCxnSpPr>
        <xdr:cNvPr id="367" name="直線コネクタ 366"/>
        <xdr:cNvCxnSpPr/>
      </xdr:nvCxnSpPr>
      <xdr:spPr>
        <a:xfrm>
          <a:off x="3987800" y="13152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122428</xdr:rowOff>
    </xdr:from>
    <xdr:to>
      <xdr:col>5</xdr:col>
      <xdr:colOff>549275</xdr:colOff>
      <xdr:row>77</xdr:row>
      <xdr:rowOff>33274</xdr:rowOff>
    </xdr:to>
    <xdr:cxnSp macro="">
      <xdr:nvCxnSpPr>
        <xdr:cNvPr id="370" name="直線コネクタ 369"/>
        <xdr:cNvCxnSpPr/>
      </xdr:nvCxnSpPr>
      <xdr:spPr>
        <a:xfrm flipV="1">
          <a:off x="3098800" y="1315262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33274</xdr:rowOff>
    </xdr:from>
    <xdr:to>
      <xdr:col>4</xdr:col>
      <xdr:colOff>346075</xdr:colOff>
      <xdr:row>77</xdr:row>
      <xdr:rowOff>51563</xdr:rowOff>
    </xdr:to>
    <xdr:cxnSp macro="">
      <xdr:nvCxnSpPr>
        <xdr:cNvPr id="373" name="直線コネクタ 372"/>
        <xdr:cNvCxnSpPr/>
      </xdr:nvCxnSpPr>
      <xdr:spPr>
        <a:xfrm flipV="1">
          <a:off x="2209800" y="132349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74422</xdr:rowOff>
    </xdr:to>
    <xdr:cxnSp macro="">
      <xdr:nvCxnSpPr>
        <xdr:cNvPr id="376" name="直線コネクタ 375"/>
        <xdr:cNvCxnSpPr/>
      </xdr:nvCxnSpPr>
      <xdr:spPr>
        <a:xfrm flipV="1">
          <a:off x="1320800" y="132532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133350</xdr:rowOff>
    </xdr:from>
    <xdr:to>
      <xdr:col>3</xdr:col>
      <xdr:colOff>193675</xdr:colOff>
      <xdr:row>78</xdr:row>
      <xdr:rowOff>63500</xdr:rowOff>
    </xdr:to>
    <xdr:sp macro="" textlink="">
      <xdr:nvSpPr>
        <xdr:cNvPr id="377" name="フローチャート : 判断 376"/>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48277</xdr:rowOff>
    </xdr:from>
    <xdr:ext cx="762000" cy="259045"/>
    <xdr:sp macro="" textlink="">
      <xdr:nvSpPr>
        <xdr:cNvPr id="378" name="テキスト ボックス 377"/>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103632</xdr:rowOff>
    </xdr:from>
    <xdr:to>
      <xdr:col>7</xdr:col>
      <xdr:colOff>66675</xdr:colOff>
      <xdr:row>77</xdr:row>
      <xdr:rowOff>33782</xdr:rowOff>
    </xdr:to>
    <xdr:sp macro="" textlink="">
      <xdr:nvSpPr>
        <xdr:cNvPr id="386" name="円/楕円 385"/>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120159</xdr:rowOff>
    </xdr:from>
    <xdr:ext cx="762000" cy="259045"/>
    <xdr:sp macro="" textlink="">
      <xdr:nvSpPr>
        <xdr:cNvPr id="387"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71628</xdr:rowOff>
    </xdr:from>
    <xdr:to>
      <xdr:col>5</xdr:col>
      <xdr:colOff>600075</xdr:colOff>
      <xdr:row>77</xdr:row>
      <xdr:rowOff>1778</xdr:rowOff>
    </xdr:to>
    <xdr:sp macro="" textlink="">
      <xdr:nvSpPr>
        <xdr:cNvPr id="388" name="円/楕円 387"/>
        <xdr:cNvSpPr/>
      </xdr:nvSpPr>
      <xdr:spPr>
        <a:xfrm>
          <a:off x="3937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11955</xdr:rowOff>
    </xdr:from>
    <xdr:ext cx="736600" cy="259045"/>
    <xdr:sp macro="" textlink="">
      <xdr:nvSpPr>
        <xdr:cNvPr id="389" name="テキスト ボックス 388"/>
        <xdr:cNvSpPr txBox="1"/>
      </xdr:nvSpPr>
      <xdr:spPr>
        <a:xfrm>
          <a:off x="3606800" y="12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153924</xdr:rowOff>
    </xdr:from>
    <xdr:to>
      <xdr:col>4</xdr:col>
      <xdr:colOff>396875</xdr:colOff>
      <xdr:row>77</xdr:row>
      <xdr:rowOff>84074</xdr:rowOff>
    </xdr:to>
    <xdr:sp macro="" textlink="">
      <xdr:nvSpPr>
        <xdr:cNvPr id="390" name="円/楕円 389"/>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94251</xdr:rowOff>
    </xdr:from>
    <xdr:ext cx="762000" cy="259045"/>
    <xdr:sp macro="" textlink="">
      <xdr:nvSpPr>
        <xdr:cNvPr id="391" name="テキスト ボックス 390"/>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763</xdr:rowOff>
    </xdr:from>
    <xdr:to>
      <xdr:col>3</xdr:col>
      <xdr:colOff>193675</xdr:colOff>
      <xdr:row>77</xdr:row>
      <xdr:rowOff>102363</xdr:rowOff>
    </xdr:to>
    <xdr:sp macro="" textlink="">
      <xdr:nvSpPr>
        <xdr:cNvPr id="392" name="円/楕円 391"/>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112540</xdr:rowOff>
    </xdr:from>
    <xdr:ext cx="762000" cy="259045"/>
    <xdr:sp macro="" textlink="">
      <xdr:nvSpPr>
        <xdr:cNvPr id="393" name="テキスト ボックス 392"/>
        <xdr:cNvSpPr txBox="1"/>
      </xdr:nvSpPr>
      <xdr:spPr>
        <a:xfrm>
          <a:off x="1828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23622</xdr:rowOff>
    </xdr:from>
    <xdr:to>
      <xdr:col>1</xdr:col>
      <xdr:colOff>676275</xdr:colOff>
      <xdr:row>77</xdr:row>
      <xdr:rowOff>125222</xdr:rowOff>
    </xdr:to>
    <xdr:sp macro="" textlink="">
      <xdr:nvSpPr>
        <xdr:cNvPr id="394" name="円/楕円 393"/>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135399</xdr:rowOff>
    </xdr:from>
    <xdr:ext cx="762000" cy="259045"/>
    <xdr:sp macro="" textlink="">
      <xdr:nvSpPr>
        <xdr:cNvPr id="395" name="テキスト ボックス 394"/>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公債費以外の経費に係る比率は前年度比</a:t>
          </a:r>
          <a:r>
            <a:rPr kumimoji="1" lang="en-US" altLang="ja-JP" sz="1300">
              <a:latin typeface="ＭＳ Ｐゴシック"/>
            </a:rPr>
            <a:t>1.7</a:t>
          </a:r>
          <a:r>
            <a:rPr kumimoji="1" lang="ja-JP" altLang="en-US" sz="1300">
              <a:latin typeface="ＭＳ Ｐゴシック"/>
            </a:rPr>
            <a:t>ポイント増の</a:t>
          </a:r>
          <a:r>
            <a:rPr kumimoji="1" lang="en-US" altLang="ja-JP" sz="1300">
              <a:latin typeface="ＭＳ Ｐゴシック"/>
            </a:rPr>
            <a:t>78.1</a:t>
          </a:r>
          <a:r>
            <a:rPr kumimoji="1" lang="ja-JP" altLang="en-US" sz="1300">
              <a:latin typeface="ＭＳ Ｐゴシック"/>
            </a:rPr>
            <a:t>％となっている。人件費、扶助費、物件費は類似団体の平均に近いが、補助費等が平均を大きく上回っている。今後も定員適正化をはじめとする行財政改革を推進し、健全で持続可能な財政基盤の確立に努め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104139</xdr:rowOff>
    </xdr:from>
    <xdr:to>
      <xdr:col>24</xdr:col>
      <xdr:colOff>31750</xdr:colOff>
      <xdr:row>76</xdr:row>
      <xdr:rowOff>168911</xdr:rowOff>
    </xdr:to>
    <xdr:cxnSp macro="">
      <xdr:nvCxnSpPr>
        <xdr:cNvPr id="428" name="直線コネクタ 427"/>
        <xdr:cNvCxnSpPr/>
      </xdr:nvCxnSpPr>
      <xdr:spPr>
        <a:xfrm>
          <a:off x="15671800" y="131343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104139</xdr:rowOff>
    </xdr:from>
    <xdr:to>
      <xdr:col>22</xdr:col>
      <xdr:colOff>565150</xdr:colOff>
      <xdr:row>76</xdr:row>
      <xdr:rowOff>157480</xdr:rowOff>
    </xdr:to>
    <xdr:cxnSp macro="">
      <xdr:nvCxnSpPr>
        <xdr:cNvPr id="431" name="直線コネクタ 430"/>
        <xdr:cNvCxnSpPr/>
      </xdr:nvCxnSpPr>
      <xdr:spPr>
        <a:xfrm flipV="1">
          <a:off x="14782800" y="1313433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35561</xdr:rowOff>
    </xdr:from>
    <xdr:to>
      <xdr:col>21</xdr:col>
      <xdr:colOff>361950</xdr:colOff>
      <xdr:row>76</xdr:row>
      <xdr:rowOff>157480</xdr:rowOff>
    </xdr:to>
    <xdr:cxnSp macro="">
      <xdr:nvCxnSpPr>
        <xdr:cNvPr id="434" name="直線コネクタ 433"/>
        <xdr:cNvCxnSpPr/>
      </xdr:nvCxnSpPr>
      <xdr:spPr>
        <a:xfrm>
          <a:off x="13893800" y="13065761"/>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5" name="フローチャート : 判断 434"/>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6" name="テキスト ボックス 435"/>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153670</xdr:rowOff>
    </xdr:from>
    <xdr:to>
      <xdr:col>20</xdr:col>
      <xdr:colOff>158750</xdr:colOff>
      <xdr:row>76</xdr:row>
      <xdr:rowOff>35561</xdr:rowOff>
    </xdr:to>
    <xdr:cxnSp macro="">
      <xdr:nvCxnSpPr>
        <xdr:cNvPr id="437" name="直線コネクタ 436"/>
        <xdr:cNvCxnSpPr/>
      </xdr:nvCxnSpPr>
      <xdr:spPr>
        <a:xfrm>
          <a:off x="13004800" y="130124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8" name="フローチャート : 判断 437"/>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161307</xdr:rowOff>
    </xdr:from>
    <xdr:ext cx="762000" cy="259045"/>
    <xdr:sp macro="" textlink="">
      <xdr:nvSpPr>
        <xdr:cNvPr id="439" name="テキスト ボックス 438"/>
        <xdr:cNvSpPr txBox="1"/>
      </xdr:nvSpPr>
      <xdr:spPr>
        <a:xfrm>
          <a:off x="13512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118111</xdr:rowOff>
    </xdr:from>
    <xdr:to>
      <xdr:col>24</xdr:col>
      <xdr:colOff>82550</xdr:colOff>
      <xdr:row>77</xdr:row>
      <xdr:rowOff>48261</xdr:rowOff>
    </xdr:to>
    <xdr:sp macro="" textlink="">
      <xdr:nvSpPr>
        <xdr:cNvPr id="447" name="円/楕円 446"/>
        <xdr:cNvSpPr/>
      </xdr:nvSpPr>
      <xdr:spPr>
        <a:xfrm>
          <a:off x="16459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90188</xdr:rowOff>
    </xdr:from>
    <xdr:ext cx="762000" cy="259045"/>
    <xdr:sp macro="" textlink="">
      <xdr:nvSpPr>
        <xdr:cNvPr id="448" name="公債費以外該当値テキスト"/>
        <xdr:cNvSpPr txBox="1"/>
      </xdr:nvSpPr>
      <xdr:spPr>
        <a:xfrm>
          <a:off x="16598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53339</xdr:rowOff>
    </xdr:from>
    <xdr:to>
      <xdr:col>22</xdr:col>
      <xdr:colOff>615950</xdr:colOff>
      <xdr:row>76</xdr:row>
      <xdr:rowOff>154939</xdr:rowOff>
    </xdr:to>
    <xdr:sp macro="" textlink="">
      <xdr:nvSpPr>
        <xdr:cNvPr id="449" name="円/楕円 448"/>
        <xdr:cNvSpPr/>
      </xdr:nvSpPr>
      <xdr:spPr>
        <a:xfrm>
          <a:off x="15621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139716</xdr:rowOff>
    </xdr:from>
    <xdr:ext cx="736600" cy="259045"/>
    <xdr:sp macro="" textlink="">
      <xdr:nvSpPr>
        <xdr:cNvPr id="450" name="テキスト ボックス 449"/>
        <xdr:cNvSpPr txBox="1"/>
      </xdr:nvSpPr>
      <xdr:spPr>
        <a:xfrm>
          <a:off x="15290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106680</xdr:rowOff>
    </xdr:from>
    <xdr:to>
      <xdr:col>21</xdr:col>
      <xdr:colOff>412750</xdr:colOff>
      <xdr:row>77</xdr:row>
      <xdr:rowOff>36830</xdr:rowOff>
    </xdr:to>
    <xdr:sp macro="" textlink="">
      <xdr:nvSpPr>
        <xdr:cNvPr id="451" name="円/楕円 450"/>
        <xdr:cNvSpPr/>
      </xdr:nvSpPr>
      <xdr:spPr>
        <a:xfrm>
          <a:off x="14732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21607</xdr:rowOff>
    </xdr:from>
    <xdr:ext cx="762000" cy="259045"/>
    <xdr:sp macro="" textlink="">
      <xdr:nvSpPr>
        <xdr:cNvPr id="452" name="テキスト ボックス 451"/>
        <xdr:cNvSpPr txBox="1"/>
      </xdr:nvSpPr>
      <xdr:spPr>
        <a:xfrm>
          <a:off x="14401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156211</xdr:rowOff>
    </xdr:from>
    <xdr:to>
      <xdr:col>20</xdr:col>
      <xdr:colOff>209550</xdr:colOff>
      <xdr:row>76</xdr:row>
      <xdr:rowOff>86361</xdr:rowOff>
    </xdr:to>
    <xdr:sp macro="" textlink="">
      <xdr:nvSpPr>
        <xdr:cNvPr id="453" name="円/楕円 452"/>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71138</xdr:rowOff>
    </xdr:from>
    <xdr:ext cx="762000" cy="259045"/>
    <xdr:sp macro="" textlink="">
      <xdr:nvSpPr>
        <xdr:cNvPr id="454" name="テキスト ボックス 453"/>
        <xdr:cNvSpPr txBox="1"/>
      </xdr:nvSpPr>
      <xdr:spPr>
        <a:xfrm>
          <a:off x="13512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102870</xdr:rowOff>
    </xdr:from>
    <xdr:to>
      <xdr:col>19</xdr:col>
      <xdr:colOff>6350</xdr:colOff>
      <xdr:row>76</xdr:row>
      <xdr:rowOff>33020</xdr:rowOff>
    </xdr:to>
    <xdr:sp macro="" textlink="">
      <xdr:nvSpPr>
        <xdr:cNvPr id="455" name="円/楕円 454"/>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17797</xdr:rowOff>
    </xdr:from>
    <xdr:ext cx="762000" cy="259045"/>
    <xdr:sp macro="" textlink="">
      <xdr:nvSpPr>
        <xdr:cNvPr id="456" name="テキスト ボックス 455"/>
        <xdr:cNvSpPr txBox="1"/>
      </xdr:nvSpPr>
      <xdr:spPr>
        <a:xfrm>
          <a:off x="126238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福井県坂井市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70593</xdr:rowOff>
    </xdr:from>
    <xdr:to>
      <xdr:col>4</xdr:col>
      <xdr:colOff>1117600</xdr:colOff>
      <xdr:row>16</xdr:row>
      <xdr:rowOff>77984</xdr:rowOff>
    </xdr:to>
    <xdr:cxnSp macro="">
      <xdr:nvCxnSpPr>
        <xdr:cNvPr id="50" name="直線コネクタ 49"/>
        <xdr:cNvCxnSpPr/>
      </xdr:nvCxnSpPr>
      <xdr:spPr bwMode="auto">
        <a:xfrm>
          <a:off x="5003800" y="2861418"/>
          <a:ext cx="647700" cy="7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70593</xdr:rowOff>
    </xdr:from>
    <xdr:to>
      <xdr:col>4</xdr:col>
      <xdr:colOff>469900</xdr:colOff>
      <xdr:row>16</xdr:row>
      <xdr:rowOff>86938</xdr:rowOff>
    </xdr:to>
    <xdr:cxnSp macro="">
      <xdr:nvCxnSpPr>
        <xdr:cNvPr id="53" name="直線コネクタ 52"/>
        <xdr:cNvCxnSpPr/>
      </xdr:nvCxnSpPr>
      <xdr:spPr bwMode="auto">
        <a:xfrm flipV="1">
          <a:off x="4305300" y="2861418"/>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86938</xdr:rowOff>
    </xdr:from>
    <xdr:to>
      <xdr:col>3</xdr:col>
      <xdr:colOff>904875</xdr:colOff>
      <xdr:row>16</xdr:row>
      <xdr:rowOff>138659</xdr:rowOff>
    </xdr:to>
    <xdr:cxnSp macro="">
      <xdr:nvCxnSpPr>
        <xdr:cNvPr id="56" name="直線コネクタ 55"/>
        <xdr:cNvCxnSpPr/>
      </xdr:nvCxnSpPr>
      <xdr:spPr bwMode="auto">
        <a:xfrm flipV="1">
          <a:off x="3606800" y="2877763"/>
          <a:ext cx="698500" cy="51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115176</xdr:rowOff>
    </xdr:from>
    <xdr:to>
      <xdr:col>3</xdr:col>
      <xdr:colOff>955675</xdr:colOff>
      <xdr:row>17</xdr:row>
      <xdr:rowOff>45326</xdr:rowOff>
    </xdr:to>
    <xdr:sp macro="" textlink="">
      <xdr:nvSpPr>
        <xdr:cNvPr id="57" name="フローチャート : 判断 56"/>
        <xdr:cNvSpPr/>
      </xdr:nvSpPr>
      <xdr:spPr bwMode="auto">
        <a:xfrm>
          <a:off x="4254500" y="2906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30103</xdr:rowOff>
    </xdr:from>
    <xdr:ext cx="762000" cy="259045"/>
    <xdr:sp macro="" textlink="">
      <xdr:nvSpPr>
        <xdr:cNvPr id="58" name="テキスト ボックス 57"/>
        <xdr:cNvSpPr txBox="1"/>
      </xdr:nvSpPr>
      <xdr:spPr>
        <a:xfrm>
          <a:off x="3924300" y="299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71,454</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98463</xdr:rowOff>
    </xdr:from>
    <xdr:to>
      <xdr:col>3</xdr:col>
      <xdr:colOff>206375</xdr:colOff>
      <xdr:row>16</xdr:row>
      <xdr:rowOff>138659</xdr:rowOff>
    </xdr:to>
    <xdr:cxnSp macro="">
      <xdr:nvCxnSpPr>
        <xdr:cNvPr id="59" name="直線コネクタ 58"/>
        <xdr:cNvCxnSpPr/>
      </xdr:nvCxnSpPr>
      <xdr:spPr bwMode="auto">
        <a:xfrm>
          <a:off x="2908300" y="2889288"/>
          <a:ext cx="698500" cy="401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144647</xdr:rowOff>
    </xdr:from>
    <xdr:to>
      <xdr:col>3</xdr:col>
      <xdr:colOff>257175</xdr:colOff>
      <xdr:row>17</xdr:row>
      <xdr:rowOff>74797</xdr:rowOff>
    </xdr:to>
    <xdr:sp macro="" textlink="">
      <xdr:nvSpPr>
        <xdr:cNvPr id="60" name="フローチャート : 判断 59"/>
        <xdr:cNvSpPr/>
      </xdr:nvSpPr>
      <xdr:spPr bwMode="auto">
        <a:xfrm>
          <a:off x="3556000" y="2935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59574</xdr:rowOff>
    </xdr:from>
    <xdr:ext cx="762000" cy="259045"/>
    <xdr:sp macro="" textlink="">
      <xdr:nvSpPr>
        <xdr:cNvPr id="61" name="テキスト ボックス 60"/>
        <xdr:cNvSpPr txBox="1"/>
      </xdr:nvSpPr>
      <xdr:spPr>
        <a:xfrm>
          <a:off x="3225800" y="3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69,907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114967</xdr:rowOff>
    </xdr:from>
    <xdr:to>
      <xdr:col>2</xdr:col>
      <xdr:colOff>692150</xdr:colOff>
      <xdr:row>17</xdr:row>
      <xdr:rowOff>45117</xdr:rowOff>
    </xdr:to>
    <xdr:sp macro="" textlink="">
      <xdr:nvSpPr>
        <xdr:cNvPr id="62" name="フローチャート : 判断 61"/>
        <xdr:cNvSpPr/>
      </xdr:nvSpPr>
      <xdr:spPr bwMode="auto">
        <a:xfrm>
          <a:off x="2857500" y="29057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29894</xdr:rowOff>
    </xdr:from>
    <xdr:ext cx="762000" cy="259045"/>
    <xdr:sp macro="" textlink="">
      <xdr:nvSpPr>
        <xdr:cNvPr id="63" name="テキスト ボックス 62"/>
        <xdr:cNvSpPr txBox="1"/>
      </xdr:nvSpPr>
      <xdr:spPr>
        <a:xfrm>
          <a:off x="2527300" y="2992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71,465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27184</xdr:rowOff>
    </xdr:from>
    <xdr:to>
      <xdr:col>5</xdr:col>
      <xdr:colOff>34925</xdr:colOff>
      <xdr:row>16</xdr:row>
      <xdr:rowOff>128784</xdr:rowOff>
    </xdr:to>
    <xdr:sp macro="" textlink="">
      <xdr:nvSpPr>
        <xdr:cNvPr id="69" name="円/楕円 68"/>
        <xdr:cNvSpPr/>
      </xdr:nvSpPr>
      <xdr:spPr bwMode="auto">
        <a:xfrm>
          <a:off x="5600700" y="2818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43711</xdr:rowOff>
    </xdr:from>
    <xdr:ext cx="762000" cy="259045"/>
    <xdr:sp macro="" textlink="">
      <xdr:nvSpPr>
        <xdr:cNvPr id="70" name="人口1人当たり決算額の推移該当値テキスト130"/>
        <xdr:cNvSpPr txBox="1"/>
      </xdr:nvSpPr>
      <xdr:spPr>
        <a:xfrm>
          <a:off x="5740400" y="266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76,073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19793</xdr:rowOff>
    </xdr:from>
    <xdr:to>
      <xdr:col>4</xdr:col>
      <xdr:colOff>520700</xdr:colOff>
      <xdr:row>16</xdr:row>
      <xdr:rowOff>121393</xdr:rowOff>
    </xdr:to>
    <xdr:sp macro="" textlink="">
      <xdr:nvSpPr>
        <xdr:cNvPr id="71" name="円/楕円 70"/>
        <xdr:cNvSpPr/>
      </xdr:nvSpPr>
      <xdr:spPr bwMode="auto">
        <a:xfrm>
          <a:off x="4953000" y="2810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131570</xdr:rowOff>
    </xdr:from>
    <xdr:ext cx="736600" cy="259045"/>
    <xdr:sp macro="" textlink="">
      <xdr:nvSpPr>
        <xdr:cNvPr id="72" name="テキスト ボックス 71"/>
        <xdr:cNvSpPr txBox="1"/>
      </xdr:nvSpPr>
      <xdr:spPr>
        <a:xfrm>
          <a:off x="4622800" y="25794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76,461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36138</xdr:rowOff>
    </xdr:from>
    <xdr:to>
      <xdr:col>3</xdr:col>
      <xdr:colOff>955675</xdr:colOff>
      <xdr:row>16</xdr:row>
      <xdr:rowOff>137738</xdr:rowOff>
    </xdr:to>
    <xdr:sp macro="" textlink="">
      <xdr:nvSpPr>
        <xdr:cNvPr id="73" name="円/楕円 72"/>
        <xdr:cNvSpPr/>
      </xdr:nvSpPr>
      <xdr:spPr bwMode="auto">
        <a:xfrm>
          <a:off x="4254500" y="282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147915</xdr:rowOff>
    </xdr:from>
    <xdr:ext cx="762000" cy="259045"/>
    <xdr:sp macro="" textlink="">
      <xdr:nvSpPr>
        <xdr:cNvPr id="74" name="テキスト ボックス 73"/>
        <xdr:cNvSpPr txBox="1"/>
      </xdr:nvSpPr>
      <xdr:spPr>
        <a:xfrm>
          <a:off x="3924300" y="259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75,603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87859</xdr:rowOff>
    </xdr:from>
    <xdr:to>
      <xdr:col>3</xdr:col>
      <xdr:colOff>257175</xdr:colOff>
      <xdr:row>17</xdr:row>
      <xdr:rowOff>18009</xdr:rowOff>
    </xdr:to>
    <xdr:sp macro="" textlink="">
      <xdr:nvSpPr>
        <xdr:cNvPr id="75" name="円/楕円 74"/>
        <xdr:cNvSpPr/>
      </xdr:nvSpPr>
      <xdr:spPr bwMode="auto">
        <a:xfrm>
          <a:off x="3556000" y="28786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28186</xdr:rowOff>
    </xdr:from>
    <xdr:ext cx="762000" cy="259045"/>
    <xdr:sp macro="" textlink="">
      <xdr:nvSpPr>
        <xdr:cNvPr id="76" name="テキスト ボックス 75"/>
        <xdr:cNvSpPr txBox="1"/>
      </xdr:nvSpPr>
      <xdr:spPr>
        <a:xfrm>
          <a:off x="3225800" y="264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72,888</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47663</xdr:rowOff>
    </xdr:from>
    <xdr:to>
      <xdr:col>2</xdr:col>
      <xdr:colOff>692150</xdr:colOff>
      <xdr:row>16</xdr:row>
      <xdr:rowOff>149263</xdr:rowOff>
    </xdr:to>
    <xdr:sp macro="" textlink="">
      <xdr:nvSpPr>
        <xdr:cNvPr id="77" name="円/楕円 76"/>
        <xdr:cNvSpPr/>
      </xdr:nvSpPr>
      <xdr:spPr bwMode="auto">
        <a:xfrm>
          <a:off x="2857500" y="28384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159440</xdr:rowOff>
    </xdr:from>
    <xdr:ext cx="762000" cy="259045"/>
    <xdr:sp macro="" textlink="">
      <xdr:nvSpPr>
        <xdr:cNvPr id="78" name="テキスト ボックス 77"/>
        <xdr:cNvSpPr txBox="1"/>
      </xdr:nvSpPr>
      <xdr:spPr>
        <a:xfrm>
          <a:off x="2527300" y="260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225200</xdr:rowOff>
    </xdr:from>
    <xdr:to>
      <xdr:col>4</xdr:col>
      <xdr:colOff>1117600</xdr:colOff>
      <xdr:row>35</xdr:row>
      <xdr:rowOff>260013</xdr:rowOff>
    </xdr:to>
    <xdr:cxnSp macro="">
      <xdr:nvCxnSpPr>
        <xdr:cNvPr id="113" name="直線コネクタ 112"/>
        <xdr:cNvCxnSpPr/>
      </xdr:nvCxnSpPr>
      <xdr:spPr bwMode="auto">
        <a:xfrm>
          <a:off x="5003800" y="6835550"/>
          <a:ext cx="647700" cy="34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120076</xdr:rowOff>
    </xdr:from>
    <xdr:to>
      <xdr:col>4</xdr:col>
      <xdr:colOff>469900</xdr:colOff>
      <xdr:row>35</xdr:row>
      <xdr:rowOff>225200</xdr:rowOff>
    </xdr:to>
    <xdr:cxnSp macro="">
      <xdr:nvCxnSpPr>
        <xdr:cNvPr id="116" name="直線コネクタ 115"/>
        <xdr:cNvCxnSpPr/>
      </xdr:nvCxnSpPr>
      <xdr:spPr bwMode="auto">
        <a:xfrm>
          <a:off x="4305300" y="6730426"/>
          <a:ext cx="698500" cy="105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27625</xdr:rowOff>
    </xdr:from>
    <xdr:to>
      <xdr:col>3</xdr:col>
      <xdr:colOff>904875</xdr:colOff>
      <xdr:row>35</xdr:row>
      <xdr:rowOff>120076</xdr:rowOff>
    </xdr:to>
    <xdr:cxnSp macro="">
      <xdr:nvCxnSpPr>
        <xdr:cNvPr id="119" name="直線コネクタ 118"/>
        <xdr:cNvCxnSpPr/>
      </xdr:nvCxnSpPr>
      <xdr:spPr bwMode="auto">
        <a:xfrm>
          <a:off x="3606800" y="6637975"/>
          <a:ext cx="698500" cy="92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87467</xdr:rowOff>
    </xdr:from>
    <xdr:to>
      <xdr:col>3</xdr:col>
      <xdr:colOff>955675</xdr:colOff>
      <xdr:row>35</xdr:row>
      <xdr:rowOff>189067</xdr:rowOff>
    </xdr:to>
    <xdr:sp macro="" textlink="">
      <xdr:nvSpPr>
        <xdr:cNvPr id="120" name="フローチャート : 判断 119"/>
        <xdr:cNvSpPr/>
      </xdr:nvSpPr>
      <xdr:spPr bwMode="auto">
        <a:xfrm>
          <a:off x="4254500" y="66978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173844</xdr:rowOff>
    </xdr:from>
    <xdr:ext cx="762000" cy="259045"/>
    <xdr:sp macro="" textlink="">
      <xdr:nvSpPr>
        <xdr:cNvPr id="121" name="テキスト ボックス 120"/>
        <xdr:cNvSpPr txBox="1"/>
      </xdr:nvSpPr>
      <xdr:spPr>
        <a:xfrm>
          <a:off x="3924300" y="678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16,405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308639</xdr:rowOff>
    </xdr:from>
    <xdr:to>
      <xdr:col>3</xdr:col>
      <xdr:colOff>206375</xdr:colOff>
      <xdr:row>35</xdr:row>
      <xdr:rowOff>27625</xdr:rowOff>
    </xdr:to>
    <xdr:cxnSp macro="">
      <xdr:nvCxnSpPr>
        <xdr:cNvPr id="122" name="直線コネクタ 121"/>
        <xdr:cNvCxnSpPr/>
      </xdr:nvCxnSpPr>
      <xdr:spPr bwMode="auto">
        <a:xfrm>
          <a:off x="2908300" y="6576089"/>
          <a:ext cx="698500" cy="618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20617</xdr:rowOff>
    </xdr:from>
    <xdr:to>
      <xdr:col>3</xdr:col>
      <xdr:colOff>257175</xdr:colOff>
      <xdr:row>35</xdr:row>
      <xdr:rowOff>122217</xdr:rowOff>
    </xdr:to>
    <xdr:sp macro="" textlink="">
      <xdr:nvSpPr>
        <xdr:cNvPr id="123" name="フローチャート : 判断 122"/>
        <xdr:cNvSpPr/>
      </xdr:nvSpPr>
      <xdr:spPr bwMode="auto">
        <a:xfrm>
          <a:off x="3556000" y="6630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106994</xdr:rowOff>
    </xdr:from>
    <xdr:ext cx="762000" cy="259045"/>
    <xdr:sp macro="" textlink="">
      <xdr:nvSpPr>
        <xdr:cNvPr id="124" name="テキスト ボックス 123"/>
        <xdr:cNvSpPr txBox="1"/>
      </xdr:nvSpPr>
      <xdr:spPr>
        <a:xfrm>
          <a:off x="3225800" y="6717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18,452</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307772</xdr:rowOff>
    </xdr:from>
    <xdr:to>
      <xdr:col>2</xdr:col>
      <xdr:colOff>692150</xdr:colOff>
      <xdr:row>35</xdr:row>
      <xdr:rowOff>66472</xdr:rowOff>
    </xdr:to>
    <xdr:sp macro="" textlink="">
      <xdr:nvSpPr>
        <xdr:cNvPr id="125" name="フローチャート : 判断 124"/>
        <xdr:cNvSpPr/>
      </xdr:nvSpPr>
      <xdr:spPr bwMode="auto">
        <a:xfrm>
          <a:off x="2857500" y="6575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51249</xdr:rowOff>
    </xdr:from>
    <xdr:ext cx="762000" cy="259045"/>
    <xdr:sp macro="" textlink="">
      <xdr:nvSpPr>
        <xdr:cNvPr id="126" name="テキスト ボックス 125"/>
        <xdr:cNvSpPr txBox="1"/>
      </xdr:nvSpPr>
      <xdr:spPr>
        <a:xfrm>
          <a:off x="2527300" y="666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20,159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209213</xdr:rowOff>
    </xdr:from>
    <xdr:to>
      <xdr:col>5</xdr:col>
      <xdr:colOff>34925</xdr:colOff>
      <xdr:row>35</xdr:row>
      <xdr:rowOff>310813</xdr:rowOff>
    </xdr:to>
    <xdr:sp macro="" textlink="">
      <xdr:nvSpPr>
        <xdr:cNvPr id="132" name="円/楕円 131"/>
        <xdr:cNvSpPr/>
      </xdr:nvSpPr>
      <xdr:spPr bwMode="auto">
        <a:xfrm>
          <a:off x="5600700" y="6819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181290</xdr:rowOff>
    </xdr:from>
    <xdr:ext cx="762000" cy="259045"/>
    <xdr:sp macro="" textlink="">
      <xdr:nvSpPr>
        <xdr:cNvPr id="133" name="人口1人当たり決算額の推移該当値テキスト445"/>
        <xdr:cNvSpPr txBox="1"/>
      </xdr:nvSpPr>
      <xdr:spPr>
        <a:xfrm>
          <a:off x="5740400" y="6791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174400</xdr:rowOff>
    </xdr:from>
    <xdr:to>
      <xdr:col>4</xdr:col>
      <xdr:colOff>520700</xdr:colOff>
      <xdr:row>35</xdr:row>
      <xdr:rowOff>276000</xdr:rowOff>
    </xdr:to>
    <xdr:sp macro="" textlink="">
      <xdr:nvSpPr>
        <xdr:cNvPr id="134" name="円/楕円 133"/>
        <xdr:cNvSpPr/>
      </xdr:nvSpPr>
      <xdr:spPr bwMode="auto">
        <a:xfrm>
          <a:off x="4953000" y="6784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260777</xdr:rowOff>
    </xdr:from>
    <xdr:ext cx="736600" cy="259045"/>
    <xdr:sp macro="" textlink="">
      <xdr:nvSpPr>
        <xdr:cNvPr id="135" name="テキスト ボックス 134"/>
        <xdr:cNvSpPr txBox="1"/>
      </xdr:nvSpPr>
      <xdr:spPr>
        <a:xfrm>
          <a:off x="4622800" y="687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13,743</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69276</xdr:rowOff>
    </xdr:from>
    <xdr:to>
      <xdr:col>3</xdr:col>
      <xdr:colOff>955675</xdr:colOff>
      <xdr:row>35</xdr:row>
      <xdr:rowOff>170876</xdr:rowOff>
    </xdr:to>
    <xdr:sp macro="" textlink="">
      <xdr:nvSpPr>
        <xdr:cNvPr id="136" name="円/楕円 135"/>
        <xdr:cNvSpPr/>
      </xdr:nvSpPr>
      <xdr:spPr bwMode="auto">
        <a:xfrm>
          <a:off x="4254500" y="6679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181053</xdr:rowOff>
    </xdr:from>
    <xdr:ext cx="762000" cy="259045"/>
    <xdr:sp macro="" textlink="">
      <xdr:nvSpPr>
        <xdr:cNvPr id="137" name="テキスト ボックス 136"/>
        <xdr:cNvSpPr txBox="1"/>
      </xdr:nvSpPr>
      <xdr:spPr>
        <a:xfrm>
          <a:off x="3924300" y="6448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16,962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319725</xdr:rowOff>
    </xdr:from>
    <xdr:to>
      <xdr:col>3</xdr:col>
      <xdr:colOff>257175</xdr:colOff>
      <xdr:row>35</xdr:row>
      <xdr:rowOff>78425</xdr:rowOff>
    </xdr:to>
    <xdr:sp macro="" textlink="">
      <xdr:nvSpPr>
        <xdr:cNvPr id="138" name="円/楕円 137"/>
        <xdr:cNvSpPr/>
      </xdr:nvSpPr>
      <xdr:spPr bwMode="auto">
        <a:xfrm>
          <a:off x="3556000" y="658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88601</xdr:rowOff>
    </xdr:from>
    <xdr:ext cx="762000" cy="259045"/>
    <xdr:sp macro="" textlink="">
      <xdr:nvSpPr>
        <xdr:cNvPr id="139" name="テキスト ボックス 138"/>
        <xdr:cNvSpPr txBox="1"/>
      </xdr:nvSpPr>
      <xdr:spPr>
        <a:xfrm>
          <a:off x="3225800" y="635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257839</xdr:rowOff>
    </xdr:from>
    <xdr:to>
      <xdr:col>2</xdr:col>
      <xdr:colOff>692150</xdr:colOff>
      <xdr:row>35</xdr:row>
      <xdr:rowOff>16539</xdr:rowOff>
    </xdr:to>
    <xdr:sp macro="" textlink="">
      <xdr:nvSpPr>
        <xdr:cNvPr id="140" name="円/楕円 139"/>
        <xdr:cNvSpPr/>
      </xdr:nvSpPr>
      <xdr:spPr bwMode="auto">
        <a:xfrm>
          <a:off x="2857500" y="6525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26716</xdr:rowOff>
    </xdr:from>
    <xdr:ext cx="762000" cy="259045"/>
    <xdr:sp macro="" textlink="">
      <xdr:nvSpPr>
        <xdr:cNvPr id="141" name="テキスト ボックス 140"/>
        <xdr:cNvSpPr txBox="1"/>
      </xdr:nvSpPr>
      <xdr:spPr>
        <a:xfrm>
          <a:off x="2527300" y="629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92,760
91,454
209.67
41,343,119
40,539,543
695,586
21,945,110
44,308,069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85.0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54912</xdr:rowOff>
    </xdr:from>
    <xdr:to>
      <xdr:col>6</xdr:col>
      <xdr:colOff>511175</xdr:colOff>
      <xdr:row>36</xdr:row>
      <xdr:rowOff>121641</xdr:rowOff>
    </xdr:to>
    <xdr:cxnSp macro="">
      <xdr:nvCxnSpPr>
        <xdr:cNvPr id="59" name="直線コネクタ 58"/>
        <xdr:cNvCxnSpPr/>
      </xdr:nvCxnSpPr>
      <xdr:spPr>
        <a:xfrm>
          <a:off x="3797300" y="6227112"/>
          <a:ext cx="838200" cy="6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54912</xdr:rowOff>
    </xdr:from>
    <xdr:to>
      <xdr:col>5</xdr:col>
      <xdr:colOff>358775</xdr:colOff>
      <xdr:row>36</xdr:row>
      <xdr:rowOff>74961</xdr:rowOff>
    </xdr:to>
    <xdr:cxnSp macro="">
      <xdr:nvCxnSpPr>
        <xdr:cNvPr id="62" name="直線コネクタ 61"/>
        <xdr:cNvCxnSpPr/>
      </xdr:nvCxnSpPr>
      <xdr:spPr>
        <a:xfrm flipV="1">
          <a:off x="2908300" y="6227112"/>
          <a:ext cx="889000" cy="2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74961</xdr:rowOff>
    </xdr:from>
    <xdr:to>
      <xdr:col>4</xdr:col>
      <xdr:colOff>155575</xdr:colOff>
      <xdr:row>36</xdr:row>
      <xdr:rowOff>103170</xdr:rowOff>
    </xdr:to>
    <xdr:cxnSp macro="">
      <xdr:nvCxnSpPr>
        <xdr:cNvPr id="65" name="直線コネクタ 64"/>
        <xdr:cNvCxnSpPr/>
      </xdr:nvCxnSpPr>
      <xdr:spPr>
        <a:xfrm flipV="1">
          <a:off x="2019300" y="6247161"/>
          <a:ext cx="889000" cy="2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141021</xdr:rowOff>
    </xdr:from>
    <xdr:to>
      <xdr:col>4</xdr:col>
      <xdr:colOff>206375</xdr:colOff>
      <xdr:row>36</xdr:row>
      <xdr:rowOff>71171</xdr:rowOff>
    </xdr:to>
    <xdr:sp macro="" textlink="">
      <xdr:nvSpPr>
        <xdr:cNvPr id="66" name="フローチャート : 判断 65"/>
        <xdr:cNvSpPr/>
      </xdr:nvSpPr>
      <xdr:spPr>
        <a:xfrm>
          <a:off x="2857500" y="6141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87698</xdr:rowOff>
    </xdr:from>
    <xdr:ext cx="534377" cy="259045"/>
    <xdr:sp macro="" textlink="">
      <xdr:nvSpPr>
        <xdr:cNvPr id="67" name="テキスト ボックス 66"/>
        <xdr:cNvSpPr txBox="1"/>
      </xdr:nvSpPr>
      <xdr:spPr>
        <a:xfrm>
          <a:off x="2641111" y="59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51918</xdr:rowOff>
    </xdr:from>
    <xdr:to>
      <xdr:col>2</xdr:col>
      <xdr:colOff>638175</xdr:colOff>
      <xdr:row>36</xdr:row>
      <xdr:rowOff>103170</xdr:rowOff>
    </xdr:to>
    <xdr:cxnSp macro="">
      <xdr:nvCxnSpPr>
        <xdr:cNvPr id="68" name="直線コネクタ 67"/>
        <xdr:cNvCxnSpPr/>
      </xdr:nvCxnSpPr>
      <xdr:spPr>
        <a:xfrm>
          <a:off x="1130300" y="6224118"/>
          <a:ext cx="889000" cy="5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155720</xdr:rowOff>
    </xdr:from>
    <xdr:to>
      <xdr:col>3</xdr:col>
      <xdr:colOff>3175</xdr:colOff>
      <xdr:row>36</xdr:row>
      <xdr:rowOff>85870</xdr:rowOff>
    </xdr:to>
    <xdr:sp macro="" textlink="">
      <xdr:nvSpPr>
        <xdr:cNvPr id="69" name="フローチャート : 判断 68"/>
        <xdr:cNvSpPr/>
      </xdr:nvSpPr>
      <xdr:spPr>
        <a:xfrm>
          <a:off x="1968500" y="615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102397</xdr:rowOff>
    </xdr:from>
    <xdr:ext cx="534377" cy="259045"/>
    <xdr:sp macro="" textlink="">
      <xdr:nvSpPr>
        <xdr:cNvPr id="70" name="テキスト ボックス 69"/>
        <xdr:cNvSpPr txBox="1"/>
      </xdr:nvSpPr>
      <xdr:spPr>
        <a:xfrm>
          <a:off x="1752111" y="593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59,577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84488</xdr:rowOff>
    </xdr:from>
    <xdr:to>
      <xdr:col>1</xdr:col>
      <xdr:colOff>485775</xdr:colOff>
      <xdr:row>36</xdr:row>
      <xdr:rowOff>14638</xdr:rowOff>
    </xdr:to>
    <xdr:sp macro="" textlink="">
      <xdr:nvSpPr>
        <xdr:cNvPr id="71" name="フローチャート : 判断 70"/>
        <xdr:cNvSpPr/>
      </xdr:nvSpPr>
      <xdr:spPr>
        <a:xfrm>
          <a:off x="1079500" y="60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31165</xdr:rowOff>
    </xdr:from>
    <xdr:ext cx="534377" cy="259045"/>
    <xdr:sp macro="" textlink="">
      <xdr:nvSpPr>
        <xdr:cNvPr id="72" name="テキスト ボックス 71"/>
        <xdr:cNvSpPr txBox="1"/>
      </xdr:nvSpPr>
      <xdr:spPr>
        <a:xfrm>
          <a:off x="863111" y="586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62,693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70841</xdr:rowOff>
    </xdr:from>
    <xdr:to>
      <xdr:col>6</xdr:col>
      <xdr:colOff>561975</xdr:colOff>
      <xdr:row>37</xdr:row>
      <xdr:rowOff>991</xdr:rowOff>
    </xdr:to>
    <xdr:sp macro="" textlink="">
      <xdr:nvSpPr>
        <xdr:cNvPr id="78" name="円/楕円 77"/>
        <xdr:cNvSpPr/>
      </xdr:nvSpPr>
      <xdr:spPr>
        <a:xfrm>
          <a:off x="4584700" y="62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49268</xdr:rowOff>
    </xdr:from>
    <xdr:ext cx="534377" cy="259045"/>
    <xdr:sp macro="" textlink="">
      <xdr:nvSpPr>
        <xdr:cNvPr id="79" name="人件費該当値テキスト"/>
        <xdr:cNvSpPr txBox="1"/>
      </xdr:nvSpPr>
      <xdr:spPr>
        <a:xfrm>
          <a:off x="4686300" y="62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55,790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4112</xdr:rowOff>
    </xdr:from>
    <xdr:to>
      <xdr:col>5</xdr:col>
      <xdr:colOff>409575</xdr:colOff>
      <xdr:row>36</xdr:row>
      <xdr:rowOff>105712</xdr:rowOff>
    </xdr:to>
    <xdr:sp macro="" textlink="">
      <xdr:nvSpPr>
        <xdr:cNvPr id="80" name="円/楕円 79"/>
        <xdr:cNvSpPr/>
      </xdr:nvSpPr>
      <xdr:spPr>
        <a:xfrm>
          <a:off x="3746500" y="617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96839</xdr:rowOff>
    </xdr:from>
    <xdr:ext cx="534377" cy="259045"/>
    <xdr:sp macro="" textlink="">
      <xdr:nvSpPr>
        <xdr:cNvPr id="81" name="テキスト ボックス 80"/>
        <xdr:cNvSpPr txBox="1"/>
      </xdr:nvSpPr>
      <xdr:spPr>
        <a:xfrm>
          <a:off x="3530111" y="62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24161</xdr:rowOff>
    </xdr:from>
    <xdr:to>
      <xdr:col>4</xdr:col>
      <xdr:colOff>206375</xdr:colOff>
      <xdr:row>36</xdr:row>
      <xdr:rowOff>125761</xdr:rowOff>
    </xdr:to>
    <xdr:sp macro="" textlink="">
      <xdr:nvSpPr>
        <xdr:cNvPr id="82" name="円/楕円 81"/>
        <xdr:cNvSpPr/>
      </xdr:nvSpPr>
      <xdr:spPr>
        <a:xfrm>
          <a:off x="2857500" y="61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116888</xdr:rowOff>
    </xdr:from>
    <xdr:ext cx="534377" cy="259045"/>
    <xdr:sp macro="" textlink="">
      <xdr:nvSpPr>
        <xdr:cNvPr id="83" name="テキスト ボックス 82"/>
        <xdr:cNvSpPr txBox="1"/>
      </xdr:nvSpPr>
      <xdr:spPr>
        <a:xfrm>
          <a:off x="2641111" y="62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57,832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52370</xdr:rowOff>
    </xdr:from>
    <xdr:to>
      <xdr:col>3</xdr:col>
      <xdr:colOff>3175</xdr:colOff>
      <xdr:row>36</xdr:row>
      <xdr:rowOff>153970</xdr:rowOff>
    </xdr:to>
    <xdr:sp macro="" textlink="">
      <xdr:nvSpPr>
        <xdr:cNvPr id="84" name="円/楕円 83"/>
        <xdr:cNvSpPr/>
      </xdr:nvSpPr>
      <xdr:spPr>
        <a:xfrm>
          <a:off x="1968500" y="622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145097</xdr:rowOff>
    </xdr:from>
    <xdr:ext cx="534377" cy="259045"/>
    <xdr:sp macro="" textlink="">
      <xdr:nvSpPr>
        <xdr:cNvPr id="85" name="テキスト ボックス 84"/>
        <xdr:cNvSpPr txBox="1"/>
      </xdr:nvSpPr>
      <xdr:spPr>
        <a:xfrm>
          <a:off x="1752111" y="631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56,598</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1118</xdr:rowOff>
    </xdr:from>
    <xdr:to>
      <xdr:col>1</xdr:col>
      <xdr:colOff>485775</xdr:colOff>
      <xdr:row>36</xdr:row>
      <xdr:rowOff>102718</xdr:rowOff>
    </xdr:to>
    <xdr:sp macro="" textlink="">
      <xdr:nvSpPr>
        <xdr:cNvPr id="86" name="円/楕円 85"/>
        <xdr:cNvSpPr/>
      </xdr:nvSpPr>
      <xdr:spPr>
        <a:xfrm>
          <a:off x="1079500" y="617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93845</xdr:rowOff>
    </xdr:from>
    <xdr:ext cx="534377" cy="259045"/>
    <xdr:sp macro="" textlink="">
      <xdr:nvSpPr>
        <xdr:cNvPr id="87" name="テキスト ボックス 86"/>
        <xdr:cNvSpPr txBox="1"/>
      </xdr:nvSpPr>
      <xdr:spPr>
        <a:xfrm>
          <a:off x="863111" y="6266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58,840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2149</xdr:rowOff>
    </xdr:from>
    <xdr:to>
      <xdr:col>6</xdr:col>
      <xdr:colOff>511175</xdr:colOff>
      <xdr:row>59</xdr:row>
      <xdr:rowOff>5946</xdr:rowOff>
    </xdr:to>
    <xdr:cxnSp macro="">
      <xdr:nvCxnSpPr>
        <xdr:cNvPr id="118" name="直線コネクタ 117"/>
        <xdr:cNvCxnSpPr/>
      </xdr:nvCxnSpPr>
      <xdr:spPr>
        <a:xfrm flipV="1">
          <a:off x="3797300" y="10117699"/>
          <a:ext cx="838200" cy="3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5946</xdr:rowOff>
    </xdr:from>
    <xdr:to>
      <xdr:col>5</xdr:col>
      <xdr:colOff>358775</xdr:colOff>
      <xdr:row>59</xdr:row>
      <xdr:rowOff>8417</xdr:rowOff>
    </xdr:to>
    <xdr:cxnSp macro="">
      <xdr:nvCxnSpPr>
        <xdr:cNvPr id="121" name="直線コネクタ 120"/>
        <xdr:cNvCxnSpPr/>
      </xdr:nvCxnSpPr>
      <xdr:spPr>
        <a:xfrm flipV="1">
          <a:off x="2908300" y="10121496"/>
          <a:ext cx="889000" cy="2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73177</xdr:rowOff>
    </xdr:from>
    <xdr:ext cx="534377" cy="259045"/>
    <xdr:sp macro="" textlink="">
      <xdr:nvSpPr>
        <xdr:cNvPr id="123" name="テキスト ボックス 122"/>
        <xdr:cNvSpPr txBox="1"/>
      </xdr:nvSpPr>
      <xdr:spPr>
        <a:xfrm>
          <a:off x="3530111" y="98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8417</xdr:rowOff>
    </xdr:from>
    <xdr:to>
      <xdr:col>4</xdr:col>
      <xdr:colOff>155575</xdr:colOff>
      <xdr:row>59</xdr:row>
      <xdr:rowOff>14164</xdr:rowOff>
    </xdr:to>
    <xdr:cxnSp macro="">
      <xdr:nvCxnSpPr>
        <xdr:cNvPr id="124" name="直線コネクタ 123"/>
        <xdr:cNvCxnSpPr/>
      </xdr:nvCxnSpPr>
      <xdr:spPr>
        <a:xfrm flipV="1">
          <a:off x="2019300" y="10123967"/>
          <a:ext cx="889000" cy="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135580</xdr:rowOff>
    </xdr:from>
    <xdr:to>
      <xdr:col>4</xdr:col>
      <xdr:colOff>206375</xdr:colOff>
      <xdr:row>59</xdr:row>
      <xdr:rowOff>65730</xdr:rowOff>
    </xdr:to>
    <xdr:sp macro="" textlink="">
      <xdr:nvSpPr>
        <xdr:cNvPr id="125" name="フローチャート : 判断 124"/>
        <xdr:cNvSpPr/>
      </xdr:nvSpPr>
      <xdr:spPr>
        <a:xfrm>
          <a:off x="2857500" y="1007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56857</xdr:rowOff>
    </xdr:from>
    <xdr:ext cx="534377" cy="259045"/>
    <xdr:sp macro="" textlink="">
      <xdr:nvSpPr>
        <xdr:cNvPr id="126" name="テキスト ボックス 125"/>
        <xdr:cNvSpPr txBox="1"/>
      </xdr:nvSpPr>
      <xdr:spPr>
        <a:xfrm>
          <a:off x="2641111" y="101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51,412</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14164</xdr:rowOff>
    </xdr:from>
    <xdr:to>
      <xdr:col>2</xdr:col>
      <xdr:colOff>638175</xdr:colOff>
      <xdr:row>59</xdr:row>
      <xdr:rowOff>17235</xdr:rowOff>
    </xdr:to>
    <xdr:cxnSp macro="">
      <xdr:nvCxnSpPr>
        <xdr:cNvPr id="127" name="直線コネクタ 126"/>
        <xdr:cNvCxnSpPr/>
      </xdr:nvCxnSpPr>
      <xdr:spPr>
        <a:xfrm flipV="1">
          <a:off x="1130300" y="10129714"/>
          <a:ext cx="889000" cy="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138619</xdr:rowOff>
    </xdr:from>
    <xdr:to>
      <xdr:col>3</xdr:col>
      <xdr:colOff>3175</xdr:colOff>
      <xdr:row>59</xdr:row>
      <xdr:rowOff>68769</xdr:rowOff>
    </xdr:to>
    <xdr:sp macro="" textlink="">
      <xdr:nvSpPr>
        <xdr:cNvPr id="128" name="フローチャート : 判断 127"/>
        <xdr:cNvSpPr/>
      </xdr:nvSpPr>
      <xdr:spPr>
        <a:xfrm>
          <a:off x="1968500" y="10082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59896</xdr:rowOff>
    </xdr:from>
    <xdr:ext cx="534377" cy="259045"/>
    <xdr:sp macro="" textlink="">
      <xdr:nvSpPr>
        <xdr:cNvPr id="129" name="テキスト ボックス 128"/>
        <xdr:cNvSpPr txBox="1"/>
      </xdr:nvSpPr>
      <xdr:spPr>
        <a:xfrm>
          <a:off x="1752111" y="10175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140838</xdr:rowOff>
    </xdr:from>
    <xdr:to>
      <xdr:col>1</xdr:col>
      <xdr:colOff>485775</xdr:colOff>
      <xdr:row>59</xdr:row>
      <xdr:rowOff>70988</xdr:rowOff>
    </xdr:to>
    <xdr:sp macro="" textlink="">
      <xdr:nvSpPr>
        <xdr:cNvPr id="130" name="フローチャート : 判断 129"/>
        <xdr:cNvSpPr/>
      </xdr:nvSpPr>
      <xdr:spPr>
        <a:xfrm>
          <a:off x="1079500" y="1008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62115</xdr:rowOff>
    </xdr:from>
    <xdr:ext cx="534377" cy="259045"/>
    <xdr:sp macro="" textlink="">
      <xdr:nvSpPr>
        <xdr:cNvPr id="131" name="テキスト ボックス 130"/>
        <xdr:cNvSpPr txBox="1"/>
      </xdr:nvSpPr>
      <xdr:spPr>
        <a:xfrm>
          <a:off x="863111" y="1017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122799</xdr:rowOff>
    </xdr:from>
    <xdr:to>
      <xdr:col>6</xdr:col>
      <xdr:colOff>561975</xdr:colOff>
      <xdr:row>59</xdr:row>
      <xdr:rowOff>52949</xdr:rowOff>
    </xdr:to>
    <xdr:sp macro="" textlink="">
      <xdr:nvSpPr>
        <xdr:cNvPr id="137" name="円/楕円 136"/>
        <xdr:cNvSpPr/>
      </xdr:nvSpPr>
      <xdr:spPr>
        <a:xfrm>
          <a:off x="4584700" y="1006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88109</xdr:rowOff>
    </xdr:from>
    <xdr:ext cx="534377" cy="259045"/>
    <xdr:sp macro="" textlink="">
      <xdr:nvSpPr>
        <xdr:cNvPr id="138" name="物件費該当値テキスト"/>
        <xdr:cNvSpPr txBox="1"/>
      </xdr:nvSpPr>
      <xdr:spPr>
        <a:xfrm>
          <a:off x="4686300" y="1003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59,239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126596</xdr:rowOff>
    </xdr:from>
    <xdr:to>
      <xdr:col>5</xdr:col>
      <xdr:colOff>409575</xdr:colOff>
      <xdr:row>59</xdr:row>
      <xdr:rowOff>56746</xdr:rowOff>
    </xdr:to>
    <xdr:sp macro="" textlink="">
      <xdr:nvSpPr>
        <xdr:cNvPr id="139" name="円/楕円 138"/>
        <xdr:cNvSpPr/>
      </xdr:nvSpPr>
      <xdr:spPr>
        <a:xfrm>
          <a:off x="3746500" y="1007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47873</xdr:rowOff>
    </xdr:from>
    <xdr:ext cx="534377" cy="259045"/>
    <xdr:sp macro="" textlink="">
      <xdr:nvSpPr>
        <xdr:cNvPr id="140" name="テキスト ボックス 139"/>
        <xdr:cNvSpPr txBox="1"/>
      </xdr:nvSpPr>
      <xdr:spPr>
        <a:xfrm>
          <a:off x="3530111" y="101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56,914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129067</xdr:rowOff>
    </xdr:from>
    <xdr:to>
      <xdr:col>4</xdr:col>
      <xdr:colOff>206375</xdr:colOff>
      <xdr:row>59</xdr:row>
      <xdr:rowOff>59217</xdr:rowOff>
    </xdr:to>
    <xdr:sp macro="" textlink="">
      <xdr:nvSpPr>
        <xdr:cNvPr id="141" name="円/楕円 140"/>
        <xdr:cNvSpPr/>
      </xdr:nvSpPr>
      <xdr:spPr>
        <a:xfrm>
          <a:off x="2857500" y="1007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75744</xdr:rowOff>
    </xdr:from>
    <xdr:ext cx="534377" cy="259045"/>
    <xdr:sp macro="" textlink="">
      <xdr:nvSpPr>
        <xdr:cNvPr id="142" name="テキスト ボックス 141"/>
        <xdr:cNvSpPr txBox="1"/>
      </xdr:nvSpPr>
      <xdr:spPr>
        <a:xfrm>
          <a:off x="2641111" y="984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55,401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134814</xdr:rowOff>
    </xdr:from>
    <xdr:to>
      <xdr:col>3</xdr:col>
      <xdr:colOff>3175</xdr:colOff>
      <xdr:row>59</xdr:row>
      <xdr:rowOff>64964</xdr:rowOff>
    </xdr:to>
    <xdr:sp macro="" textlink="">
      <xdr:nvSpPr>
        <xdr:cNvPr id="143" name="円/楕円 142"/>
        <xdr:cNvSpPr/>
      </xdr:nvSpPr>
      <xdr:spPr>
        <a:xfrm>
          <a:off x="1968500" y="1007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81491</xdr:rowOff>
    </xdr:from>
    <xdr:ext cx="534377" cy="259045"/>
    <xdr:sp macro="" textlink="">
      <xdr:nvSpPr>
        <xdr:cNvPr id="144" name="テキスト ボックス 143"/>
        <xdr:cNvSpPr txBox="1"/>
      </xdr:nvSpPr>
      <xdr:spPr>
        <a:xfrm>
          <a:off x="1752111" y="985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51,881</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137885</xdr:rowOff>
    </xdr:from>
    <xdr:to>
      <xdr:col>1</xdr:col>
      <xdr:colOff>485775</xdr:colOff>
      <xdr:row>59</xdr:row>
      <xdr:rowOff>68035</xdr:rowOff>
    </xdr:to>
    <xdr:sp macro="" textlink="">
      <xdr:nvSpPr>
        <xdr:cNvPr id="145" name="円/楕円 144"/>
        <xdr:cNvSpPr/>
      </xdr:nvSpPr>
      <xdr:spPr>
        <a:xfrm>
          <a:off x="1079500" y="100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84562</xdr:rowOff>
    </xdr:from>
    <xdr:ext cx="534377" cy="259045"/>
    <xdr:sp macro="" textlink="">
      <xdr:nvSpPr>
        <xdr:cNvPr id="146" name="テキスト ボックス 145"/>
        <xdr:cNvSpPr txBox="1"/>
      </xdr:nvSpPr>
      <xdr:spPr>
        <a:xfrm>
          <a:off x="863111" y="98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153634</xdr:rowOff>
    </xdr:from>
    <xdr:to>
      <xdr:col>6</xdr:col>
      <xdr:colOff>511175</xdr:colOff>
      <xdr:row>78</xdr:row>
      <xdr:rowOff>44450</xdr:rowOff>
    </xdr:to>
    <xdr:cxnSp macro="">
      <xdr:nvCxnSpPr>
        <xdr:cNvPr id="177" name="直線コネクタ 176"/>
        <xdr:cNvCxnSpPr/>
      </xdr:nvCxnSpPr>
      <xdr:spPr>
        <a:xfrm>
          <a:off x="3797300" y="13355284"/>
          <a:ext cx="838200" cy="6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136216</xdr:rowOff>
    </xdr:from>
    <xdr:to>
      <xdr:col>5</xdr:col>
      <xdr:colOff>358775</xdr:colOff>
      <xdr:row>77</xdr:row>
      <xdr:rowOff>153634</xdr:rowOff>
    </xdr:to>
    <xdr:cxnSp macro="">
      <xdr:nvCxnSpPr>
        <xdr:cNvPr id="180" name="直線コネクタ 179"/>
        <xdr:cNvCxnSpPr/>
      </xdr:nvCxnSpPr>
      <xdr:spPr>
        <a:xfrm>
          <a:off x="2908300" y="13337866"/>
          <a:ext cx="889000" cy="1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136216</xdr:rowOff>
    </xdr:from>
    <xdr:to>
      <xdr:col>4</xdr:col>
      <xdr:colOff>155575</xdr:colOff>
      <xdr:row>78</xdr:row>
      <xdr:rowOff>28339</xdr:rowOff>
    </xdr:to>
    <xdr:cxnSp macro="">
      <xdr:nvCxnSpPr>
        <xdr:cNvPr id="183" name="直線コネクタ 182"/>
        <xdr:cNvCxnSpPr/>
      </xdr:nvCxnSpPr>
      <xdr:spPr>
        <a:xfrm flipV="1">
          <a:off x="2019300" y="13337866"/>
          <a:ext cx="889000" cy="6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168475</xdr:rowOff>
    </xdr:from>
    <xdr:to>
      <xdr:col>4</xdr:col>
      <xdr:colOff>206375</xdr:colOff>
      <xdr:row>77</xdr:row>
      <xdr:rowOff>98625</xdr:rowOff>
    </xdr:to>
    <xdr:sp macro="" textlink="">
      <xdr:nvSpPr>
        <xdr:cNvPr id="184" name="フローチャート : 判断 183"/>
        <xdr:cNvSpPr/>
      </xdr:nvSpPr>
      <xdr:spPr>
        <a:xfrm>
          <a:off x="2857500" y="1319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115152</xdr:rowOff>
    </xdr:from>
    <xdr:ext cx="469744" cy="259045"/>
    <xdr:sp macro="" textlink="">
      <xdr:nvSpPr>
        <xdr:cNvPr id="185" name="テキスト ボックス 184"/>
        <xdr:cNvSpPr txBox="1"/>
      </xdr:nvSpPr>
      <xdr:spPr>
        <a:xfrm>
          <a:off x="2673427" y="12973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14949</xdr:rowOff>
    </xdr:from>
    <xdr:to>
      <xdr:col>2</xdr:col>
      <xdr:colOff>638175</xdr:colOff>
      <xdr:row>78</xdr:row>
      <xdr:rowOff>28339</xdr:rowOff>
    </xdr:to>
    <xdr:cxnSp macro="">
      <xdr:nvCxnSpPr>
        <xdr:cNvPr id="186" name="直線コネクタ 185"/>
        <xdr:cNvCxnSpPr/>
      </xdr:nvCxnSpPr>
      <xdr:spPr>
        <a:xfrm>
          <a:off x="1130300" y="13388049"/>
          <a:ext cx="889000" cy="1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156392</xdr:rowOff>
    </xdr:from>
    <xdr:to>
      <xdr:col>3</xdr:col>
      <xdr:colOff>3175</xdr:colOff>
      <xdr:row>77</xdr:row>
      <xdr:rowOff>86542</xdr:rowOff>
    </xdr:to>
    <xdr:sp macro="" textlink="">
      <xdr:nvSpPr>
        <xdr:cNvPr id="187" name="フローチャート : 判断 186"/>
        <xdr:cNvSpPr/>
      </xdr:nvSpPr>
      <xdr:spPr>
        <a:xfrm>
          <a:off x="1968500" y="1318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103068</xdr:rowOff>
    </xdr:from>
    <xdr:ext cx="469744" cy="259045"/>
    <xdr:sp macro="" textlink="">
      <xdr:nvSpPr>
        <xdr:cNvPr id="188" name="テキスト ボックス 187"/>
        <xdr:cNvSpPr txBox="1"/>
      </xdr:nvSpPr>
      <xdr:spPr>
        <a:xfrm>
          <a:off x="1784427" y="1296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3,730</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110018</xdr:rowOff>
    </xdr:from>
    <xdr:to>
      <xdr:col>1</xdr:col>
      <xdr:colOff>485775</xdr:colOff>
      <xdr:row>77</xdr:row>
      <xdr:rowOff>40168</xdr:rowOff>
    </xdr:to>
    <xdr:sp macro="" textlink="">
      <xdr:nvSpPr>
        <xdr:cNvPr id="189" name="フローチャート : 判断 188"/>
        <xdr:cNvSpPr/>
      </xdr:nvSpPr>
      <xdr:spPr>
        <a:xfrm>
          <a:off x="1079500" y="1314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56695</xdr:rowOff>
    </xdr:from>
    <xdr:ext cx="469744" cy="259045"/>
    <xdr:sp macro="" textlink="">
      <xdr:nvSpPr>
        <xdr:cNvPr id="190" name="テキスト ボックス 189"/>
        <xdr:cNvSpPr txBox="1"/>
      </xdr:nvSpPr>
      <xdr:spPr>
        <a:xfrm>
          <a:off x="895427" y="1291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165100</xdr:rowOff>
    </xdr:from>
    <xdr:to>
      <xdr:col>6</xdr:col>
      <xdr:colOff>561975</xdr:colOff>
      <xdr:row>78</xdr:row>
      <xdr:rowOff>95250</xdr:rowOff>
    </xdr:to>
    <xdr:sp macro="" textlink="">
      <xdr:nvSpPr>
        <xdr:cNvPr id="196" name="円/楕円 195"/>
        <xdr:cNvSpPr/>
      </xdr:nvSpPr>
      <xdr:spPr>
        <a:xfrm>
          <a:off x="4584700" y="133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143527</xdr:rowOff>
    </xdr:from>
    <xdr:ext cx="469744" cy="259045"/>
    <xdr:sp macro="" textlink="">
      <xdr:nvSpPr>
        <xdr:cNvPr id="197" name="維持補修費該当値テキスト"/>
        <xdr:cNvSpPr txBox="1"/>
      </xdr:nvSpPr>
      <xdr:spPr>
        <a:xfrm>
          <a:off x="4686300"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102834</xdr:rowOff>
    </xdr:from>
    <xdr:to>
      <xdr:col>5</xdr:col>
      <xdr:colOff>409575</xdr:colOff>
      <xdr:row>78</xdr:row>
      <xdr:rowOff>32984</xdr:rowOff>
    </xdr:to>
    <xdr:sp macro="" textlink="">
      <xdr:nvSpPr>
        <xdr:cNvPr id="198" name="円/楕円 197"/>
        <xdr:cNvSpPr/>
      </xdr:nvSpPr>
      <xdr:spPr>
        <a:xfrm>
          <a:off x="3746500" y="1330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24111</xdr:rowOff>
    </xdr:from>
    <xdr:ext cx="469744" cy="259045"/>
    <xdr:sp macro="" textlink="">
      <xdr:nvSpPr>
        <xdr:cNvPr id="199" name="テキスト ボックス 198"/>
        <xdr:cNvSpPr txBox="1"/>
      </xdr:nvSpPr>
      <xdr:spPr>
        <a:xfrm>
          <a:off x="3562427" y="133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85416</xdr:rowOff>
    </xdr:from>
    <xdr:to>
      <xdr:col>4</xdr:col>
      <xdr:colOff>206375</xdr:colOff>
      <xdr:row>78</xdr:row>
      <xdr:rowOff>15566</xdr:rowOff>
    </xdr:to>
    <xdr:sp macro="" textlink="">
      <xdr:nvSpPr>
        <xdr:cNvPr id="200" name="円/楕円 199"/>
        <xdr:cNvSpPr/>
      </xdr:nvSpPr>
      <xdr:spPr>
        <a:xfrm>
          <a:off x="2857500" y="1328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6693</xdr:rowOff>
    </xdr:from>
    <xdr:ext cx="469744" cy="259045"/>
    <xdr:sp macro="" textlink="">
      <xdr:nvSpPr>
        <xdr:cNvPr id="201" name="テキスト ボックス 200"/>
        <xdr:cNvSpPr txBox="1"/>
      </xdr:nvSpPr>
      <xdr:spPr>
        <a:xfrm>
          <a:off x="2673427" y="1337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148989</xdr:rowOff>
    </xdr:from>
    <xdr:to>
      <xdr:col>3</xdr:col>
      <xdr:colOff>3175</xdr:colOff>
      <xdr:row>78</xdr:row>
      <xdr:rowOff>79139</xdr:rowOff>
    </xdr:to>
    <xdr:sp macro="" textlink="">
      <xdr:nvSpPr>
        <xdr:cNvPr id="202" name="円/楕円 201"/>
        <xdr:cNvSpPr/>
      </xdr:nvSpPr>
      <xdr:spPr>
        <a:xfrm>
          <a:off x="1968500" y="1335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70266</xdr:rowOff>
    </xdr:from>
    <xdr:ext cx="469744" cy="259045"/>
    <xdr:sp macro="" textlink="">
      <xdr:nvSpPr>
        <xdr:cNvPr id="203" name="テキスト ボックス 202"/>
        <xdr:cNvSpPr txBox="1"/>
      </xdr:nvSpPr>
      <xdr:spPr>
        <a:xfrm>
          <a:off x="1784427" y="1344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135599</xdr:rowOff>
    </xdr:from>
    <xdr:to>
      <xdr:col>1</xdr:col>
      <xdr:colOff>485775</xdr:colOff>
      <xdr:row>78</xdr:row>
      <xdr:rowOff>65749</xdr:rowOff>
    </xdr:to>
    <xdr:sp macro="" textlink="">
      <xdr:nvSpPr>
        <xdr:cNvPr id="204" name="円/楕円 203"/>
        <xdr:cNvSpPr/>
      </xdr:nvSpPr>
      <xdr:spPr>
        <a:xfrm>
          <a:off x="1079500" y="1333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56876</xdr:rowOff>
    </xdr:from>
    <xdr:ext cx="469744" cy="259045"/>
    <xdr:sp macro="" textlink="">
      <xdr:nvSpPr>
        <xdr:cNvPr id="205" name="テキスト ボックス 204"/>
        <xdr:cNvSpPr txBox="1"/>
      </xdr:nvSpPr>
      <xdr:spPr>
        <a:xfrm>
          <a:off x="895427" y="1342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105232</xdr:rowOff>
    </xdr:from>
    <xdr:to>
      <xdr:col>6</xdr:col>
      <xdr:colOff>511175</xdr:colOff>
      <xdr:row>96</xdr:row>
      <xdr:rowOff>5435</xdr:rowOff>
    </xdr:to>
    <xdr:cxnSp macro="">
      <xdr:nvCxnSpPr>
        <xdr:cNvPr id="235" name="直線コネクタ 234"/>
        <xdr:cNvCxnSpPr/>
      </xdr:nvCxnSpPr>
      <xdr:spPr>
        <a:xfrm flipV="1">
          <a:off x="3797300" y="16392982"/>
          <a:ext cx="838200" cy="7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5435</xdr:rowOff>
    </xdr:from>
    <xdr:to>
      <xdr:col>5</xdr:col>
      <xdr:colOff>358775</xdr:colOff>
      <xdr:row>96</xdr:row>
      <xdr:rowOff>26657</xdr:rowOff>
    </xdr:to>
    <xdr:cxnSp macro="">
      <xdr:nvCxnSpPr>
        <xdr:cNvPr id="238" name="直線コネクタ 237"/>
        <xdr:cNvCxnSpPr/>
      </xdr:nvCxnSpPr>
      <xdr:spPr>
        <a:xfrm flipV="1">
          <a:off x="2908300" y="16464635"/>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26657</xdr:rowOff>
    </xdr:from>
    <xdr:to>
      <xdr:col>4</xdr:col>
      <xdr:colOff>155575</xdr:colOff>
      <xdr:row>96</xdr:row>
      <xdr:rowOff>107150</xdr:rowOff>
    </xdr:to>
    <xdr:cxnSp macro="">
      <xdr:nvCxnSpPr>
        <xdr:cNvPr id="241" name="直線コネクタ 240"/>
        <xdr:cNvCxnSpPr/>
      </xdr:nvCxnSpPr>
      <xdr:spPr>
        <a:xfrm flipV="1">
          <a:off x="2019300" y="16485857"/>
          <a:ext cx="889000" cy="80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145238</xdr:rowOff>
    </xdr:from>
    <xdr:to>
      <xdr:col>4</xdr:col>
      <xdr:colOff>206375</xdr:colOff>
      <xdr:row>96</xdr:row>
      <xdr:rowOff>75388</xdr:rowOff>
    </xdr:to>
    <xdr:sp macro="" textlink="">
      <xdr:nvSpPr>
        <xdr:cNvPr id="242" name="フローチャート : 判断 241"/>
        <xdr:cNvSpPr/>
      </xdr:nvSpPr>
      <xdr:spPr>
        <a:xfrm>
          <a:off x="2857500" y="1643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91915</xdr:rowOff>
    </xdr:from>
    <xdr:ext cx="534377" cy="259045"/>
    <xdr:sp macro="" textlink="">
      <xdr:nvSpPr>
        <xdr:cNvPr id="243" name="テキスト ボックス 242"/>
        <xdr:cNvSpPr txBox="1"/>
      </xdr:nvSpPr>
      <xdr:spPr>
        <a:xfrm>
          <a:off x="2641111" y="1620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72,064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107150</xdr:rowOff>
    </xdr:from>
    <xdr:to>
      <xdr:col>2</xdr:col>
      <xdr:colOff>638175</xdr:colOff>
      <xdr:row>96</xdr:row>
      <xdr:rowOff>123444</xdr:rowOff>
    </xdr:to>
    <xdr:cxnSp macro="">
      <xdr:nvCxnSpPr>
        <xdr:cNvPr id="244" name="直線コネクタ 243"/>
        <xdr:cNvCxnSpPr/>
      </xdr:nvCxnSpPr>
      <xdr:spPr>
        <a:xfrm flipV="1">
          <a:off x="1130300" y="16566350"/>
          <a:ext cx="889000" cy="1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43625</xdr:rowOff>
    </xdr:from>
    <xdr:to>
      <xdr:col>3</xdr:col>
      <xdr:colOff>3175</xdr:colOff>
      <xdr:row>96</xdr:row>
      <xdr:rowOff>145225</xdr:rowOff>
    </xdr:to>
    <xdr:sp macro="" textlink="">
      <xdr:nvSpPr>
        <xdr:cNvPr id="245" name="フローチャート : 判断 244"/>
        <xdr:cNvSpPr/>
      </xdr:nvSpPr>
      <xdr:spPr>
        <a:xfrm>
          <a:off x="1968500" y="165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161752</xdr:rowOff>
    </xdr:from>
    <xdr:ext cx="534377" cy="259045"/>
    <xdr:sp macro="" textlink="">
      <xdr:nvSpPr>
        <xdr:cNvPr id="246" name="テキスト ボックス 245"/>
        <xdr:cNvSpPr txBox="1"/>
      </xdr:nvSpPr>
      <xdr:spPr>
        <a:xfrm>
          <a:off x="1752111" y="1627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66,565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52756</xdr:rowOff>
    </xdr:from>
    <xdr:to>
      <xdr:col>1</xdr:col>
      <xdr:colOff>485775</xdr:colOff>
      <xdr:row>96</xdr:row>
      <xdr:rowOff>154356</xdr:rowOff>
    </xdr:to>
    <xdr:sp macro="" textlink="">
      <xdr:nvSpPr>
        <xdr:cNvPr id="247" name="フローチャート : 判断 246"/>
        <xdr:cNvSpPr/>
      </xdr:nvSpPr>
      <xdr:spPr>
        <a:xfrm>
          <a:off x="1079500" y="16511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170883</xdr:rowOff>
    </xdr:from>
    <xdr:ext cx="534377" cy="259045"/>
    <xdr:sp macro="" textlink="">
      <xdr:nvSpPr>
        <xdr:cNvPr id="248" name="テキスト ボックス 247"/>
        <xdr:cNvSpPr txBox="1"/>
      </xdr:nvSpPr>
      <xdr:spPr>
        <a:xfrm>
          <a:off x="863111" y="1628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65,846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54432</xdr:rowOff>
    </xdr:from>
    <xdr:to>
      <xdr:col>6</xdr:col>
      <xdr:colOff>561975</xdr:colOff>
      <xdr:row>95</xdr:row>
      <xdr:rowOff>156032</xdr:rowOff>
    </xdr:to>
    <xdr:sp macro="" textlink="">
      <xdr:nvSpPr>
        <xdr:cNvPr id="254" name="円/楕円 253"/>
        <xdr:cNvSpPr/>
      </xdr:nvSpPr>
      <xdr:spPr>
        <a:xfrm>
          <a:off x="4584700" y="1634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77309</xdr:rowOff>
    </xdr:from>
    <xdr:ext cx="534377" cy="259045"/>
    <xdr:sp macro="" textlink="">
      <xdr:nvSpPr>
        <xdr:cNvPr id="255" name="扶助費該当値テキスト"/>
        <xdr:cNvSpPr txBox="1"/>
      </xdr:nvSpPr>
      <xdr:spPr>
        <a:xfrm>
          <a:off x="4686300" y="1619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126085</xdr:rowOff>
    </xdr:from>
    <xdr:to>
      <xdr:col>5</xdr:col>
      <xdr:colOff>409575</xdr:colOff>
      <xdr:row>96</xdr:row>
      <xdr:rowOff>56235</xdr:rowOff>
    </xdr:to>
    <xdr:sp macro="" textlink="">
      <xdr:nvSpPr>
        <xdr:cNvPr id="256" name="円/楕円 255"/>
        <xdr:cNvSpPr/>
      </xdr:nvSpPr>
      <xdr:spPr>
        <a:xfrm>
          <a:off x="3746500" y="1641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47362</xdr:rowOff>
    </xdr:from>
    <xdr:ext cx="534377" cy="259045"/>
    <xdr:sp macro="" textlink="">
      <xdr:nvSpPr>
        <xdr:cNvPr id="257" name="テキスト ボックス 256"/>
        <xdr:cNvSpPr txBox="1"/>
      </xdr:nvSpPr>
      <xdr:spPr>
        <a:xfrm>
          <a:off x="3530111" y="1650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147307</xdr:rowOff>
    </xdr:from>
    <xdr:to>
      <xdr:col>4</xdr:col>
      <xdr:colOff>206375</xdr:colOff>
      <xdr:row>96</xdr:row>
      <xdr:rowOff>77457</xdr:rowOff>
    </xdr:to>
    <xdr:sp macro="" textlink="">
      <xdr:nvSpPr>
        <xdr:cNvPr id="258" name="円/楕円 257"/>
        <xdr:cNvSpPr/>
      </xdr:nvSpPr>
      <xdr:spPr>
        <a:xfrm>
          <a:off x="2857500" y="1643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68584</xdr:rowOff>
    </xdr:from>
    <xdr:ext cx="534377" cy="259045"/>
    <xdr:sp macro="" textlink="">
      <xdr:nvSpPr>
        <xdr:cNvPr id="259" name="テキスト ボックス 258"/>
        <xdr:cNvSpPr txBox="1"/>
      </xdr:nvSpPr>
      <xdr:spPr>
        <a:xfrm>
          <a:off x="2641111" y="1652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71,901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56350</xdr:rowOff>
    </xdr:from>
    <xdr:to>
      <xdr:col>3</xdr:col>
      <xdr:colOff>3175</xdr:colOff>
      <xdr:row>96</xdr:row>
      <xdr:rowOff>157950</xdr:rowOff>
    </xdr:to>
    <xdr:sp macro="" textlink="">
      <xdr:nvSpPr>
        <xdr:cNvPr id="260" name="円/楕円 259"/>
        <xdr:cNvSpPr/>
      </xdr:nvSpPr>
      <xdr:spPr>
        <a:xfrm>
          <a:off x="1968500" y="165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149077</xdr:rowOff>
    </xdr:from>
    <xdr:ext cx="534377" cy="259045"/>
    <xdr:sp macro="" textlink="">
      <xdr:nvSpPr>
        <xdr:cNvPr id="261" name="テキスト ボックス 260"/>
        <xdr:cNvSpPr txBox="1"/>
      </xdr:nvSpPr>
      <xdr:spPr>
        <a:xfrm>
          <a:off x="1752111" y="1660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72644</xdr:rowOff>
    </xdr:from>
    <xdr:to>
      <xdr:col>1</xdr:col>
      <xdr:colOff>485775</xdr:colOff>
      <xdr:row>97</xdr:row>
      <xdr:rowOff>2794</xdr:rowOff>
    </xdr:to>
    <xdr:sp macro="" textlink="">
      <xdr:nvSpPr>
        <xdr:cNvPr id="262" name="円/楕円 261"/>
        <xdr:cNvSpPr/>
      </xdr:nvSpPr>
      <xdr:spPr>
        <a:xfrm>
          <a:off x="1079500" y="1653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165371</xdr:rowOff>
    </xdr:from>
    <xdr:ext cx="534377" cy="259045"/>
    <xdr:sp macro="" textlink="">
      <xdr:nvSpPr>
        <xdr:cNvPr id="263" name="テキスト ボックス 262"/>
        <xdr:cNvSpPr txBox="1"/>
      </xdr:nvSpPr>
      <xdr:spPr>
        <a:xfrm>
          <a:off x="863111" y="1662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31</xdr:row>
      <xdr:rowOff>152451</xdr:rowOff>
    </xdr:from>
    <xdr:to>
      <xdr:col>15</xdr:col>
      <xdr:colOff>180975</xdr:colOff>
      <xdr:row>34</xdr:row>
      <xdr:rowOff>20244</xdr:rowOff>
    </xdr:to>
    <xdr:cxnSp macro="">
      <xdr:nvCxnSpPr>
        <xdr:cNvPr id="292" name="直線コネクタ 291"/>
        <xdr:cNvCxnSpPr/>
      </xdr:nvCxnSpPr>
      <xdr:spPr>
        <a:xfrm flipV="1">
          <a:off x="9639300" y="5467401"/>
          <a:ext cx="838200" cy="3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164922</xdr:rowOff>
    </xdr:from>
    <xdr:to>
      <xdr:col>14</xdr:col>
      <xdr:colOff>28575</xdr:colOff>
      <xdr:row>34</xdr:row>
      <xdr:rowOff>20244</xdr:rowOff>
    </xdr:to>
    <xdr:cxnSp macro="">
      <xdr:nvCxnSpPr>
        <xdr:cNvPr id="295" name="直線コネクタ 294"/>
        <xdr:cNvCxnSpPr/>
      </xdr:nvCxnSpPr>
      <xdr:spPr>
        <a:xfrm>
          <a:off x="8750300" y="5822772"/>
          <a:ext cx="889000" cy="2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164922</xdr:rowOff>
    </xdr:from>
    <xdr:to>
      <xdr:col>12</xdr:col>
      <xdr:colOff>511175</xdr:colOff>
      <xdr:row>34</xdr:row>
      <xdr:rowOff>81356</xdr:rowOff>
    </xdr:to>
    <xdr:cxnSp macro="">
      <xdr:nvCxnSpPr>
        <xdr:cNvPr id="298" name="直線コネクタ 297"/>
        <xdr:cNvCxnSpPr/>
      </xdr:nvCxnSpPr>
      <xdr:spPr>
        <a:xfrm flipV="1">
          <a:off x="7861300" y="5822772"/>
          <a:ext cx="889000" cy="8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129845</xdr:rowOff>
    </xdr:from>
    <xdr:to>
      <xdr:col>12</xdr:col>
      <xdr:colOff>561975</xdr:colOff>
      <xdr:row>36</xdr:row>
      <xdr:rowOff>59995</xdr:rowOff>
    </xdr:to>
    <xdr:sp macro="" textlink="">
      <xdr:nvSpPr>
        <xdr:cNvPr id="299" name="フローチャート : 判断 298"/>
        <xdr:cNvSpPr/>
      </xdr:nvSpPr>
      <xdr:spPr>
        <a:xfrm>
          <a:off x="8699500" y="61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51122</xdr:rowOff>
    </xdr:from>
    <xdr:ext cx="534377" cy="259045"/>
    <xdr:sp macro="" textlink="">
      <xdr:nvSpPr>
        <xdr:cNvPr id="300" name="テキスト ボックス 299"/>
        <xdr:cNvSpPr txBox="1"/>
      </xdr:nvSpPr>
      <xdr:spPr>
        <a:xfrm>
          <a:off x="8483111" y="6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43,276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81356</xdr:rowOff>
    </xdr:from>
    <xdr:to>
      <xdr:col>11</xdr:col>
      <xdr:colOff>307975</xdr:colOff>
      <xdr:row>34</xdr:row>
      <xdr:rowOff>121806</xdr:rowOff>
    </xdr:to>
    <xdr:cxnSp macro="">
      <xdr:nvCxnSpPr>
        <xdr:cNvPr id="301" name="直線コネクタ 300"/>
        <xdr:cNvCxnSpPr/>
      </xdr:nvCxnSpPr>
      <xdr:spPr>
        <a:xfrm flipV="1">
          <a:off x="6972300" y="5910656"/>
          <a:ext cx="889000" cy="4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31979</xdr:rowOff>
    </xdr:from>
    <xdr:to>
      <xdr:col>11</xdr:col>
      <xdr:colOff>358775</xdr:colOff>
      <xdr:row>35</xdr:row>
      <xdr:rowOff>133579</xdr:rowOff>
    </xdr:to>
    <xdr:sp macro="" textlink="">
      <xdr:nvSpPr>
        <xdr:cNvPr id="302" name="フローチャート : 判断 301"/>
        <xdr:cNvSpPr/>
      </xdr:nvSpPr>
      <xdr:spPr>
        <a:xfrm>
          <a:off x="7810500" y="60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124706</xdr:rowOff>
    </xdr:from>
    <xdr:ext cx="534377" cy="259045"/>
    <xdr:sp macro="" textlink="">
      <xdr:nvSpPr>
        <xdr:cNvPr id="303" name="テキスト ボックス 302"/>
        <xdr:cNvSpPr txBox="1"/>
      </xdr:nvSpPr>
      <xdr:spPr>
        <a:xfrm>
          <a:off x="7594111" y="612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50,982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158877</xdr:rowOff>
    </xdr:from>
    <xdr:to>
      <xdr:col>10</xdr:col>
      <xdr:colOff>155575</xdr:colOff>
      <xdr:row>36</xdr:row>
      <xdr:rowOff>89027</xdr:rowOff>
    </xdr:to>
    <xdr:sp macro="" textlink="">
      <xdr:nvSpPr>
        <xdr:cNvPr id="304" name="フローチャート : 判断 303"/>
        <xdr:cNvSpPr/>
      </xdr:nvSpPr>
      <xdr:spPr>
        <a:xfrm>
          <a:off x="6921500" y="61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80154</xdr:rowOff>
    </xdr:from>
    <xdr:ext cx="534377" cy="259045"/>
    <xdr:sp macro="" textlink="">
      <xdr:nvSpPr>
        <xdr:cNvPr id="305" name="テキスト ボックス 304"/>
        <xdr:cNvSpPr txBox="1"/>
      </xdr:nvSpPr>
      <xdr:spPr>
        <a:xfrm>
          <a:off x="6705111" y="625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40,990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31</xdr:row>
      <xdr:rowOff>101651</xdr:rowOff>
    </xdr:from>
    <xdr:to>
      <xdr:col>15</xdr:col>
      <xdr:colOff>231775</xdr:colOff>
      <xdr:row>32</xdr:row>
      <xdr:rowOff>31801</xdr:rowOff>
    </xdr:to>
    <xdr:sp macro="" textlink="">
      <xdr:nvSpPr>
        <xdr:cNvPr id="311" name="円/楕円 310"/>
        <xdr:cNvSpPr/>
      </xdr:nvSpPr>
      <xdr:spPr>
        <a:xfrm>
          <a:off x="10426700" y="541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30</xdr:row>
      <xdr:rowOff>124528</xdr:rowOff>
    </xdr:from>
    <xdr:ext cx="534377" cy="259045"/>
    <xdr:sp macro="" textlink="">
      <xdr:nvSpPr>
        <xdr:cNvPr id="312" name="補助費等該当値テキスト"/>
        <xdr:cNvSpPr txBox="1"/>
      </xdr:nvSpPr>
      <xdr:spPr>
        <a:xfrm>
          <a:off x="10528300" y="526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99,496</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140894</xdr:rowOff>
    </xdr:from>
    <xdr:to>
      <xdr:col>14</xdr:col>
      <xdr:colOff>79375</xdr:colOff>
      <xdr:row>34</xdr:row>
      <xdr:rowOff>71044</xdr:rowOff>
    </xdr:to>
    <xdr:sp macro="" textlink="">
      <xdr:nvSpPr>
        <xdr:cNvPr id="313" name="円/楕円 312"/>
        <xdr:cNvSpPr/>
      </xdr:nvSpPr>
      <xdr:spPr>
        <a:xfrm>
          <a:off x="9588500" y="57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87571</xdr:rowOff>
    </xdr:from>
    <xdr:ext cx="534377" cy="259045"/>
    <xdr:sp macro="" textlink="">
      <xdr:nvSpPr>
        <xdr:cNvPr id="314" name="テキスト ボックス 313"/>
        <xdr:cNvSpPr txBox="1"/>
      </xdr:nvSpPr>
      <xdr:spPr>
        <a:xfrm>
          <a:off x="9372111" y="55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69,406</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114122</xdr:rowOff>
    </xdr:from>
    <xdr:to>
      <xdr:col>12</xdr:col>
      <xdr:colOff>561975</xdr:colOff>
      <xdr:row>34</xdr:row>
      <xdr:rowOff>44272</xdr:rowOff>
    </xdr:to>
    <xdr:sp macro="" textlink="">
      <xdr:nvSpPr>
        <xdr:cNvPr id="315" name="円/楕円 314"/>
        <xdr:cNvSpPr/>
      </xdr:nvSpPr>
      <xdr:spPr>
        <a:xfrm>
          <a:off x="8699500" y="57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60799</xdr:rowOff>
    </xdr:from>
    <xdr:ext cx="534377" cy="259045"/>
    <xdr:sp macro="" textlink="">
      <xdr:nvSpPr>
        <xdr:cNvPr id="316" name="テキスト ボックス 315"/>
        <xdr:cNvSpPr txBox="1"/>
      </xdr:nvSpPr>
      <xdr:spPr>
        <a:xfrm>
          <a:off x="8483111" y="55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30556</xdr:rowOff>
    </xdr:from>
    <xdr:to>
      <xdr:col>11</xdr:col>
      <xdr:colOff>358775</xdr:colOff>
      <xdr:row>34</xdr:row>
      <xdr:rowOff>132156</xdr:rowOff>
    </xdr:to>
    <xdr:sp macro="" textlink="">
      <xdr:nvSpPr>
        <xdr:cNvPr id="317" name="円/楕円 316"/>
        <xdr:cNvSpPr/>
      </xdr:nvSpPr>
      <xdr:spPr>
        <a:xfrm>
          <a:off x="7810500" y="58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148683</xdr:rowOff>
    </xdr:from>
    <xdr:ext cx="534377" cy="259045"/>
    <xdr:sp macro="" textlink="">
      <xdr:nvSpPr>
        <xdr:cNvPr id="318" name="テキスト ボックス 317"/>
        <xdr:cNvSpPr txBox="1"/>
      </xdr:nvSpPr>
      <xdr:spPr>
        <a:xfrm>
          <a:off x="7594111" y="56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64,594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71006</xdr:rowOff>
    </xdr:from>
    <xdr:to>
      <xdr:col>10</xdr:col>
      <xdr:colOff>155575</xdr:colOff>
      <xdr:row>35</xdr:row>
      <xdr:rowOff>1156</xdr:rowOff>
    </xdr:to>
    <xdr:sp macro="" textlink="">
      <xdr:nvSpPr>
        <xdr:cNvPr id="319" name="円/楕円 318"/>
        <xdr:cNvSpPr/>
      </xdr:nvSpPr>
      <xdr:spPr>
        <a:xfrm>
          <a:off x="6921500" y="59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17683</xdr:rowOff>
    </xdr:from>
    <xdr:ext cx="534377" cy="259045"/>
    <xdr:sp macro="" textlink="">
      <xdr:nvSpPr>
        <xdr:cNvPr id="320" name="テキスト ボックス 319"/>
        <xdr:cNvSpPr txBox="1"/>
      </xdr:nvSpPr>
      <xdr:spPr>
        <a:xfrm>
          <a:off x="6705111" y="567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21806</xdr:rowOff>
    </xdr:from>
    <xdr:to>
      <xdr:col>15</xdr:col>
      <xdr:colOff>180975</xdr:colOff>
      <xdr:row>59</xdr:row>
      <xdr:rowOff>29730</xdr:rowOff>
    </xdr:to>
    <xdr:cxnSp macro="">
      <xdr:nvCxnSpPr>
        <xdr:cNvPr id="351" name="直線コネクタ 350"/>
        <xdr:cNvCxnSpPr/>
      </xdr:nvCxnSpPr>
      <xdr:spPr>
        <a:xfrm flipV="1">
          <a:off x="9639300" y="10137356"/>
          <a:ext cx="838200" cy="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29730</xdr:rowOff>
    </xdr:from>
    <xdr:to>
      <xdr:col>14</xdr:col>
      <xdr:colOff>28575</xdr:colOff>
      <xdr:row>59</xdr:row>
      <xdr:rowOff>32380</xdr:rowOff>
    </xdr:to>
    <xdr:cxnSp macro="">
      <xdr:nvCxnSpPr>
        <xdr:cNvPr id="354" name="直線コネクタ 353"/>
        <xdr:cNvCxnSpPr/>
      </xdr:nvCxnSpPr>
      <xdr:spPr>
        <a:xfrm flipV="1">
          <a:off x="8750300" y="10145280"/>
          <a:ext cx="889000" cy="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29513</xdr:rowOff>
    </xdr:from>
    <xdr:to>
      <xdr:col>12</xdr:col>
      <xdr:colOff>511175</xdr:colOff>
      <xdr:row>59</xdr:row>
      <xdr:rowOff>32380</xdr:rowOff>
    </xdr:to>
    <xdr:cxnSp macro="">
      <xdr:nvCxnSpPr>
        <xdr:cNvPr id="357" name="直線コネクタ 356"/>
        <xdr:cNvCxnSpPr/>
      </xdr:nvCxnSpPr>
      <xdr:spPr>
        <a:xfrm>
          <a:off x="7861300" y="10145063"/>
          <a:ext cx="889000" cy="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156452</xdr:rowOff>
    </xdr:from>
    <xdr:to>
      <xdr:col>12</xdr:col>
      <xdr:colOff>561975</xdr:colOff>
      <xdr:row>59</xdr:row>
      <xdr:rowOff>86602</xdr:rowOff>
    </xdr:to>
    <xdr:sp macro="" textlink="">
      <xdr:nvSpPr>
        <xdr:cNvPr id="358" name="フローチャート : 判断 357"/>
        <xdr:cNvSpPr/>
      </xdr:nvSpPr>
      <xdr:spPr>
        <a:xfrm>
          <a:off x="8699500" y="101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77729</xdr:rowOff>
    </xdr:from>
    <xdr:ext cx="534377" cy="259045"/>
    <xdr:sp macro="" textlink="">
      <xdr:nvSpPr>
        <xdr:cNvPr id="359" name="テキスト ボックス 358"/>
        <xdr:cNvSpPr txBox="1"/>
      </xdr:nvSpPr>
      <xdr:spPr>
        <a:xfrm>
          <a:off x="8483111" y="101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29513</xdr:rowOff>
    </xdr:from>
    <xdr:to>
      <xdr:col>11</xdr:col>
      <xdr:colOff>307975</xdr:colOff>
      <xdr:row>59</xdr:row>
      <xdr:rowOff>36421</xdr:rowOff>
    </xdr:to>
    <xdr:cxnSp macro="">
      <xdr:nvCxnSpPr>
        <xdr:cNvPr id="360" name="直線コネクタ 359"/>
        <xdr:cNvCxnSpPr/>
      </xdr:nvCxnSpPr>
      <xdr:spPr>
        <a:xfrm flipV="1">
          <a:off x="6972300" y="10145063"/>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158291</xdr:rowOff>
    </xdr:from>
    <xdr:to>
      <xdr:col>11</xdr:col>
      <xdr:colOff>358775</xdr:colOff>
      <xdr:row>59</xdr:row>
      <xdr:rowOff>88441</xdr:rowOff>
    </xdr:to>
    <xdr:sp macro="" textlink="">
      <xdr:nvSpPr>
        <xdr:cNvPr id="361" name="フローチャート : 判断 360"/>
        <xdr:cNvSpPr/>
      </xdr:nvSpPr>
      <xdr:spPr>
        <a:xfrm>
          <a:off x="7810500" y="101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79568</xdr:rowOff>
    </xdr:from>
    <xdr:ext cx="534377" cy="259045"/>
    <xdr:sp macro="" textlink="">
      <xdr:nvSpPr>
        <xdr:cNvPr id="362" name="テキスト ボックス 361"/>
        <xdr:cNvSpPr txBox="1"/>
      </xdr:nvSpPr>
      <xdr:spPr>
        <a:xfrm>
          <a:off x="7594111" y="1019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56,255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169714</xdr:rowOff>
    </xdr:from>
    <xdr:to>
      <xdr:col>10</xdr:col>
      <xdr:colOff>155575</xdr:colOff>
      <xdr:row>59</xdr:row>
      <xdr:rowOff>99864</xdr:rowOff>
    </xdr:to>
    <xdr:sp macro="" textlink="">
      <xdr:nvSpPr>
        <xdr:cNvPr id="363" name="フローチャート : 判断 362"/>
        <xdr:cNvSpPr/>
      </xdr:nvSpPr>
      <xdr:spPr>
        <a:xfrm>
          <a:off x="6921500" y="101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90991</xdr:rowOff>
    </xdr:from>
    <xdr:ext cx="534377" cy="259045"/>
    <xdr:sp macro="" textlink="">
      <xdr:nvSpPr>
        <xdr:cNvPr id="364" name="テキスト ボックス 363"/>
        <xdr:cNvSpPr txBox="1"/>
      </xdr:nvSpPr>
      <xdr:spPr>
        <a:xfrm>
          <a:off x="6705111" y="1020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45,761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142456</xdr:rowOff>
    </xdr:from>
    <xdr:to>
      <xdr:col>15</xdr:col>
      <xdr:colOff>231775</xdr:colOff>
      <xdr:row>59</xdr:row>
      <xdr:rowOff>72606</xdr:rowOff>
    </xdr:to>
    <xdr:sp macro="" textlink="">
      <xdr:nvSpPr>
        <xdr:cNvPr id="370" name="円/楕円 369"/>
        <xdr:cNvSpPr/>
      </xdr:nvSpPr>
      <xdr:spPr>
        <a:xfrm>
          <a:off x="10426700" y="1008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101833</xdr:rowOff>
    </xdr:from>
    <xdr:ext cx="534377" cy="259045"/>
    <xdr:sp macro="" textlink="">
      <xdr:nvSpPr>
        <xdr:cNvPr id="371" name="普通建設事業費該当値テキスト"/>
        <xdr:cNvSpPr txBox="1"/>
      </xdr:nvSpPr>
      <xdr:spPr>
        <a:xfrm>
          <a:off x="10528300" y="98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150380</xdr:rowOff>
    </xdr:from>
    <xdr:to>
      <xdr:col>14</xdr:col>
      <xdr:colOff>79375</xdr:colOff>
      <xdr:row>59</xdr:row>
      <xdr:rowOff>80530</xdr:rowOff>
    </xdr:to>
    <xdr:sp macro="" textlink="">
      <xdr:nvSpPr>
        <xdr:cNvPr id="372" name="円/楕円 371"/>
        <xdr:cNvSpPr/>
      </xdr:nvSpPr>
      <xdr:spPr>
        <a:xfrm>
          <a:off x="9588500" y="100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97057</xdr:rowOff>
    </xdr:from>
    <xdr:ext cx="534377" cy="259045"/>
    <xdr:sp macro="" textlink="">
      <xdr:nvSpPr>
        <xdr:cNvPr id="373" name="テキスト ボックス 372"/>
        <xdr:cNvSpPr txBox="1"/>
      </xdr:nvSpPr>
      <xdr:spPr>
        <a:xfrm>
          <a:off x="9372111" y="986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63,522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153030</xdr:rowOff>
    </xdr:from>
    <xdr:to>
      <xdr:col>12</xdr:col>
      <xdr:colOff>561975</xdr:colOff>
      <xdr:row>59</xdr:row>
      <xdr:rowOff>83180</xdr:rowOff>
    </xdr:to>
    <xdr:sp macro="" textlink="">
      <xdr:nvSpPr>
        <xdr:cNvPr id="374" name="円/楕円 373"/>
        <xdr:cNvSpPr/>
      </xdr:nvSpPr>
      <xdr:spPr>
        <a:xfrm>
          <a:off x="8699500" y="1009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99707</xdr:rowOff>
    </xdr:from>
    <xdr:ext cx="534377" cy="259045"/>
    <xdr:sp macro="" textlink="">
      <xdr:nvSpPr>
        <xdr:cNvPr id="375" name="テキスト ボックス 374"/>
        <xdr:cNvSpPr txBox="1"/>
      </xdr:nvSpPr>
      <xdr:spPr>
        <a:xfrm>
          <a:off x="8483111" y="987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150163</xdr:rowOff>
    </xdr:from>
    <xdr:to>
      <xdr:col>11</xdr:col>
      <xdr:colOff>358775</xdr:colOff>
      <xdr:row>59</xdr:row>
      <xdr:rowOff>80313</xdr:rowOff>
    </xdr:to>
    <xdr:sp macro="" textlink="">
      <xdr:nvSpPr>
        <xdr:cNvPr id="376" name="円/楕円 375"/>
        <xdr:cNvSpPr/>
      </xdr:nvSpPr>
      <xdr:spPr>
        <a:xfrm>
          <a:off x="7810500" y="1009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96840</xdr:rowOff>
    </xdr:from>
    <xdr:ext cx="534377" cy="259045"/>
    <xdr:sp macro="" textlink="">
      <xdr:nvSpPr>
        <xdr:cNvPr id="377" name="テキスト ボックス 376"/>
        <xdr:cNvSpPr txBox="1"/>
      </xdr:nvSpPr>
      <xdr:spPr>
        <a:xfrm>
          <a:off x="7594111" y="98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63,722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157071</xdr:rowOff>
    </xdr:from>
    <xdr:to>
      <xdr:col>10</xdr:col>
      <xdr:colOff>155575</xdr:colOff>
      <xdr:row>59</xdr:row>
      <xdr:rowOff>87221</xdr:rowOff>
    </xdr:to>
    <xdr:sp macro="" textlink="">
      <xdr:nvSpPr>
        <xdr:cNvPr id="378" name="円/楕円 377"/>
        <xdr:cNvSpPr/>
      </xdr:nvSpPr>
      <xdr:spPr>
        <a:xfrm>
          <a:off x="6921500" y="101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103748</xdr:rowOff>
    </xdr:from>
    <xdr:ext cx="534377" cy="259045"/>
    <xdr:sp macro="" textlink="">
      <xdr:nvSpPr>
        <xdr:cNvPr id="379" name="テキスト ボックス 378"/>
        <xdr:cNvSpPr txBox="1"/>
      </xdr:nvSpPr>
      <xdr:spPr>
        <a:xfrm>
          <a:off x="6705111" y="987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34106</xdr:rowOff>
    </xdr:from>
    <xdr:to>
      <xdr:col>15</xdr:col>
      <xdr:colOff>180975</xdr:colOff>
      <xdr:row>79</xdr:row>
      <xdr:rowOff>38298</xdr:rowOff>
    </xdr:to>
    <xdr:cxnSp macro="">
      <xdr:nvCxnSpPr>
        <xdr:cNvPr id="408" name="直線コネクタ 407"/>
        <xdr:cNvCxnSpPr/>
      </xdr:nvCxnSpPr>
      <xdr:spPr>
        <a:xfrm>
          <a:off x="9639300" y="13578656"/>
          <a:ext cx="838200" cy="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31136</xdr:rowOff>
    </xdr:from>
    <xdr:to>
      <xdr:col>14</xdr:col>
      <xdr:colOff>28575</xdr:colOff>
      <xdr:row>79</xdr:row>
      <xdr:rowOff>34106</xdr:rowOff>
    </xdr:to>
    <xdr:cxnSp macro="">
      <xdr:nvCxnSpPr>
        <xdr:cNvPr id="411" name="直線コネクタ 410"/>
        <xdr:cNvCxnSpPr/>
      </xdr:nvCxnSpPr>
      <xdr:spPr>
        <a:xfrm>
          <a:off x="8750300" y="13575686"/>
          <a:ext cx="8890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138720</xdr:rowOff>
    </xdr:from>
    <xdr:to>
      <xdr:col>12</xdr:col>
      <xdr:colOff>561975</xdr:colOff>
      <xdr:row>79</xdr:row>
      <xdr:rowOff>68870</xdr:rowOff>
    </xdr:to>
    <xdr:sp macro="" textlink="">
      <xdr:nvSpPr>
        <xdr:cNvPr id="414" name="フローチャート : 判断 413"/>
        <xdr:cNvSpPr/>
      </xdr:nvSpPr>
      <xdr:spPr>
        <a:xfrm>
          <a:off x="8699500" y="1351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85397</xdr:rowOff>
    </xdr:from>
    <xdr:ext cx="534377" cy="259045"/>
    <xdr:sp macro="" textlink="">
      <xdr:nvSpPr>
        <xdr:cNvPr id="415" name="テキスト ボックス 414"/>
        <xdr:cNvSpPr txBox="1"/>
      </xdr:nvSpPr>
      <xdr:spPr>
        <a:xfrm>
          <a:off x="8483111" y="132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20,772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158948</xdr:rowOff>
    </xdr:from>
    <xdr:to>
      <xdr:col>15</xdr:col>
      <xdr:colOff>231775</xdr:colOff>
      <xdr:row>79</xdr:row>
      <xdr:rowOff>89098</xdr:rowOff>
    </xdr:to>
    <xdr:sp macro="" textlink="">
      <xdr:nvSpPr>
        <xdr:cNvPr id="421" name="円/楕円 420"/>
        <xdr:cNvSpPr/>
      </xdr:nvSpPr>
      <xdr:spPr>
        <a:xfrm>
          <a:off x="10426700" y="135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469744" cy="259045"/>
    <xdr:sp macro="" textlink="">
      <xdr:nvSpPr>
        <xdr:cNvPr id="422" name="普通建設事業費 （ うち新規整備　）該当値テキスト"/>
        <xdr:cNvSpPr txBox="1"/>
      </xdr:nvSpPr>
      <xdr:spPr>
        <a:xfrm>
          <a:off x="10528300" y="1349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154756</xdr:rowOff>
    </xdr:from>
    <xdr:to>
      <xdr:col>14</xdr:col>
      <xdr:colOff>79375</xdr:colOff>
      <xdr:row>79</xdr:row>
      <xdr:rowOff>84906</xdr:rowOff>
    </xdr:to>
    <xdr:sp macro="" textlink="">
      <xdr:nvSpPr>
        <xdr:cNvPr id="423" name="円/楕円 422"/>
        <xdr:cNvSpPr/>
      </xdr:nvSpPr>
      <xdr:spPr>
        <a:xfrm>
          <a:off x="9588500" y="135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76033</xdr:rowOff>
    </xdr:from>
    <xdr:ext cx="469744" cy="259045"/>
    <xdr:sp macro="" textlink="">
      <xdr:nvSpPr>
        <xdr:cNvPr id="424" name="テキスト ボックス 423"/>
        <xdr:cNvSpPr txBox="1"/>
      </xdr:nvSpPr>
      <xdr:spPr>
        <a:xfrm>
          <a:off x="9404427" y="1362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151786</xdr:rowOff>
    </xdr:from>
    <xdr:to>
      <xdr:col>12</xdr:col>
      <xdr:colOff>561975</xdr:colOff>
      <xdr:row>79</xdr:row>
      <xdr:rowOff>81936</xdr:rowOff>
    </xdr:to>
    <xdr:sp macro="" textlink="">
      <xdr:nvSpPr>
        <xdr:cNvPr id="425" name="円/楕円 424"/>
        <xdr:cNvSpPr/>
      </xdr:nvSpPr>
      <xdr:spPr>
        <a:xfrm>
          <a:off x="8699500" y="135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73063</xdr:rowOff>
    </xdr:from>
    <xdr:ext cx="534377" cy="259045"/>
    <xdr:sp macro="" textlink="">
      <xdr:nvSpPr>
        <xdr:cNvPr id="426" name="テキスト ボックス 425"/>
        <xdr:cNvSpPr txBox="1"/>
      </xdr:nvSpPr>
      <xdr:spPr>
        <a:xfrm>
          <a:off x="8483111" y="1361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2236</xdr:rowOff>
    </xdr:from>
    <xdr:to>
      <xdr:col>15</xdr:col>
      <xdr:colOff>180975</xdr:colOff>
      <xdr:row>95</xdr:row>
      <xdr:rowOff>167666</xdr:rowOff>
    </xdr:to>
    <xdr:cxnSp macro="">
      <xdr:nvCxnSpPr>
        <xdr:cNvPr id="455" name="直線コネクタ 454"/>
        <xdr:cNvCxnSpPr/>
      </xdr:nvCxnSpPr>
      <xdr:spPr>
        <a:xfrm flipV="1">
          <a:off x="9639300" y="16289986"/>
          <a:ext cx="8382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167666</xdr:rowOff>
    </xdr:from>
    <xdr:to>
      <xdr:col>14</xdr:col>
      <xdr:colOff>28575</xdr:colOff>
      <xdr:row>96</xdr:row>
      <xdr:rowOff>61201</xdr:rowOff>
    </xdr:to>
    <xdr:cxnSp macro="">
      <xdr:nvCxnSpPr>
        <xdr:cNvPr id="458" name="直線コネクタ 457"/>
        <xdr:cNvCxnSpPr/>
      </xdr:nvCxnSpPr>
      <xdr:spPr>
        <a:xfrm flipV="1">
          <a:off x="8750300" y="16455416"/>
          <a:ext cx="889000" cy="6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125125</xdr:rowOff>
    </xdr:from>
    <xdr:ext cx="534377" cy="259045"/>
    <xdr:sp macro="" textlink="">
      <xdr:nvSpPr>
        <xdr:cNvPr id="460" name="テキスト ボックス 459"/>
        <xdr:cNvSpPr txBox="1"/>
      </xdr:nvSpPr>
      <xdr:spPr>
        <a:xfrm>
          <a:off x="9372111" y="1675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141720</xdr:rowOff>
    </xdr:from>
    <xdr:to>
      <xdr:col>12</xdr:col>
      <xdr:colOff>561975</xdr:colOff>
      <xdr:row>97</xdr:row>
      <xdr:rowOff>71870</xdr:rowOff>
    </xdr:to>
    <xdr:sp macro="" textlink="">
      <xdr:nvSpPr>
        <xdr:cNvPr id="461" name="フローチャート : 判断 460"/>
        <xdr:cNvSpPr/>
      </xdr:nvSpPr>
      <xdr:spPr>
        <a:xfrm>
          <a:off x="8699500" y="166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62997</xdr:rowOff>
    </xdr:from>
    <xdr:ext cx="534377" cy="259045"/>
    <xdr:sp macro="" textlink="">
      <xdr:nvSpPr>
        <xdr:cNvPr id="462" name="テキスト ボックス 461"/>
        <xdr:cNvSpPr txBox="1"/>
      </xdr:nvSpPr>
      <xdr:spPr>
        <a:xfrm>
          <a:off x="8483111" y="16693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28,841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122886</xdr:rowOff>
    </xdr:from>
    <xdr:to>
      <xdr:col>15</xdr:col>
      <xdr:colOff>231775</xdr:colOff>
      <xdr:row>95</xdr:row>
      <xdr:rowOff>53036</xdr:rowOff>
    </xdr:to>
    <xdr:sp macro="" textlink="">
      <xdr:nvSpPr>
        <xdr:cNvPr id="468" name="円/楕円 467"/>
        <xdr:cNvSpPr/>
      </xdr:nvSpPr>
      <xdr:spPr>
        <a:xfrm>
          <a:off x="10426700" y="1623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145763</xdr:rowOff>
    </xdr:from>
    <xdr:ext cx="534377" cy="259045"/>
    <xdr:sp macro="" textlink="">
      <xdr:nvSpPr>
        <xdr:cNvPr id="469" name="普通建設事業費 （ うち更新整備　）該当値テキスト"/>
        <xdr:cNvSpPr txBox="1"/>
      </xdr:nvSpPr>
      <xdr:spPr>
        <a:xfrm>
          <a:off x="10528300" y="160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57,324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116866</xdr:rowOff>
    </xdr:from>
    <xdr:to>
      <xdr:col>14</xdr:col>
      <xdr:colOff>79375</xdr:colOff>
      <xdr:row>96</xdr:row>
      <xdr:rowOff>47016</xdr:rowOff>
    </xdr:to>
    <xdr:sp macro="" textlink="">
      <xdr:nvSpPr>
        <xdr:cNvPr id="470" name="円/楕円 469"/>
        <xdr:cNvSpPr/>
      </xdr:nvSpPr>
      <xdr:spPr>
        <a:xfrm>
          <a:off x="9588500" y="164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63543</xdr:rowOff>
    </xdr:from>
    <xdr:ext cx="534377" cy="259045"/>
    <xdr:sp macro="" textlink="">
      <xdr:nvSpPr>
        <xdr:cNvPr id="471" name="テキスト ボックス 470"/>
        <xdr:cNvSpPr txBox="1"/>
      </xdr:nvSpPr>
      <xdr:spPr>
        <a:xfrm>
          <a:off x="9372111" y="1617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10401</xdr:rowOff>
    </xdr:from>
    <xdr:to>
      <xdr:col>12</xdr:col>
      <xdr:colOff>561975</xdr:colOff>
      <xdr:row>96</xdr:row>
      <xdr:rowOff>112001</xdr:rowOff>
    </xdr:to>
    <xdr:sp macro="" textlink="">
      <xdr:nvSpPr>
        <xdr:cNvPr id="472" name="円/楕円 471"/>
        <xdr:cNvSpPr/>
      </xdr:nvSpPr>
      <xdr:spPr>
        <a:xfrm>
          <a:off x="8699500" y="164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128528</xdr:rowOff>
    </xdr:from>
    <xdr:ext cx="534377" cy="259045"/>
    <xdr:sp macro="" textlink="">
      <xdr:nvSpPr>
        <xdr:cNvPr id="473" name="テキスト ボックス 472"/>
        <xdr:cNvSpPr txBox="1"/>
      </xdr:nvSpPr>
      <xdr:spPr>
        <a:xfrm>
          <a:off x="8483111" y="162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502" name="直線コネクタ 501"/>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505" name="直線コネクタ 504"/>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8" name="直線コネクタ 50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162446</xdr:rowOff>
    </xdr:from>
    <xdr:to>
      <xdr:col>21</xdr:col>
      <xdr:colOff>212725</xdr:colOff>
      <xdr:row>39</xdr:row>
      <xdr:rowOff>92596</xdr:rowOff>
    </xdr:to>
    <xdr:sp macro="" textlink="">
      <xdr:nvSpPr>
        <xdr:cNvPr id="509" name="フローチャート : 判断 508"/>
        <xdr:cNvSpPr/>
      </xdr:nvSpPr>
      <xdr:spPr>
        <a:xfrm>
          <a:off x="14541500" y="66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109123</xdr:rowOff>
    </xdr:from>
    <xdr:ext cx="378565" cy="259045"/>
    <xdr:sp macro="" textlink="">
      <xdr:nvSpPr>
        <xdr:cNvPr id="510" name="テキスト ボックス 509"/>
        <xdr:cNvSpPr txBox="1"/>
      </xdr:nvSpPr>
      <xdr:spPr>
        <a:xfrm>
          <a:off x="14403017" y="6452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11" name="直線コネクタ 51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160375</xdr:rowOff>
    </xdr:from>
    <xdr:to>
      <xdr:col>20</xdr:col>
      <xdr:colOff>9525</xdr:colOff>
      <xdr:row>39</xdr:row>
      <xdr:rowOff>90525</xdr:rowOff>
    </xdr:to>
    <xdr:sp macro="" textlink="">
      <xdr:nvSpPr>
        <xdr:cNvPr id="512" name="フローチャート : 判断 511"/>
        <xdr:cNvSpPr/>
      </xdr:nvSpPr>
      <xdr:spPr>
        <a:xfrm>
          <a:off x="13652500" y="667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107052</xdr:rowOff>
    </xdr:from>
    <xdr:ext cx="378565" cy="259045"/>
    <xdr:sp macro="" textlink="">
      <xdr:nvSpPr>
        <xdr:cNvPr id="513" name="テキスト ボックス 512"/>
        <xdr:cNvSpPr txBox="1"/>
      </xdr:nvSpPr>
      <xdr:spPr>
        <a:xfrm>
          <a:off x="13514017" y="6450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155270</xdr:rowOff>
    </xdr:from>
    <xdr:to>
      <xdr:col>18</xdr:col>
      <xdr:colOff>492125</xdr:colOff>
      <xdr:row>39</xdr:row>
      <xdr:rowOff>85420</xdr:rowOff>
    </xdr:to>
    <xdr:sp macro="" textlink="">
      <xdr:nvSpPr>
        <xdr:cNvPr id="514" name="フローチャート : 判断 513"/>
        <xdr:cNvSpPr/>
      </xdr:nvSpPr>
      <xdr:spPr>
        <a:xfrm>
          <a:off x="12763500" y="66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37</xdr:row>
      <xdr:rowOff>101947</xdr:rowOff>
    </xdr:from>
    <xdr:ext cx="378565" cy="259045"/>
    <xdr:sp macro="" textlink="">
      <xdr:nvSpPr>
        <xdr:cNvPr id="515" name="テキスト ボックス 514"/>
        <xdr:cNvSpPr txBox="1"/>
      </xdr:nvSpPr>
      <xdr:spPr>
        <a:xfrm>
          <a:off x="12625017" y="64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21" name="円/楕円 52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249299" cy="259045"/>
    <xdr:sp macro="" textlink="">
      <xdr:nvSpPr>
        <xdr:cNvPr id="522" name="災害復旧事業費該当値テキスト"/>
        <xdr:cNvSpPr txBox="1"/>
      </xdr:nvSpPr>
      <xdr:spPr>
        <a:xfrm>
          <a:off x="16370300" y="6629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25" name="円/楕円 52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26" name="テキスト ボックス 525"/>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7" name="円/楕円 52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8" name="テキスト ボックス 52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9" name="円/楕円 52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30" name="テキスト ボックス 529"/>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86861</xdr:rowOff>
    </xdr:from>
    <xdr:to>
      <xdr:col>23</xdr:col>
      <xdr:colOff>517525</xdr:colOff>
      <xdr:row>76</xdr:row>
      <xdr:rowOff>101964</xdr:rowOff>
    </xdr:to>
    <xdr:cxnSp macro="">
      <xdr:nvCxnSpPr>
        <xdr:cNvPr id="610" name="直線コネクタ 609"/>
        <xdr:cNvCxnSpPr/>
      </xdr:nvCxnSpPr>
      <xdr:spPr>
        <a:xfrm flipV="1">
          <a:off x="15481300" y="13117061"/>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47901</xdr:rowOff>
    </xdr:from>
    <xdr:to>
      <xdr:col>22</xdr:col>
      <xdr:colOff>365125</xdr:colOff>
      <xdr:row>76</xdr:row>
      <xdr:rowOff>101964</xdr:rowOff>
    </xdr:to>
    <xdr:cxnSp macro="">
      <xdr:nvCxnSpPr>
        <xdr:cNvPr id="613" name="直線コネクタ 612"/>
        <xdr:cNvCxnSpPr/>
      </xdr:nvCxnSpPr>
      <xdr:spPr>
        <a:xfrm>
          <a:off x="14592300" y="13078101"/>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8945</xdr:rowOff>
    </xdr:from>
    <xdr:ext cx="534377" cy="259045"/>
    <xdr:sp macro="" textlink="">
      <xdr:nvSpPr>
        <xdr:cNvPr id="615" name="テキスト ボックス 614"/>
        <xdr:cNvSpPr txBox="1"/>
      </xdr:nvSpPr>
      <xdr:spPr>
        <a:xfrm>
          <a:off x="15214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30331</xdr:rowOff>
    </xdr:from>
    <xdr:to>
      <xdr:col>21</xdr:col>
      <xdr:colOff>161925</xdr:colOff>
      <xdr:row>76</xdr:row>
      <xdr:rowOff>47901</xdr:rowOff>
    </xdr:to>
    <xdr:cxnSp macro="">
      <xdr:nvCxnSpPr>
        <xdr:cNvPr id="616" name="直線コネクタ 615"/>
        <xdr:cNvCxnSpPr/>
      </xdr:nvCxnSpPr>
      <xdr:spPr>
        <a:xfrm>
          <a:off x="13703300" y="13060531"/>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32926</xdr:rowOff>
    </xdr:from>
    <xdr:to>
      <xdr:col>21</xdr:col>
      <xdr:colOff>212725</xdr:colOff>
      <xdr:row>75</xdr:row>
      <xdr:rowOff>134526</xdr:rowOff>
    </xdr:to>
    <xdr:sp macro="" textlink="">
      <xdr:nvSpPr>
        <xdr:cNvPr id="617" name="フローチャート : 判断 616"/>
        <xdr:cNvSpPr/>
      </xdr:nvSpPr>
      <xdr:spPr>
        <a:xfrm>
          <a:off x="14541500" y="1289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151053</xdr:rowOff>
    </xdr:from>
    <xdr:ext cx="534377" cy="259045"/>
    <xdr:sp macro="" textlink="">
      <xdr:nvSpPr>
        <xdr:cNvPr id="618" name="テキスト ボックス 617"/>
        <xdr:cNvSpPr txBox="1"/>
      </xdr:nvSpPr>
      <xdr:spPr>
        <a:xfrm>
          <a:off x="14325111" y="12666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10150</xdr:rowOff>
    </xdr:from>
    <xdr:to>
      <xdr:col>19</xdr:col>
      <xdr:colOff>644525</xdr:colOff>
      <xdr:row>76</xdr:row>
      <xdr:rowOff>30331</xdr:rowOff>
    </xdr:to>
    <xdr:cxnSp macro="">
      <xdr:nvCxnSpPr>
        <xdr:cNvPr id="619" name="直線コネクタ 618"/>
        <xdr:cNvCxnSpPr/>
      </xdr:nvCxnSpPr>
      <xdr:spPr>
        <a:xfrm>
          <a:off x="12814300" y="1304035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32191</xdr:rowOff>
    </xdr:from>
    <xdr:to>
      <xdr:col>20</xdr:col>
      <xdr:colOff>9525</xdr:colOff>
      <xdr:row>75</xdr:row>
      <xdr:rowOff>133791</xdr:rowOff>
    </xdr:to>
    <xdr:sp macro="" textlink="">
      <xdr:nvSpPr>
        <xdr:cNvPr id="620" name="フローチャート : 判断 619"/>
        <xdr:cNvSpPr/>
      </xdr:nvSpPr>
      <xdr:spPr>
        <a:xfrm>
          <a:off x="13652500" y="1289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150318</xdr:rowOff>
    </xdr:from>
    <xdr:ext cx="534377" cy="259045"/>
    <xdr:sp macro="" textlink="">
      <xdr:nvSpPr>
        <xdr:cNvPr id="621" name="テキスト ボックス 620"/>
        <xdr:cNvSpPr txBox="1"/>
      </xdr:nvSpPr>
      <xdr:spPr>
        <a:xfrm>
          <a:off x="13436111" y="1266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10310</xdr:rowOff>
    </xdr:from>
    <xdr:to>
      <xdr:col>18</xdr:col>
      <xdr:colOff>492125</xdr:colOff>
      <xdr:row>75</xdr:row>
      <xdr:rowOff>111910</xdr:rowOff>
    </xdr:to>
    <xdr:sp macro="" textlink="">
      <xdr:nvSpPr>
        <xdr:cNvPr id="622" name="フローチャート : 判断 621"/>
        <xdr:cNvSpPr/>
      </xdr:nvSpPr>
      <xdr:spPr>
        <a:xfrm>
          <a:off x="12763500" y="128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128437</xdr:rowOff>
    </xdr:from>
    <xdr:ext cx="534377" cy="259045"/>
    <xdr:sp macro="" textlink="">
      <xdr:nvSpPr>
        <xdr:cNvPr id="623" name="テキスト ボックス 622"/>
        <xdr:cNvSpPr txBox="1"/>
      </xdr:nvSpPr>
      <xdr:spPr>
        <a:xfrm>
          <a:off x="12547111" y="126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36061</xdr:rowOff>
    </xdr:from>
    <xdr:to>
      <xdr:col>23</xdr:col>
      <xdr:colOff>568325</xdr:colOff>
      <xdr:row>76</xdr:row>
      <xdr:rowOff>137661</xdr:rowOff>
    </xdr:to>
    <xdr:sp macro="" textlink="">
      <xdr:nvSpPr>
        <xdr:cNvPr id="629" name="円/楕円 628"/>
        <xdr:cNvSpPr/>
      </xdr:nvSpPr>
      <xdr:spPr>
        <a:xfrm>
          <a:off x="16268700" y="1306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14488</xdr:rowOff>
    </xdr:from>
    <xdr:ext cx="534377" cy="259045"/>
    <xdr:sp macro="" textlink="">
      <xdr:nvSpPr>
        <xdr:cNvPr id="630" name="公債費該当値テキスト"/>
        <xdr:cNvSpPr txBox="1"/>
      </xdr:nvSpPr>
      <xdr:spPr>
        <a:xfrm>
          <a:off x="16370300" y="130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32,236</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51164</xdr:rowOff>
    </xdr:from>
    <xdr:to>
      <xdr:col>22</xdr:col>
      <xdr:colOff>415925</xdr:colOff>
      <xdr:row>76</xdr:row>
      <xdr:rowOff>152764</xdr:rowOff>
    </xdr:to>
    <xdr:sp macro="" textlink="">
      <xdr:nvSpPr>
        <xdr:cNvPr id="631" name="円/楕円 630"/>
        <xdr:cNvSpPr/>
      </xdr:nvSpPr>
      <xdr:spPr>
        <a:xfrm>
          <a:off x="15430500" y="1308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143891</xdr:rowOff>
    </xdr:from>
    <xdr:ext cx="534377" cy="259045"/>
    <xdr:sp macro="" textlink="">
      <xdr:nvSpPr>
        <xdr:cNvPr id="632" name="テキスト ボックス 631"/>
        <xdr:cNvSpPr txBox="1"/>
      </xdr:nvSpPr>
      <xdr:spPr>
        <a:xfrm>
          <a:off x="15214111" y="1317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168551</xdr:rowOff>
    </xdr:from>
    <xdr:to>
      <xdr:col>21</xdr:col>
      <xdr:colOff>212725</xdr:colOff>
      <xdr:row>76</xdr:row>
      <xdr:rowOff>98701</xdr:rowOff>
    </xdr:to>
    <xdr:sp macro="" textlink="">
      <xdr:nvSpPr>
        <xdr:cNvPr id="633" name="円/楕円 632"/>
        <xdr:cNvSpPr/>
      </xdr:nvSpPr>
      <xdr:spPr>
        <a:xfrm>
          <a:off x="14541500" y="130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89828</xdr:rowOff>
    </xdr:from>
    <xdr:ext cx="534377" cy="259045"/>
    <xdr:sp macro="" textlink="">
      <xdr:nvSpPr>
        <xdr:cNvPr id="634" name="テキスト ボックス 633"/>
        <xdr:cNvSpPr txBox="1"/>
      </xdr:nvSpPr>
      <xdr:spPr>
        <a:xfrm>
          <a:off x="14325111" y="1312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150981</xdr:rowOff>
    </xdr:from>
    <xdr:to>
      <xdr:col>20</xdr:col>
      <xdr:colOff>9525</xdr:colOff>
      <xdr:row>76</xdr:row>
      <xdr:rowOff>81131</xdr:rowOff>
    </xdr:to>
    <xdr:sp macro="" textlink="">
      <xdr:nvSpPr>
        <xdr:cNvPr id="635" name="円/楕円 634"/>
        <xdr:cNvSpPr/>
      </xdr:nvSpPr>
      <xdr:spPr>
        <a:xfrm>
          <a:off x="13652500" y="13009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72258</xdr:rowOff>
    </xdr:from>
    <xdr:ext cx="534377" cy="259045"/>
    <xdr:sp macro="" textlink="">
      <xdr:nvSpPr>
        <xdr:cNvPr id="636" name="テキスト ボックス 635"/>
        <xdr:cNvSpPr txBox="1"/>
      </xdr:nvSpPr>
      <xdr:spPr>
        <a:xfrm>
          <a:off x="13436111" y="13102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130799</xdr:rowOff>
    </xdr:from>
    <xdr:to>
      <xdr:col>18</xdr:col>
      <xdr:colOff>492125</xdr:colOff>
      <xdr:row>76</xdr:row>
      <xdr:rowOff>60948</xdr:rowOff>
    </xdr:to>
    <xdr:sp macro="" textlink="">
      <xdr:nvSpPr>
        <xdr:cNvPr id="637" name="円/楕円 636"/>
        <xdr:cNvSpPr/>
      </xdr:nvSpPr>
      <xdr:spPr>
        <a:xfrm>
          <a:off x="12763500" y="129895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52077</xdr:rowOff>
    </xdr:from>
    <xdr:ext cx="534377" cy="259045"/>
    <xdr:sp macro="" textlink="">
      <xdr:nvSpPr>
        <xdr:cNvPr id="638" name="テキスト ボックス 637"/>
        <xdr:cNvSpPr txBox="1"/>
      </xdr:nvSpPr>
      <xdr:spPr>
        <a:xfrm>
          <a:off x="12547111" y="1308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20588</xdr:rowOff>
    </xdr:from>
    <xdr:to>
      <xdr:col>23</xdr:col>
      <xdr:colOff>517525</xdr:colOff>
      <xdr:row>99</xdr:row>
      <xdr:rowOff>42587</xdr:rowOff>
    </xdr:to>
    <xdr:cxnSp macro="">
      <xdr:nvCxnSpPr>
        <xdr:cNvPr id="667" name="直線コネクタ 666"/>
        <xdr:cNvCxnSpPr/>
      </xdr:nvCxnSpPr>
      <xdr:spPr>
        <a:xfrm>
          <a:off x="15481300" y="16994138"/>
          <a:ext cx="838200" cy="2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20588</xdr:rowOff>
    </xdr:from>
    <xdr:to>
      <xdr:col>22</xdr:col>
      <xdr:colOff>365125</xdr:colOff>
      <xdr:row>99</xdr:row>
      <xdr:rowOff>31717</xdr:rowOff>
    </xdr:to>
    <xdr:cxnSp macro="">
      <xdr:nvCxnSpPr>
        <xdr:cNvPr id="670" name="直線コネクタ 669"/>
        <xdr:cNvCxnSpPr/>
      </xdr:nvCxnSpPr>
      <xdr:spPr>
        <a:xfrm flipV="1">
          <a:off x="14592300" y="16994138"/>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21994</xdr:rowOff>
    </xdr:from>
    <xdr:to>
      <xdr:col>21</xdr:col>
      <xdr:colOff>161925</xdr:colOff>
      <xdr:row>99</xdr:row>
      <xdr:rowOff>31717</xdr:rowOff>
    </xdr:to>
    <xdr:cxnSp macro="">
      <xdr:nvCxnSpPr>
        <xdr:cNvPr id="673" name="直線コネクタ 672"/>
        <xdr:cNvCxnSpPr/>
      </xdr:nvCxnSpPr>
      <xdr:spPr>
        <a:xfrm>
          <a:off x="13703300" y="16995544"/>
          <a:ext cx="889000" cy="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126608</xdr:rowOff>
    </xdr:from>
    <xdr:to>
      <xdr:col>21</xdr:col>
      <xdr:colOff>212725</xdr:colOff>
      <xdr:row>99</xdr:row>
      <xdr:rowOff>56758</xdr:rowOff>
    </xdr:to>
    <xdr:sp macro="" textlink="">
      <xdr:nvSpPr>
        <xdr:cNvPr id="674" name="フローチャート : 判断 673"/>
        <xdr:cNvSpPr/>
      </xdr:nvSpPr>
      <xdr:spPr>
        <a:xfrm>
          <a:off x="14541500" y="1692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73285</xdr:rowOff>
    </xdr:from>
    <xdr:ext cx="534377" cy="259045"/>
    <xdr:sp macro="" textlink="">
      <xdr:nvSpPr>
        <xdr:cNvPr id="675" name="テキスト ボックス 674"/>
        <xdr:cNvSpPr txBox="1"/>
      </xdr:nvSpPr>
      <xdr:spPr>
        <a:xfrm>
          <a:off x="14325111" y="1670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21994</xdr:rowOff>
    </xdr:from>
    <xdr:to>
      <xdr:col>19</xdr:col>
      <xdr:colOff>644525</xdr:colOff>
      <xdr:row>99</xdr:row>
      <xdr:rowOff>24550</xdr:rowOff>
    </xdr:to>
    <xdr:cxnSp macro="">
      <xdr:nvCxnSpPr>
        <xdr:cNvPr id="676" name="直線コネクタ 675"/>
        <xdr:cNvCxnSpPr/>
      </xdr:nvCxnSpPr>
      <xdr:spPr>
        <a:xfrm flipV="1">
          <a:off x="12814300" y="16995544"/>
          <a:ext cx="889000" cy="2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116900</xdr:rowOff>
    </xdr:from>
    <xdr:to>
      <xdr:col>20</xdr:col>
      <xdr:colOff>9525</xdr:colOff>
      <xdr:row>99</xdr:row>
      <xdr:rowOff>47050</xdr:rowOff>
    </xdr:to>
    <xdr:sp macro="" textlink="">
      <xdr:nvSpPr>
        <xdr:cNvPr id="677" name="フローチャート : 判断 676"/>
        <xdr:cNvSpPr/>
      </xdr:nvSpPr>
      <xdr:spPr>
        <a:xfrm>
          <a:off x="13652500" y="1691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63577</xdr:rowOff>
    </xdr:from>
    <xdr:ext cx="534377" cy="259045"/>
    <xdr:sp macro="" textlink="">
      <xdr:nvSpPr>
        <xdr:cNvPr id="678" name="テキスト ボックス 677"/>
        <xdr:cNvSpPr txBox="1"/>
      </xdr:nvSpPr>
      <xdr:spPr>
        <a:xfrm>
          <a:off x="13436111" y="1669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12,651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118351</xdr:rowOff>
    </xdr:from>
    <xdr:to>
      <xdr:col>18</xdr:col>
      <xdr:colOff>492125</xdr:colOff>
      <xdr:row>99</xdr:row>
      <xdr:rowOff>48501</xdr:rowOff>
    </xdr:to>
    <xdr:sp macro="" textlink="">
      <xdr:nvSpPr>
        <xdr:cNvPr id="679" name="フローチャート : 判断 678"/>
        <xdr:cNvSpPr/>
      </xdr:nvSpPr>
      <xdr:spPr>
        <a:xfrm>
          <a:off x="12763500" y="169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65028</xdr:rowOff>
    </xdr:from>
    <xdr:ext cx="534377" cy="259045"/>
    <xdr:sp macro="" textlink="">
      <xdr:nvSpPr>
        <xdr:cNvPr id="680" name="テキスト ボックス 679"/>
        <xdr:cNvSpPr txBox="1"/>
      </xdr:nvSpPr>
      <xdr:spPr>
        <a:xfrm>
          <a:off x="12547111" y="1669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163237</xdr:rowOff>
    </xdr:from>
    <xdr:to>
      <xdr:col>23</xdr:col>
      <xdr:colOff>568325</xdr:colOff>
      <xdr:row>99</xdr:row>
      <xdr:rowOff>93387</xdr:rowOff>
    </xdr:to>
    <xdr:sp macro="" textlink="">
      <xdr:nvSpPr>
        <xdr:cNvPr id="686" name="円/楕円 685"/>
        <xdr:cNvSpPr/>
      </xdr:nvSpPr>
      <xdr:spPr>
        <a:xfrm>
          <a:off x="16268700" y="16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378565" cy="259045"/>
    <xdr:sp macro="" textlink="">
      <xdr:nvSpPr>
        <xdr:cNvPr id="687" name="積立金該当値テキスト"/>
        <xdr:cNvSpPr txBox="1"/>
      </xdr:nvSpPr>
      <xdr:spPr>
        <a:xfrm>
          <a:off x="16370300" y="16889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141238</xdr:rowOff>
    </xdr:from>
    <xdr:to>
      <xdr:col>22</xdr:col>
      <xdr:colOff>415925</xdr:colOff>
      <xdr:row>99</xdr:row>
      <xdr:rowOff>71388</xdr:rowOff>
    </xdr:to>
    <xdr:sp macro="" textlink="">
      <xdr:nvSpPr>
        <xdr:cNvPr id="688" name="円/楕円 687"/>
        <xdr:cNvSpPr/>
      </xdr:nvSpPr>
      <xdr:spPr>
        <a:xfrm>
          <a:off x="15430500" y="16943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62515</xdr:rowOff>
    </xdr:from>
    <xdr:ext cx="469744" cy="259045"/>
    <xdr:sp macro="" textlink="">
      <xdr:nvSpPr>
        <xdr:cNvPr id="689" name="テキスト ボックス 688"/>
        <xdr:cNvSpPr txBox="1"/>
      </xdr:nvSpPr>
      <xdr:spPr>
        <a:xfrm>
          <a:off x="15246427" y="1703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152367</xdr:rowOff>
    </xdr:from>
    <xdr:to>
      <xdr:col>21</xdr:col>
      <xdr:colOff>212725</xdr:colOff>
      <xdr:row>99</xdr:row>
      <xdr:rowOff>82517</xdr:rowOff>
    </xdr:to>
    <xdr:sp macro="" textlink="">
      <xdr:nvSpPr>
        <xdr:cNvPr id="690" name="円/楕円 689"/>
        <xdr:cNvSpPr/>
      </xdr:nvSpPr>
      <xdr:spPr>
        <a:xfrm>
          <a:off x="14541500" y="169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73644</xdr:rowOff>
    </xdr:from>
    <xdr:ext cx="469744" cy="259045"/>
    <xdr:sp macro="" textlink="">
      <xdr:nvSpPr>
        <xdr:cNvPr id="691" name="テキスト ボックス 690"/>
        <xdr:cNvSpPr txBox="1"/>
      </xdr:nvSpPr>
      <xdr:spPr>
        <a:xfrm>
          <a:off x="14357427" y="170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142644</xdr:rowOff>
    </xdr:from>
    <xdr:to>
      <xdr:col>20</xdr:col>
      <xdr:colOff>9525</xdr:colOff>
      <xdr:row>99</xdr:row>
      <xdr:rowOff>72794</xdr:rowOff>
    </xdr:to>
    <xdr:sp macro="" textlink="">
      <xdr:nvSpPr>
        <xdr:cNvPr id="692" name="円/楕円 691"/>
        <xdr:cNvSpPr/>
      </xdr:nvSpPr>
      <xdr:spPr>
        <a:xfrm>
          <a:off x="13652500" y="1694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63921</xdr:rowOff>
    </xdr:from>
    <xdr:ext cx="469744" cy="259045"/>
    <xdr:sp macro="" textlink="">
      <xdr:nvSpPr>
        <xdr:cNvPr id="693" name="テキスト ボックス 692"/>
        <xdr:cNvSpPr txBox="1"/>
      </xdr:nvSpPr>
      <xdr:spPr>
        <a:xfrm>
          <a:off x="13468427" y="1703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145200</xdr:rowOff>
    </xdr:from>
    <xdr:to>
      <xdr:col>18</xdr:col>
      <xdr:colOff>492125</xdr:colOff>
      <xdr:row>99</xdr:row>
      <xdr:rowOff>75350</xdr:rowOff>
    </xdr:to>
    <xdr:sp macro="" textlink="">
      <xdr:nvSpPr>
        <xdr:cNvPr id="694" name="円/楕円 693"/>
        <xdr:cNvSpPr/>
      </xdr:nvSpPr>
      <xdr:spPr>
        <a:xfrm>
          <a:off x="12763500" y="1694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66477</xdr:rowOff>
    </xdr:from>
    <xdr:ext cx="469744" cy="259045"/>
    <xdr:sp macro="" textlink="">
      <xdr:nvSpPr>
        <xdr:cNvPr id="695" name="テキスト ボックス 694"/>
        <xdr:cNvSpPr txBox="1"/>
      </xdr:nvSpPr>
      <xdr:spPr>
        <a:xfrm>
          <a:off x="12579427" y="170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41337</xdr:rowOff>
    </xdr:from>
    <xdr:to>
      <xdr:col>32</xdr:col>
      <xdr:colOff>187325</xdr:colOff>
      <xdr:row>39</xdr:row>
      <xdr:rowOff>90290</xdr:rowOff>
    </xdr:to>
    <xdr:cxnSp macro="">
      <xdr:nvCxnSpPr>
        <xdr:cNvPr id="726" name="直線コネクタ 725"/>
        <xdr:cNvCxnSpPr/>
      </xdr:nvCxnSpPr>
      <xdr:spPr>
        <a:xfrm flipV="1">
          <a:off x="21323300" y="6727887"/>
          <a:ext cx="838200" cy="4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90290</xdr:rowOff>
    </xdr:from>
    <xdr:to>
      <xdr:col>31</xdr:col>
      <xdr:colOff>34925</xdr:colOff>
      <xdr:row>39</xdr:row>
      <xdr:rowOff>91205</xdr:rowOff>
    </xdr:to>
    <xdr:cxnSp macro="">
      <xdr:nvCxnSpPr>
        <xdr:cNvPr id="729" name="直線コネクタ 728"/>
        <xdr:cNvCxnSpPr/>
      </xdr:nvCxnSpPr>
      <xdr:spPr>
        <a:xfrm flipV="1">
          <a:off x="20434300" y="677684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83921</xdr:rowOff>
    </xdr:from>
    <xdr:to>
      <xdr:col>29</xdr:col>
      <xdr:colOff>517525</xdr:colOff>
      <xdr:row>39</xdr:row>
      <xdr:rowOff>91205</xdr:rowOff>
    </xdr:to>
    <xdr:cxnSp macro="">
      <xdr:nvCxnSpPr>
        <xdr:cNvPr id="732" name="直線コネクタ 731"/>
        <xdr:cNvCxnSpPr/>
      </xdr:nvCxnSpPr>
      <xdr:spPr>
        <a:xfrm>
          <a:off x="19545300" y="6770471"/>
          <a:ext cx="889000" cy="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95170</xdr:rowOff>
    </xdr:from>
    <xdr:to>
      <xdr:col>29</xdr:col>
      <xdr:colOff>568325</xdr:colOff>
      <xdr:row>39</xdr:row>
      <xdr:rowOff>25320</xdr:rowOff>
    </xdr:to>
    <xdr:sp macro="" textlink="">
      <xdr:nvSpPr>
        <xdr:cNvPr id="733" name="フローチャート : 判断 732"/>
        <xdr:cNvSpPr/>
      </xdr:nvSpPr>
      <xdr:spPr>
        <a:xfrm>
          <a:off x="20383500" y="6610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41847</xdr:rowOff>
    </xdr:from>
    <xdr:ext cx="469744" cy="259045"/>
    <xdr:sp macro="" textlink="">
      <xdr:nvSpPr>
        <xdr:cNvPr id="734" name="テキスト ボックス 733"/>
        <xdr:cNvSpPr txBox="1"/>
      </xdr:nvSpPr>
      <xdr:spPr>
        <a:xfrm>
          <a:off x="20199427" y="638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83921</xdr:rowOff>
    </xdr:from>
    <xdr:to>
      <xdr:col>28</xdr:col>
      <xdr:colOff>314325</xdr:colOff>
      <xdr:row>39</xdr:row>
      <xdr:rowOff>96462</xdr:rowOff>
    </xdr:to>
    <xdr:cxnSp macro="">
      <xdr:nvCxnSpPr>
        <xdr:cNvPr id="735" name="直線コネクタ 734"/>
        <xdr:cNvCxnSpPr/>
      </xdr:nvCxnSpPr>
      <xdr:spPr>
        <a:xfrm flipV="1">
          <a:off x="18656300" y="6770471"/>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107874</xdr:rowOff>
    </xdr:from>
    <xdr:to>
      <xdr:col>28</xdr:col>
      <xdr:colOff>365125</xdr:colOff>
      <xdr:row>39</xdr:row>
      <xdr:rowOff>38024</xdr:rowOff>
    </xdr:to>
    <xdr:sp macro="" textlink="">
      <xdr:nvSpPr>
        <xdr:cNvPr id="736" name="フローチャート : 判断 735"/>
        <xdr:cNvSpPr/>
      </xdr:nvSpPr>
      <xdr:spPr>
        <a:xfrm>
          <a:off x="19494500" y="66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54551</xdr:rowOff>
    </xdr:from>
    <xdr:ext cx="469744" cy="259045"/>
    <xdr:sp macro="" textlink="">
      <xdr:nvSpPr>
        <xdr:cNvPr id="737" name="テキスト ボックス 736"/>
        <xdr:cNvSpPr txBox="1"/>
      </xdr:nvSpPr>
      <xdr:spPr>
        <a:xfrm>
          <a:off x="19310427" y="63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119990</xdr:rowOff>
    </xdr:from>
    <xdr:to>
      <xdr:col>27</xdr:col>
      <xdr:colOff>161925</xdr:colOff>
      <xdr:row>39</xdr:row>
      <xdr:rowOff>50140</xdr:rowOff>
    </xdr:to>
    <xdr:sp macro="" textlink="">
      <xdr:nvSpPr>
        <xdr:cNvPr id="738" name="フローチャート : 判断 737"/>
        <xdr:cNvSpPr/>
      </xdr:nvSpPr>
      <xdr:spPr>
        <a:xfrm>
          <a:off x="18605500" y="66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66667</xdr:rowOff>
    </xdr:from>
    <xdr:ext cx="469744" cy="259045"/>
    <xdr:sp macro="" textlink="">
      <xdr:nvSpPr>
        <xdr:cNvPr id="739" name="テキスト ボックス 738"/>
        <xdr:cNvSpPr txBox="1"/>
      </xdr:nvSpPr>
      <xdr:spPr>
        <a:xfrm>
          <a:off x="18421427" y="6410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161987</xdr:rowOff>
    </xdr:from>
    <xdr:to>
      <xdr:col>32</xdr:col>
      <xdr:colOff>238125</xdr:colOff>
      <xdr:row>39</xdr:row>
      <xdr:rowOff>92137</xdr:rowOff>
    </xdr:to>
    <xdr:sp macro="" textlink="">
      <xdr:nvSpPr>
        <xdr:cNvPr id="745" name="円/楕円 744"/>
        <xdr:cNvSpPr/>
      </xdr:nvSpPr>
      <xdr:spPr>
        <a:xfrm>
          <a:off x="22110700" y="66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469744" cy="259045"/>
    <xdr:sp macro="" textlink="">
      <xdr:nvSpPr>
        <xdr:cNvPr id="746" name="投資及び出資金該当値テキスト"/>
        <xdr:cNvSpPr txBox="1"/>
      </xdr:nvSpPr>
      <xdr:spPr>
        <a:xfrm>
          <a:off x="22212300" y="664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39490</xdr:rowOff>
    </xdr:from>
    <xdr:to>
      <xdr:col>31</xdr:col>
      <xdr:colOff>85725</xdr:colOff>
      <xdr:row>39</xdr:row>
      <xdr:rowOff>141090</xdr:rowOff>
    </xdr:to>
    <xdr:sp macro="" textlink="">
      <xdr:nvSpPr>
        <xdr:cNvPr id="747" name="円/楕円 746"/>
        <xdr:cNvSpPr/>
      </xdr:nvSpPr>
      <xdr:spPr>
        <a:xfrm>
          <a:off x="21272500" y="67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132217</xdr:rowOff>
    </xdr:from>
    <xdr:ext cx="378565" cy="259045"/>
    <xdr:sp macro="" textlink="">
      <xdr:nvSpPr>
        <xdr:cNvPr id="748" name="テキスト ボックス 747"/>
        <xdr:cNvSpPr txBox="1"/>
      </xdr:nvSpPr>
      <xdr:spPr>
        <a:xfrm>
          <a:off x="21134017" y="6818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40405</xdr:rowOff>
    </xdr:from>
    <xdr:to>
      <xdr:col>29</xdr:col>
      <xdr:colOff>568325</xdr:colOff>
      <xdr:row>39</xdr:row>
      <xdr:rowOff>142005</xdr:rowOff>
    </xdr:to>
    <xdr:sp macro="" textlink="">
      <xdr:nvSpPr>
        <xdr:cNvPr id="749" name="円/楕円 748"/>
        <xdr:cNvSpPr/>
      </xdr:nvSpPr>
      <xdr:spPr>
        <a:xfrm>
          <a:off x="20383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133132</xdr:rowOff>
    </xdr:from>
    <xdr:ext cx="378565" cy="259045"/>
    <xdr:sp macro="" textlink="">
      <xdr:nvSpPr>
        <xdr:cNvPr id="750" name="テキスト ボックス 749"/>
        <xdr:cNvSpPr txBox="1"/>
      </xdr:nvSpPr>
      <xdr:spPr>
        <a:xfrm>
          <a:off x="20245017" y="6819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33121</xdr:rowOff>
    </xdr:from>
    <xdr:to>
      <xdr:col>28</xdr:col>
      <xdr:colOff>365125</xdr:colOff>
      <xdr:row>39</xdr:row>
      <xdr:rowOff>134721</xdr:rowOff>
    </xdr:to>
    <xdr:sp macro="" textlink="">
      <xdr:nvSpPr>
        <xdr:cNvPr id="751" name="円/楕円 750"/>
        <xdr:cNvSpPr/>
      </xdr:nvSpPr>
      <xdr:spPr>
        <a:xfrm>
          <a:off x="19494500" y="671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125848</xdr:rowOff>
    </xdr:from>
    <xdr:ext cx="378565" cy="259045"/>
    <xdr:sp macro="" textlink="">
      <xdr:nvSpPr>
        <xdr:cNvPr id="752" name="テキスト ボックス 751"/>
        <xdr:cNvSpPr txBox="1"/>
      </xdr:nvSpPr>
      <xdr:spPr>
        <a:xfrm>
          <a:off x="19356017" y="6812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45662</xdr:rowOff>
    </xdr:from>
    <xdr:to>
      <xdr:col>27</xdr:col>
      <xdr:colOff>161925</xdr:colOff>
      <xdr:row>39</xdr:row>
      <xdr:rowOff>147262</xdr:rowOff>
    </xdr:to>
    <xdr:sp macro="" textlink="">
      <xdr:nvSpPr>
        <xdr:cNvPr id="753" name="円/楕円 752"/>
        <xdr:cNvSpPr/>
      </xdr:nvSpPr>
      <xdr:spPr>
        <a:xfrm>
          <a:off x="18605500" y="67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138389</xdr:rowOff>
    </xdr:from>
    <xdr:ext cx="313932" cy="259045"/>
    <xdr:sp macro="" textlink="">
      <xdr:nvSpPr>
        <xdr:cNvPr id="754" name="テキスト ボックス 753"/>
        <xdr:cNvSpPr txBox="1"/>
      </xdr:nvSpPr>
      <xdr:spPr>
        <a:xfrm>
          <a:off x="18499333" y="6824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42121</xdr:rowOff>
    </xdr:from>
    <xdr:to>
      <xdr:col>32</xdr:col>
      <xdr:colOff>187325</xdr:colOff>
      <xdr:row>58</xdr:row>
      <xdr:rowOff>56424</xdr:rowOff>
    </xdr:to>
    <xdr:cxnSp macro="">
      <xdr:nvCxnSpPr>
        <xdr:cNvPr id="785" name="直線コネクタ 784"/>
        <xdr:cNvCxnSpPr/>
      </xdr:nvCxnSpPr>
      <xdr:spPr>
        <a:xfrm>
          <a:off x="21323300" y="9986221"/>
          <a:ext cx="838200" cy="1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36079</xdr:rowOff>
    </xdr:from>
    <xdr:to>
      <xdr:col>31</xdr:col>
      <xdr:colOff>34925</xdr:colOff>
      <xdr:row>58</xdr:row>
      <xdr:rowOff>42121</xdr:rowOff>
    </xdr:to>
    <xdr:cxnSp macro="">
      <xdr:nvCxnSpPr>
        <xdr:cNvPr id="788" name="直線コネクタ 787"/>
        <xdr:cNvCxnSpPr/>
      </xdr:nvCxnSpPr>
      <xdr:spPr>
        <a:xfrm>
          <a:off x="20434300" y="9980179"/>
          <a:ext cx="889000" cy="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34120</xdr:rowOff>
    </xdr:from>
    <xdr:to>
      <xdr:col>29</xdr:col>
      <xdr:colOff>517525</xdr:colOff>
      <xdr:row>58</xdr:row>
      <xdr:rowOff>36079</xdr:rowOff>
    </xdr:to>
    <xdr:cxnSp macro="">
      <xdr:nvCxnSpPr>
        <xdr:cNvPr id="791" name="直線コネクタ 790"/>
        <xdr:cNvCxnSpPr/>
      </xdr:nvCxnSpPr>
      <xdr:spPr>
        <a:xfrm>
          <a:off x="19545300" y="9978220"/>
          <a:ext cx="8890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66432</xdr:rowOff>
    </xdr:from>
    <xdr:to>
      <xdr:col>29</xdr:col>
      <xdr:colOff>568325</xdr:colOff>
      <xdr:row>57</xdr:row>
      <xdr:rowOff>168032</xdr:rowOff>
    </xdr:to>
    <xdr:sp macro="" textlink="">
      <xdr:nvSpPr>
        <xdr:cNvPr id="792" name="フローチャート : 判断 791"/>
        <xdr:cNvSpPr/>
      </xdr:nvSpPr>
      <xdr:spPr>
        <a:xfrm>
          <a:off x="20383500" y="9839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13109</xdr:rowOff>
    </xdr:from>
    <xdr:ext cx="469744" cy="259045"/>
    <xdr:sp macro="" textlink="">
      <xdr:nvSpPr>
        <xdr:cNvPr id="793" name="テキスト ボックス 792"/>
        <xdr:cNvSpPr txBox="1"/>
      </xdr:nvSpPr>
      <xdr:spPr>
        <a:xfrm>
          <a:off x="20199427" y="9614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9,938</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34120</xdr:rowOff>
    </xdr:from>
    <xdr:to>
      <xdr:col>28</xdr:col>
      <xdr:colOff>314325</xdr:colOff>
      <xdr:row>58</xdr:row>
      <xdr:rowOff>68638</xdr:rowOff>
    </xdr:to>
    <xdr:cxnSp macro="">
      <xdr:nvCxnSpPr>
        <xdr:cNvPr id="794" name="直線コネクタ 793"/>
        <xdr:cNvCxnSpPr/>
      </xdr:nvCxnSpPr>
      <xdr:spPr>
        <a:xfrm flipV="1">
          <a:off x="18656300" y="9978220"/>
          <a:ext cx="889000" cy="3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48568</xdr:rowOff>
    </xdr:from>
    <xdr:to>
      <xdr:col>28</xdr:col>
      <xdr:colOff>365125</xdr:colOff>
      <xdr:row>57</xdr:row>
      <xdr:rowOff>150168</xdr:rowOff>
    </xdr:to>
    <xdr:sp macro="" textlink="">
      <xdr:nvSpPr>
        <xdr:cNvPr id="795" name="フローチャート : 判断 794"/>
        <xdr:cNvSpPr/>
      </xdr:nvSpPr>
      <xdr:spPr>
        <a:xfrm>
          <a:off x="19494500" y="982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166695</xdr:rowOff>
    </xdr:from>
    <xdr:ext cx="534377" cy="259045"/>
    <xdr:sp macro="" textlink="">
      <xdr:nvSpPr>
        <xdr:cNvPr id="796" name="テキスト ボックス 795"/>
        <xdr:cNvSpPr txBox="1"/>
      </xdr:nvSpPr>
      <xdr:spPr>
        <a:xfrm>
          <a:off x="19278111" y="959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36714</xdr:rowOff>
    </xdr:from>
    <xdr:to>
      <xdr:col>27</xdr:col>
      <xdr:colOff>161925</xdr:colOff>
      <xdr:row>57</xdr:row>
      <xdr:rowOff>138314</xdr:rowOff>
    </xdr:to>
    <xdr:sp macro="" textlink="">
      <xdr:nvSpPr>
        <xdr:cNvPr id="797" name="フローチャート : 判断 796"/>
        <xdr:cNvSpPr/>
      </xdr:nvSpPr>
      <xdr:spPr>
        <a:xfrm>
          <a:off x="18605500" y="980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154841</xdr:rowOff>
    </xdr:from>
    <xdr:ext cx="534377" cy="259045"/>
    <xdr:sp macro="" textlink="">
      <xdr:nvSpPr>
        <xdr:cNvPr id="798" name="テキスト ボックス 797"/>
        <xdr:cNvSpPr txBox="1"/>
      </xdr:nvSpPr>
      <xdr:spPr>
        <a:xfrm>
          <a:off x="18389111" y="9584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5624</xdr:rowOff>
    </xdr:from>
    <xdr:to>
      <xdr:col>32</xdr:col>
      <xdr:colOff>238125</xdr:colOff>
      <xdr:row>58</xdr:row>
      <xdr:rowOff>107224</xdr:rowOff>
    </xdr:to>
    <xdr:sp macro="" textlink="">
      <xdr:nvSpPr>
        <xdr:cNvPr id="804" name="円/楕円 803"/>
        <xdr:cNvSpPr/>
      </xdr:nvSpPr>
      <xdr:spPr>
        <a:xfrm>
          <a:off x="22110700" y="994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28501</xdr:rowOff>
    </xdr:from>
    <xdr:ext cx="469744" cy="259045"/>
    <xdr:sp macro="" textlink="">
      <xdr:nvSpPr>
        <xdr:cNvPr id="805" name="貸付金該当値テキスト"/>
        <xdr:cNvSpPr txBox="1"/>
      </xdr:nvSpPr>
      <xdr:spPr>
        <a:xfrm>
          <a:off x="22212300" y="980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6,550</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162771</xdr:rowOff>
    </xdr:from>
    <xdr:to>
      <xdr:col>31</xdr:col>
      <xdr:colOff>85725</xdr:colOff>
      <xdr:row>58</xdr:row>
      <xdr:rowOff>92921</xdr:rowOff>
    </xdr:to>
    <xdr:sp macro="" textlink="">
      <xdr:nvSpPr>
        <xdr:cNvPr id="806" name="円/楕円 805"/>
        <xdr:cNvSpPr/>
      </xdr:nvSpPr>
      <xdr:spPr>
        <a:xfrm>
          <a:off x="21272500" y="993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109448</xdr:rowOff>
    </xdr:from>
    <xdr:ext cx="469744" cy="259045"/>
    <xdr:sp macro="" textlink="">
      <xdr:nvSpPr>
        <xdr:cNvPr id="807" name="テキスト ボックス 806"/>
        <xdr:cNvSpPr txBox="1"/>
      </xdr:nvSpPr>
      <xdr:spPr>
        <a:xfrm>
          <a:off x="21088427" y="9710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156729</xdr:rowOff>
    </xdr:from>
    <xdr:to>
      <xdr:col>29</xdr:col>
      <xdr:colOff>568325</xdr:colOff>
      <xdr:row>58</xdr:row>
      <xdr:rowOff>86879</xdr:rowOff>
    </xdr:to>
    <xdr:sp macro="" textlink="">
      <xdr:nvSpPr>
        <xdr:cNvPr id="808" name="円/楕円 807"/>
        <xdr:cNvSpPr/>
      </xdr:nvSpPr>
      <xdr:spPr>
        <a:xfrm>
          <a:off x="20383500" y="992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78006</xdr:rowOff>
    </xdr:from>
    <xdr:ext cx="469744" cy="259045"/>
    <xdr:sp macro="" textlink="">
      <xdr:nvSpPr>
        <xdr:cNvPr id="809" name="テキスト ボックス 808"/>
        <xdr:cNvSpPr txBox="1"/>
      </xdr:nvSpPr>
      <xdr:spPr>
        <a:xfrm>
          <a:off x="20199427" y="10022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154770</xdr:rowOff>
    </xdr:from>
    <xdr:to>
      <xdr:col>28</xdr:col>
      <xdr:colOff>365125</xdr:colOff>
      <xdr:row>58</xdr:row>
      <xdr:rowOff>84920</xdr:rowOff>
    </xdr:to>
    <xdr:sp macro="" textlink="">
      <xdr:nvSpPr>
        <xdr:cNvPr id="810" name="円/楕円 809"/>
        <xdr:cNvSpPr/>
      </xdr:nvSpPr>
      <xdr:spPr>
        <a:xfrm>
          <a:off x="19494500" y="99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76047</xdr:rowOff>
    </xdr:from>
    <xdr:ext cx="469744" cy="259045"/>
    <xdr:sp macro="" textlink="">
      <xdr:nvSpPr>
        <xdr:cNvPr id="811" name="テキスト ボックス 810"/>
        <xdr:cNvSpPr txBox="1"/>
      </xdr:nvSpPr>
      <xdr:spPr>
        <a:xfrm>
          <a:off x="19310427" y="10020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17838</xdr:rowOff>
    </xdr:from>
    <xdr:to>
      <xdr:col>27</xdr:col>
      <xdr:colOff>161925</xdr:colOff>
      <xdr:row>58</xdr:row>
      <xdr:rowOff>119438</xdr:rowOff>
    </xdr:to>
    <xdr:sp macro="" textlink="">
      <xdr:nvSpPr>
        <xdr:cNvPr id="812" name="円/楕円 811"/>
        <xdr:cNvSpPr/>
      </xdr:nvSpPr>
      <xdr:spPr>
        <a:xfrm>
          <a:off x="18605500" y="996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110565</xdr:rowOff>
    </xdr:from>
    <xdr:ext cx="469744" cy="259045"/>
    <xdr:sp macro="" textlink="">
      <xdr:nvSpPr>
        <xdr:cNvPr id="813" name="テキスト ボックス 812"/>
        <xdr:cNvSpPr txBox="1"/>
      </xdr:nvSpPr>
      <xdr:spPr>
        <a:xfrm>
          <a:off x="18421427" y="10054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165036</xdr:rowOff>
    </xdr:from>
    <xdr:to>
      <xdr:col>32</xdr:col>
      <xdr:colOff>187325</xdr:colOff>
      <xdr:row>78</xdr:row>
      <xdr:rowOff>37116</xdr:rowOff>
    </xdr:to>
    <xdr:cxnSp macro="">
      <xdr:nvCxnSpPr>
        <xdr:cNvPr id="843" name="直線コネクタ 842"/>
        <xdr:cNvCxnSpPr/>
      </xdr:nvCxnSpPr>
      <xdr:spPr>
        <a:xfrm>
          <a:off x="21323300" y="13366686"/>
          <a:ext cx="838200" cy="4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165036</xdr:rowOff>
    </xdr:from>
    <xdr:to>
      <xdr:col>31</xdr:col>
      <xdr:colOff>34925</xdr:colOff>
      <xdr:row>78</xdr:row>
      <xdr:rowOff>56071</xdr:rowOff>
    </xdr:to>
    <xdr:cxnSp macro="">
      <xdr:nvCxnSpPr>
        <xdr:cNvPr id="846" name="直線コネクタ 845"/>
        <xdr:cNvCxnSpPr/>
      </xdr:nvCxnSpPr>
      <xdr:spPr>
        <a:xfrm flipV="1">
          <a:off x="20434300" y="13366686"/>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56071</xdr:rowOff>
    </xdr:from>
    <xdr:to>
      <xdr:col>29</xdr:col>
      <xdr:colOff>517525</xdr:colOff>
      <xdr:row>78</xdr:row>
      <xdr:rowOff>96743</xdr:rowOff>
    </xdr:to>
    <xdr:cxnSp macro="">
      <xdr:nvCxnSpPr>
        <xdr:cNvPr id="849" name="直線コネクタ 848"/>
        <xdr:cNvCxnSpPr/>
      </xdr:nvCxnSpPr>
      <xdr:spPr>
        <a:xfrm flipV="1">
          <a:off x="19545300" y="13429171"/>
          <a:ext cx="889000" cy="40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44017</xdr:rowOff>
    </xdr:from>
    <xdr:to>
      <xdr:col>29</xdr:col>
      <xdr:colOff>568325</xdr:colOff>
      <xdr:row>76</xdr:row>
      <xdr:rowOff>145617</xdr:rowOff>
    </xdr:to>
    <xdr:sp macro="" textlink="">
      <xdr:nvSpPr>
        <xdr:cNvPr id="850" name="フローチャート : 判断 849"/>
        <xdr:cNvSpPr/>
      </xdr:nvSpPr>
      <xdr:spPr>
        <a:xfrm>
          <a:off x="20383500" y="1307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162145</xdr:rowOff>
    </xdr:from>
    <xdr:ext cx="534377" cy="259045"/>
    <xdr:sp macro="" textlink="">
      <xdr:nvSpPr>
        <xdr:cNvPr id="851" name="テキスト ボックス 850"/>
        <xdr:cNvSpPr txBox="1"/>
      </xdr:nvSpPr>
      <xdr:spPr>
        <a:xfrm>
          <a:off x="20167111" y="128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44,356</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96743</xdr:rowOff>
    </xdr:from>
    <xdr:to>
      <xdr:col>28</xdr:col>
      <xdr:colOff>314325</xdr:colOff>
      <xdr:row>78</xdr:row>
      <xdr:rowOff>116536</xdr:rowOff>
    </xdr:to>
    <xdr:cxnSp macro="">
      <xdr:nvCxnSpPr>
        <xdr:cNvPr id="852" name="直線コネクタ 851"/>
        <xdr:cNvCxnSpPr/>
      </xdr:nvCxnSpPr>
      <xdr:spPr>
        <a:xfrm flipV="1">
          <a:off x="18656300" y="13469843"/>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71202</xdr:rowOff>
    </xdr:from>
    <xdr:to>
      <xdr:col>28</xdr:col>
      <xdr:colOff>365125</xdr:colOff>
      <xdr:row>77</xdr:row>
      <xdr:rowOff>1352</xdr:rowOff>
    </xdr:to>
    <xdr:sp macro="" textlink="">
      <xdr:nvSpPr>
        <xdr:cNvPr id="853" name="フローチャート : 判断 852"/>
        <xdr:cNvSpPr/>
      </xdr:nvSpPr>
      <xdr:spPr>
        <a:xfrm>
          <a:off x="19494500" y="1310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17880</xdr:rowOff>
    </xdr:from>
    <xdr:ext cx="534377" cy="259045"/>
    <xdr:sp macro="" textlink="">
      <xdr:nvSpPr>
        <xdr:cNvPr id="854" name="テキスト ボックス 853"/>
        <xdr:cNvSpPr txBox="1"/>
      </xdr:nvSpPr>
      <xdr:spPr>
        <a:xfrm>
          <a:off x="19278111" y="128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83204</xdr:rowOff>
    </xdr:from>
    <xdr:to>
      <xdr:col>27</xdr:col>
      <xdr:colOff>161925</xdr:colOff>
      <xdr:row>77</xdr:row>
      <xdr:rowOff>13354</xdr:rowOff>
    </xdr:to>
    <xdr:sp macro="" textlink="">
      <xdr:nvSpPr>
        <xdr:cNvPr id="855" name="フローチャート : 判断 854"/>
        <xdr:cNvSpPr/>
      </xdr:nvSpPr>
      <xdr:spPr>
        <a:xfrm>
          <a:off x="18605500" y="1311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29881</xdr:rowOff>
    </xdr:from>
    <xdr:ext cx="534377" cy="259045"/>
    <xdr:sp macro="" textlink="">
      <xdr:nvSpPr>
        <xdr:cNvPr id="856" name="テキスト ボックス 855"/>
        <xdr:cNvSpPr txBox="1"/>
      </xdr:nvSpPr>
      <xdr:spPr>
        <a:xfrm>
          <a:off x="18389111" y="1288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42,299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157766</xdr:rowOff>
    </xdr:from>
    <xdr:to>
      <xdr:col>32</xdr:col>
      <xdr:colOff>238125</xdr:colOff>
      <xdr:row>78</xdr:row>
      <xdr:rowOff>87916</xdr:rowOff>
    </xdr:to>
    <xdr:sp macro="" textlink="">
      <xdr:nvSpPr>
        <xdr:cNvPr id="862" name="円/楕円 861"/>
        <xdr:cNvSpPr/>
      </xdr:nvSpPr>
      <xdr:spPr>
        <a:xfrm>
          <a:off x="22110700" y="1335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136193</xdr:rowOff>
    </xdr:from>
    <xdr:ext cx="534377" cy="259045"/>
    <xdr:sp macro="" textlink="">
      <xdr:nvSpPr>
        <xdr:cNvPr id="863" name="繰出金該当値テキスト"/>
        <xdr:cNvSpPr txBox="1"/>
      </xdr:nvSpPr>
      <xdr:spPr>
        <a:xfrm>
          <a:off x="22212300" y="1333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29,385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114236</xdr:rowOff>
    </xdr:from>
    <xdr:to>
      <xdr:col>31</xdr:col>
      <xdr:colOff>85725</xdr:colOff>
      <xdr:row>78</xdr:row>
      <xdr:rowOff>44386</xdr:rowOff>
    </xdr:to>
    <xdr:sp macro="" textlink="">
      <xdr:nvSpPr>
        <xdr:cNvPr id="864" name="円/楕円 863"/>
        <xdr:cNvSpPr/>
      </xdr:nvSpPr>
      <xdr:spPr>
        <a:xfrm>
          <a:off x="21272500" y="13315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35513</xdr:rowOff>
    </xdr:from>
    <xdr:ext cx="534377" cy="259045"/>
    <xdr:sp macro="" textlink="">
      <xdr:nvSpPr>
        <xdr:cNvPr id="865" name="テキスト ボックス 864"/>
        <xdr:cNvSpPr txBox="1"/>
      </xdr:nvSpPr>
      <xdr:spPr>
        <a:xfrm>
          <a:off x="21056111" y="13408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31,670</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5271</xdr:rowOff>
    </xdr:from>
    <xdr:to>
      <xdr:col>29</xdr:col>
      <xdr:colOff>568325</xdr:colOff>
      <xdr:row>78</xdr:row>
      <xdr:rowOff>106871</xdr:rowOff>
    </xdr:to>
    <xdr:sp macro="" textlink="">
      <xdr:nvSpPr>
        <xdr:cNvPr id="866" name="円/楕円 865"/>
        <xdr:cNvSpPr/>
      </xdr:nvSpPr>
      <xdr:spPr>
        <a:xfrm>
          <a:off x="20383500" y="1337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97998</xdr:rowOff>
    </xdr:from>
    <xdr:ext cx="534377" cy="259045"/>
    <xdr:sp macro="" textlink="">
      <xdr:nvSpPr>
        <xdr:cNvPr id="867" name="テキスト ボックス 866"/>
        <xdr:cNvSpPr txBox="1"/>
      </xdr:nvSpPr>
      <xdr:spPr>
        <a:xfrm>
          <a:off x="20167111" y="1347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28,390</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45943</xdr:rowOff>
    </xdr:from>
    <xdr:to>
      <xdr:col>28</xdr:col>
      <xdr:colOff>365125</xdr:colOff>
      <xdr:row>78</xdr:row>
      <xdr:rowOff>147543</xdr:rowOff>
    </xdr:to>
    <xdr:sp macro="" textlink="">
      <xdr:nvSpPr>
        <xdr:cNvPr id="868" name="円/楕円 867"/>
        <xdr:cNvSpPr/>
      </xdr:nvSpPr>
      <xdr:spPr>
        <a:xfrm>
          <a:off x="19494500" y="134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138670</xdr:rowOff>
    </xdr:from>
    <xdr:ext cx="534377" cy="259045"/>
    <xdr:sp macro="" textlink="">
      <xdr:nvSpPr>
        <xdr:cNvPr id="869" name="テキスト ボックス 868"/>
        <xdr:cNvSpPr txBox="1"/>
      </xdr:nvSpPr>
      <xdr:spPr>
        <a:xfrm>
          <a:off x="19278111" y="135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26,255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65736</xdr:rowOff>
    </xdr:from>
    <xdr:to>
      <xdr:col>27</xdr:col>
      <xdr:colOff>161925</xdr:colOff>
      <xdr:row>78</xdr:row>
      <xdr:rowOff>167336</xdr:rowOff>
    </xdr:to>
    <xdr:sp macro="" textlink="">
      <xdr:nvSpPr>
        <xdr:cNvPr id="870" name="円/楕円 869"/>
        <xdr:cNvSpPr/>
      </xdr:nvSpPr>
      <xdr:spPr>
        <a:xfrm>
          <a:off x="18605500" y="1343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158463</xdr:rowOff>
    </xdr:from>
    <xdr:ext cx="534377" cy="259045"/>
    <xdr:sp macro="" textlink="">
      <xdr:nvSpPr>
        <xdr:cNvPr id="871" name="テキスト ボックス 870"/>
        <xdr:cNvSpPr txBox="1"/>
      </xdr:nvSpPr>
      <xdr:spPr>
        <a:xfrm>
          <a:off x="18389111" y="1353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050">
              <a:latin typeface="ＭＳ Ｐゴシック"/>
            </a:rPr>
            <a:t>歳出決算総額は、住民一人当たり</a:t>
          </a:r>
          <a:r>
            <a:rPr kumimoji="1" lang="en-US" altLang="ja-JP" sz="1050">
              <a:latin typeface="ＭＳ Ｐゴシック"/>
            </a:rPr>
            <a:t>437,037</a:t>
          </a:r>
          <a:r>
            <a:rPr kumimoji="1" lang="ja-JP" altLang="en-US" sz="1050">
              <a:latin typeface="ＭＳ Ｐゴシック"/>
            </a:rPr>
            <a:t>円となっていて、近年増加傾向にある。</a:t>
          </a:r>
        </a:p>
        <a:p>
          <a:r>
            <a:rPr kumimoji="1" lang="ja-JP" altLang="en-US" sz="1050">
              <a:latin typeface="ＭＳ Ｐゴシック"/>
            </a:rPr>
            <a:t>　人件費については、住民一人当たり</a:t>
          </a:r>
          <a:r>
            <a:rPr kumimoji="1" lang="en-US" altLang="ja-JP" sz="1050">
              <a:latin typeface="ＭＳ Ｐゴシック"/>
            </a:rPr>
            <a:t>55,790</a:t>
          </a:r>
          <a:r>
            <a:rPr kumimoji="1" lang="ja-JP" altLang="en-US" sz="1050">
              <a:latin typeface="ＭＳ Ｐゴシック"/>
            </a:rPr>
            <a:t>円となっていて、近年は増加傾向にあったが、平成</a:t>
          </a:r>
          <a:r>
            <a:rPr kumimoji="1" lang="en-US" altLang="ja-JP" sz="1050">
              <a:latin typeface="ＭＳ Ｐゴシック"/>
            </a:rPr>
            <a:t>28</a:t>
          </a:r>
          <a:r>
            <a:rPr kumimoji="1" lang="ja-JP" altLang="en-US" sz="1050">
              <a:latin typeface="ＭＳ Ｐゴシック"/>
            </a:rPr>
            <a:t>年度は職員の平均年齢の低下により減少した。</a:t>
          </a:r>
        </a:p>
        <a:p>
          <a:r>
            <a:rPr kumimoji="1" lang="ja-JP" altLang="en-US" sz="1050">
              <a:latin typeface="ＭＳ Ｐゴシック"/>
            </a:rPr>
            <a:t>　物件費については、住民一人当たり</a:t>
          </a:r>
          <a:r>
            <a:rPr kumimoji="1" lang="en-US" altLang="ja-JP" sz="1050">
              <a:latin typeface="ＭＳ Ｐゴシック"/>
            </a:rPr>
            <a:t>59,239</a:t>
          </a:r>
          <a:r>
            <a:rPr kumimoji="1" lang="ja-JP" altLang="en-US" sz="1050">
              <a:latin typeface="ＭＳ Ｐゴシック"/>
            </a:rPr>
            <a:t>円となっていて、住民ニーズに応えるサービス向上と業務効率化を図るため、公の施設の指定管理者制度の導入や、正職員を削減し臨時職員に振り替えていることなどの要因により増加傾向にある。</a:t>
          </a:r>
        </a:p>
        <a:p>
          <a:r>
            <a:rPr kumimoji="1" lang="ja-JP" altLang="en-US" sz="1050">
              <a:latin typeface="ＭＳ Ｐゴシック"/>
            </a:rPr>
            <a:t>　扶助費については、住民一人当たり</a:t>
          </a:r>
          <a:r>
            <a:rPr kumimoji="1" lang="en-US" altLang="ja-JP" sz="1050">
              <a:latin typeface="ＭＳ Ｐゴシック"/>
            </a:rPr>
            <a:t>79,214</a:t>
          </a:r>
          <a:r>
            <a:rPr kumimoji="1" lang="ja-JP" altLang="en-US" sz="1050">
              <a:latin typeface="ＭＳ Ｐゴシック"/>
            </a:rPr>
            <a:t>円となっていて、特に近年は私立保育所入所児童数の増等の影響により児童福祉費が増加傾向にある。</a:t>
          </a:r>
        </a:p>
        <a:p>
          <a:r>
            <a:rPr kumimoji="1" lang="ja-JP" altLang="en-US" sz="1050">
              <a:latin typeface="ＭＳ Ｐゴシック"/>
            </a:rPr>
            <a:t>　普通建設事業については、住民一人当たり</a:t>
          </a:r>
          <a:r>
            <a:rPr kumimoji="1" lang="en-US" altLang="ja-JP" sz="1050">
              <a:latin typeface="ＭＳ Ｐゴシック"/>
            </a:rPr>
            <a:t>70,801</a:t>
          </a:r>
          <a:r>
            <a:rPr kumimoji="1" lang="ja-JP" altLang="en-US" sz="1050">
              <a:latin typeface="ＭＳ Ｐゴシック"/>
            </a:rPr>
            <a:t>円となっていて、年々増加傾向にある。これは近年の学校施設耐震等改修事業や平成</a:t>
          </a:r>
          <a:r>
            <a:rPr kumimoji="1" lang="en-US" altLang="ja-JP" sz="1050">
              <a:latin typeface="ＭＳ Ｐゴシック"/>
            </a:rPr>
            <a:t>30</a:t>
          </a:r>
          <a:r>
            <a:rPr kumimoji="1" lang="ja-JP" altLang="en-US" sz="1050">
              <a:latin typeface="ＭＳ Ｐゴシック"/>
            </a:rPr>
            <a:t>年度の国体に向けた体育施設整備事業、幼保一元化のための保育所等施設整備事業などの大型の建設事業が続いていることなどが要因として考えられ、今後も大型の建設事業が続くため横ばいまたは増加していくことが予想される。また、その財源の多くを地方債に頼っているため、減少傾向にあった公債費は増加した。</a:t>
          </a:r>
        </a:p>
        <a:p>
          <a:r>
            <a:rPr kumimoji="1" lang="ja-JP" altLang="en-US" sz="1050">
              <a:latin typeface="ＭＳ Ｐゴシック"/>
            </a:rPr>
            <a:t>　なお、補助費等については、住民一人当たり</a:t>
          </a:r>
          <a:r>
            <a:rPr kumimoji="1" lang="en-US" altLang="ja-JP" sz="1050">
              <a:latin typeface="ＭＳ Ｐゴシック"/>
            </a:rPr>
            <a:t>99,496</a:t>
          </a:r>
          <a:r>
            <a:rPr kumimoji="1" lang="ja-JP" altLang="en-US" sz="1050">
              <a:latin typeface="ＭＳ Ｐゴシック"/>
            </a:rPr>
            <a:t>円となっていて、昨年度と比べると大幅に増加しているが、これは国営かんがい排水事業負担金の増加によるものである。</a:t>
          </a:r>
        </a:p>
        <a:p>
          <a:r>
            <a:rPr kumimoji="1" lang="ja-JP" altLang="en-US" sz="1050">
              <a:latin typeface="ＭＳ Ｐゴシック"/>
            </a:rPr>
            <a:t> </a:t>
          </a:r>
        </a:p>
        <a:p>
          <a:r>
            <a:rPr kumimoji="1" lang="ja-JP" altLang="en-US" sz="1050">
              <a:latin typeface="ＭＳ Ｐゴシック"/>
            </a:rPr>
            <a:t> </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福井県坂井市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92,760
91,454
209.67
41,343,119
40,539,543
695,586
21,945,110
44,308,069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7.1
85.0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18215</xdr:rowOff>
    </xdr:from>
    <xdr:to>
      <xdr:col>6</xdr:col>
      <xdr:colOff>511175</xdr:colOff>
      <xdr:row>38</xdr:row>
      <xdr:rowOff>74223</xdr:rowOff>
    </xdr:to>
    <xdr:cxnSp macro="">
      <xdr:nvCxnSpPr>
        <xdr:cNvPr id="63" name="直線コネクタ 62"/>
        <xdr:cNvCxnSpPr/>
      </xdr:nvCxnSpPr>
      <xdr:spPr>
        <a:xfrm>
          <a:off x="3797300" y="6533315"/>
          <a:ext cx="8382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18215</xdr:rowOff>
    </xdr:from>
    <xdr:to>
      <xdr:col>5</xdr:col>
      <xdr:colOff>358775</xdr:colOff>
      <xdr:row>38</xdr:row>
      <xdr:rowOff>70630</xdr:rowOff>
    </xdr:to>
    <xdr:cxnSp macro="">
      <xdr:nvCxnSpPr>
        <xdr:cNvPr id="66" name="直線コネクタ 65"/>
        <xdr:cNvCxnSpPr/>
      </xdr:nvCxnSpPr>
      <xdr:spPr>
        <a:xfrm flipV="1">
          <a:off x="2908300" y="6533315"/>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70630</xdr:rowOff>
    </xdr:from>
    <xdr:to>
      <xdr:col>4</xdr:col>
      <xdr:colOff>155575</xdr:colOff>
      <xdr:row>38</xdr:row>
      <xdr:rowOff>116187</xdr:rowOff>
    </xdr:to>
    <xdr:cxnSp macro="">
      <xdr:nvCxnSpPr>
        <xdr:cNvPr id="69" name="直線コネクタ 68"/>
        <xdr:cNvCxnSpPr/>
      </xdr:nvCxnSpPr>
      <xdr:spPr>
        <a:xfrm flipV="1">
          <a:off x="2019300" y="6585730"/>
          <a:ext cx="889000" cy="4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148826</xdr:rowOff>
    </xdr:from>
    <xdr:to>
      <xdr:col>4</xdr:col>
      <xdr:colOff>206375</xdr:colOff>
      <xdr:row>38</xdr:row>
      <xdr:rowOff>78976</xdr:rowOff>
    </xdr:to>
    <xdr:sp macro="" textlink="">
      <xdr:nvSpPr>
        <xdr:cNvPr id="70" name="フローチャート : 判断 69"/>
        <xdr:cNvSpPr/>
      </xdr:nvSpPr>
      <xdr:spPr>
        <a:xfrm>
          <a:off x="2857500" y="649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95503</xdr:rowOff>
    </xdr:from>
    <xdr:ext cx="469744" cy="259045"/>
    <xdr:sp macro="" textlink="">
      <xdr:nvSpPr>
        <xdr:cNvPr id="71" name="テキスト ボックス 70"/>
        <xdr:cNvSpPr txBox="1"/>
      </xdr:nvSpPr>
      <xdr:spPr>
        <a:xfrm>
          <a:off x="2673427" y="6267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90551</xdr:rowOff>
    </xdr:from>
    <xdr:to>
      <xdr:col>2</xdr:col>
      <xdr:colOff>638175</xdr:colOff>
      <xdr:row>38</xdr:row>
      <xdr:rowOff>116187</xdr:rowOff>
    </xdr:to>
    <xdr:cxnSp macro="">
      <xdr:nvCxnSpPr>
        <xdr:cNvPr id="72" name="直線コネクタ 71"/>
        <xdr:cNvCxnSpPr/>
      </xdr:nvCxnSpPr>
      <xdr:spPr>
        <a:xfrm>
          <a:off x="1130300" y="6605651"/>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153398</xdr:rowOff>
    </xdr:from>
    <xdr:to>
      <xdr:col>3</xdr:col>
      <xdr:colOff>3175</xdr:colOff>
      <xdr:row>38</xdr:row>
      <xdr:rowOff>83548</xdr:rowOff>
    </xdr:to>
    <xdr:sp macro="" textlink="">
      <xdr:nvSpPr>
        <xdr:cNvPr id="73" name="フローチャート : 判断 72"/>
        <xdr:cNvSpPr/>
      </xdr:nvSpPr>
      <xdr:spPr>
        <a:xfrm>
          <a:off x="1968500" y="649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100075</xdr:rowOff>
    </xdr:from>
    <xdr:ext cx="469744" cy="259045"/>
    <xdr:sp macro="" textlink="">
      <xdr:nvSpPr>
        <xdr:cNvPr id="74" name="テキスト ボックス 73"/>
        <xdr:cNvSpPr txBox="1"/>
      </xdr:nvSpPr>
      <xdr:spPr>
        <a:xfrm>
          <a:off x="1784427" y="6272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3,455</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130375</xdr:rowOff>
    </xdr:from>
    <xdr:to>
      <xdr:col>1</xdr:col>
      <xdr:colOff>485775</xdr:colOff>
      <xdr:row>38</xdr:row>
      <xdr:rowOff>60525</xdr:rowOff>
    </xdr:to>
    <xdr:sp macro="" textlink="">
      <xdr:nvSpPr>
        <xdr:cNvPr id="75" name="フローチャート : 判断 74"/>
        <xdr:cNvSpPr/>
      </xdr:nvSpPr>
      <xdr:spPr>
        <a:xfrm>
          <a:off x="1079500" y="647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77052</xdr:rowOff>
    </xdr:from>
    <xdr:ext cx="469744" cy="259045"/>
    <xdr:sp macro="" textlink="">
      <xdr:nvSpPr>
        <xdr:cNvPr id="76" name="テキスト ボックス 75"/>
        <xdr:cNvSpPr txBox="1"/>
      </xdr:nvSpPr>
      <xdr:spPr>
        <a:xfrm>
          <a:off x="895427" y="624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23423</xdr:rowOff>
    </xdr:from>
    <xdr:to>
      <xdr:col>6</xdr:col>
      <xdr:colOff>561975</xdr:colOff>
      <xdr:row>38</xdr:row>
      <xdr:rowOff>125023</xdr:rowOff>
    </xdr:to>
    <xdr:sp macro="" textlink="">
      <xdr:nvSpPr>
        <xdr:cNvPr id="82" name="円/楕円 81"/>
        <xdr:cNvSpPr/>
      </xdr:nvSpPr>
      <xdr:spPr>
        <a:xfrm>
          <a:off x="4584700" y="65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1850</xdr:rowOff>
    </xdr:from>
    <xdr:ext cx="469744" cy="259045"/>
    <xdr:sp macro="" textlink="">
      <xdr:nvSpPr>
        <xdr:cNvPr id="83" name="議会費該当値テキスト"/>
        <xdr:cNvSpPr txBox="1"/>
      </xdr:nvSpPr>
      <xdr:spPr>
        <a:xfrm>
          <a:off x="4686300" y="651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138866</xdr:rowOff>
    </xdr:from>
    <xdr:to>
      <xdr:col>5</xdr:col>
      <xdr:colOff>409575</xdr:colOff>
      <xdr:row>38</xdr:row>
      <xdr:rowOff>69016</xdr:rowOff>
    </xdr:to>
    <xdr:sp macro="" textlink="">
      <xdr:nvSpPr>
        <xdr:cNvPr id="84" name="円/楕円 83"/>
        <xdr:cNvSpPr/>
      </xdr:nvSpPr>
      <xdr:spPr>
        <a:xfrm>
          <a:off x="3746500" y="648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60142</xdr:rowOff>
    </xdr:from>
    <xdr:ext cx="469744" cy="259045"/>
    <xdr:sp macro="" textlink="">
      <xdr:nvSpPr>
        <xdr:cNvPr id="85" name="テキスト ボックス 84"/>
        <xdr:cNvSpPr txBox="1"/>
      </xdr:nvSpPr>
      <xdr:spPr>
        <a:xfrm>
          <a:off x="3562427" y="65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19830</xdr:rowOff>
    </xdr:from>
    <xdr:to>
      <xdr:col>4</xdr:col>
      <xdr:colOff>206375</xdr:colOff>
      <xdr:row>38</xdr:row>
      <xdr:rowOff>121430</xdr:rowOff>
    </xdr:to>
    <xdr:sp macro="" textlink="">
      <xdr:nvSpPr>
        <xdr:cNvPr id="86" name="円/楕円 85"/>
        <xdr:cNvSpPr/>
      </xdr:nvSpPr>
      <xdr:spPr>
        <a:xfrm>
          <a:off x="2857500" y="653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112557</xdr:rowOff>
    </xdr:from>
    <xdr:ext cx="469744" cy="259045"/>
    <xdr:sp macro="" textlink="">
      <xdr:nvSpPr>
        <xdr:cNvPr id="87" name="テキスト ボックス 86"/>
        <xdr:cNvSpPr txBox="1"/>
      </xdr:nvSpPr>
      <xdr:spPr>
        <a:xfrm>
          <a:off x="2673427" y="66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65387</xdr:rowOff>
    </xdr:from>
    <xdr:to>
      <xdr:col>3</xdr:col>
      <xdr:colOff>3175</xdr:colOff>
      <xdr:row>38</xdr:row>
      <xdr:rowOff>166987</xdr:rowOff>
    </xdr:to>
    <xdr:sp macro="" textlink="">
      <xdr:nvSpPr>
        <xdr:cNvPr id="88" name="円/楕円 87"/>
        <xdr:cNvSpPr/>
      </xdr:nvSpPr>
      <xdr:spPr>
        <a:xfrm>
          <a:off x="1968500" y="658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158114</xdr:rowOff>
    </xdr:from>
    <xdr:ext cx="469744" cy="259045"/>
    <xdr:sp macro="" textlink="">
      <xdr:nvSpPr>
        <xdr:cNvPr id="89" name="テキスト ボックス 88"/>
        <xdr:cNvSpPr txBox="1"/>
      </xdr:nvSpPr>
      <xdr:spPr>
        <a:xfrm>
          <a:off x="1784427" y="667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2,944</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39751</xdr:rowOff>
    </xdr:from>
    <xdr:to>
      <xdr:col>1</xdr:col>
      <xdr:colOff>485775</xdr:colOff>
      <xdr:row>38</xdr:row>
      <xdr:rowOff>141351</xdr:rowOff>
    </xdr:to>
    <xdr:sp macro="" textlink="">
      <xdr:nvSpPr>
        <xdr:cNvPr id="90" name="円/楕円 89"/>
        <xdr:cNvSpPr/>
      </xdr:nvSpPr>
      <xdr:spPr>
        <a:xfrm>
          <a:off x="1079500" y="655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132478</xdr:rowOff>
    </xdr:from>
    <xdr:ext cx="469744" cy="259045"/>
    <xdr:sp macro="" textlink="">
      <xdr:nvSpPr>
        <xdr:cNvPr id="91" name="テキスト ボックス 90"/>
        <xdr:cNvSpPr txBox="1"/>
      </xdr:nvSpPr>
      <xdr:spPr>
        <a:xfrm>
          <a:off x="895427" y="664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88167</xdr:rowOff>
    </xdr:from>
    <xdr:to>
      <xdr:col>6</xdr:col>
      <xdr:colOff>511175</xdr:colOff>
      <xdr:row>58</xdr:row>
      <xdr:rowOff>92837</xdr:rowOff>
    </xdr:to>
    <xdr:cxnSp macro="">
      <xdr:nvCxnSpPr>
        <xdr:cNvPr id="122" name="直線コネクタ 121"/>
        <xdr:cNvCxnSpPr/>
      </xdr:nvCxnSpPr>
      <xdr:spPr>
        <a:xfrm flipV="1">
          <a:off x="3797300" y="10032267"/>
          <a:ext cx="8382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92837</xdr:rowOff>
    </xdr:from>
    <xdr:to>
      <xdr:col>5</xdr:col>
      <xdr:colOff>358775</xdr:colOff>
      <xdr:row>58</xdr:row>
      <xdr:rowOff>130239</xdr:rowOff>
    </xdr:to>
    <xdr:cxnSp macro="">
      <xdr:nvCxnSpPr>
        <xdr:cNvPr id="125" name="直線コネクタ 124"/>
        <xdr:cNvCxnSpPr/>
      </xdr:nvCxnSpPr>
      <xdr:spPr>
        <a:xfrm flipV="1">
          <a:off x="2908300" y="10036937"/>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130239</xdr:rowOff>
    </xdr:from>
    <xdr:to>
      <xdr:col>4</xdr:col>
      <xdr:colOff>155575</xdr:colOff>
      <xdr:row>58</xdr:row>
      <xdr:rowOff>146525</xdr:rowOff>
    </xdr:to>
    <xdr:cxnSp macro="">
      <xdr:nvCxnSpPr>
        <xdr:cNvPr id="128" name="直線コネクタ 127"/>
        <xdr:cNvCxnSpPr/>
      </xdr:nvCxnSpPr>
      <xdr:spPr>
        <a:xfrm flipV="1">
          <a:off x="2019300" y="10074339"/>
          <a:ext cx="889000" cy="1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59420</xdr:rowOff>
    </xdr:from>
    <xdr:to>
      <xdr:col>4</xdr:col>
      <xdr:colOff>206375</xdr:colOff>
      <xdr:row>58</xdr:row>
      <xdr:rowOff>161020</xdr:rowOff>
    </xdr:to>
    <xdr:sp macro="" textlink="">
      <xdr:nvSpPr>
        <xdr:cNvPr id="129" name="フローチャート : 判断 128"/>
        <xdr:cNvSpPr/>
      </xdr:nvSpPr>
      <xdr:spPr>
        <a:xfrm>
          <a:off x="2857500" y="1000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6097</xdr:rowOff>
    </xdr:from>
    <xdr:ext cx="534377" cy="259045"/>
    <xdr:sp macro="" textlink="">
      <xdr:nvSpPr>
        <xdr:cNvPr id="130" name="テキスト ボックス 129"/>
        <xdr:cNvSpPr txBox="1"/>
      </xdr:nvSpPr>
      <xdr:spPr>
        <a:xfrm>
          <a:off x="2641111" y="977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49,027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146525</xdr:rowOff>
    </xdr:from>
    <xdr:to>
      <xdr:col>2</xdr:col>
      <xdr:colOff>638175</xdr:colOff>
      <xdr:row>58</xdr:row>
      <xdr:rowOff>152655</xdr:rowOff>
    </xdr:to>
    <xdr:cxnSp macro="">
      <xdr:nvCxnSpPr>
        <xdr:cNvPr id="131" name="直線コネクタ 130"/>
        <xdr:cNvCxnSpPr/>
      </xdr:nvCxnSpPr>
      <xdr:spPr>
        <a:xfrm flipV="1">
          <a:off x="1130300" y="10090625"/>
          <a:ext cx="889000" cy="6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25013</xdr:rowOff>
    </xdr:from>
    <xdr:to>
      <xdr:col>3</xdr:col>
      <xdr:colOff>3175</xdr:colOff>
      <xdr:row>58</xdr:row>
      <xdr:rowOff>126613</xdr:rowOff>
    </xdr:to>
    <xdr:sp macro="" textlink="">
      <xdr:nvSpPr>
        <xdr:cNvPr id="132" name="フローチャート : 判断 131"/>
        <xdr:cNvSpPr/>
      </xdr:nvSpPr>
      <xdr:spPr>
        <a:xfrm>
          <a:off x="1968500" y="996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143140</xdr:rowOff>
    </xdr:from>
    <xdr:ext cx="534377" cy="259045"/>
    <xdr:sp macro="" textlink="">
      <xdr:nvSpPr>
        <xdr:cNvPr id="133" name="テキスト ボックス 132"/>
        <xdr:cNvSpPr txBox="1"/>
      </xdr:nvSpPr>
      <xdr:spPr>
        <a:xfrm>
          <a:off x="1752111" y="974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59,563</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53323</xdr:rowOff>
    </xdr:from>
    <xdr:to>
      <xdr:col>1</xdr:col>
      <xdr:colOff>485775</xdr:colOff>
      <xdr:row>58</xdr:row>
      <xdr:rowOff>154923</xdr:rowOff>
    </xdr:to>
    <xdr:sp macro="" textlink="">
      <xdr:nvSpPr>
        <xdr:cNvPr id="134" name="フローチャート : 判断 133"/>
        <xdr:cNvSpPr/>
      </xdr:nvSpPr>
      <xdr:spPr>
        <a:xfrm>
          <a:off x="1079500" y="99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0</xdr:rowOff>
    </xdr:from>
    <xdr:ext cx="534377" cy="259045"/>
    <xdr:sp macro="" textlink="">
      <xdr:nvSpPr>
        <xdr:cNvPr id="135" name="テキスト ボックス 134"/>
        <xdr:cNvSpPr txBox="1"/>
      </xdr:nvSpPr>
      <xdr:spPr>
        <a:xfrm>
          <a:off x="863111" y="977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37367</xdr:rowOff>
    </xdr:from>
    <xdr:to>
      <xdr:col>6</xdr:col>
      <xdr:colOff>561975</xdr:colOff>
      <xdr:row>58</xdr:row>
      <xdr:rowOff>138967</xdr:rowOff>
    </xdr:to>
    <xdr:sp macro="" textlink="">
      <xdr:nvSpPr>
        <xdr:cNvPr id="141" name="円/楕円 140"/>
        <xdr:cNvSpPr/>
      </xdr:nvSpPr>
      <xdr:spPr>
        <a:xfrm>
          <a:off x="4584700" y="998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55,780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42037</xdr:rowOff>
    </xdr:from>
    <xdr:to>
      <xdr:col>5</xdr:col>
      <xdr:colOff>409575</xdr:colOff>
      <xdr:row>58</xdr:row>
      <xdr:rowOff>143637</xdr:rowOff>
    </xdr:to>
    <xdr:sp macro="" textlink="">
      <xdr:nvSpPr>
        <xdr:cNvPr id="143" name="円/楕円 142"/>
        <xdr:cNvSpPr/>
      </xdr:nvSpPr>
      <xdr:spPr>
        <a:xfrm>
          <a:off x="3746500" y="99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160164</xdr:rowOff>
    </xdr:from>
    <xdr:ext cx="534377" cy="259045"/>
    <xdr:sp macro="" textlink="">
      <xdr:nvSpPr>
        <xdr:cNvPr id="144" name="テキスト ボックス 143"/>
        <xdr:cNvSpPr txBox="1"/>
      </xdr:nvSpPr>
      <xdr:spPr>
        <a:xfrm>
          <a:off x="3530111" y="9761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54,350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79439</xdr:rowOff>
    </xdr:from>
    <xdr:to>
      <xdr:col>4</xdr:col>
      <xdr:colOff>206375</xdr:colOff>
      <xdr:row>59</xdr:row>
      <xdr:rowOff>9589</xdr:rowOff>
    </xdr:to>
    <xdr:sp macro="" textlink="">
      <xdr:nvSpPr>
        <xdr:cNvPr id="145" name="円/楕円 144"/>
        <xdr:cNvSpPr/>
      </xdr:nvSpPr>
      <xdr:spPr>
        <a:xfrm>
          <a:off x="2857500" y="1002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716</xdr:rowOff>
    </xdr:from>
    <xdr:ext cx="534377" cy="259045"/>
    <xdr:sp macro="" textlink="">
      <xdr:nvSpPr>
        <xdr:cNvPr id="146" name="テキスト ボックス 145"/>
        <xdr:cNvSpPr txBox="1"/>
      </xdr:nvSpPr>
      <xdr:spPr>
        <a:xfrm>
          <a:off x="2641111" y="101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95725</xdr:rowOff>
    </xdr:from>
    <xdr:to>
      <xdr:col>3</xdr:col>
      <xdr:colOff>3175</xdr:colOff>
      <xdr:row>59</xdr:row>
      <xdr:rowOff>25875</xdr:rowOff>
    </xdr:to>
    <xdr:sp macro="" textlink="">
      <xdr:nvSpPr>
        <xdr:cNvPr id="147" name="円/楕円 146"/>
        <xdr:cNvSpPr/>
      </xdr:nvSpPr>
      <xdr:spPr>
        <a:xfrm>
          <a:off x="1968500" y="100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17002</xdr:rowOff>
    </xdr:from>
    <xdr:ext cx="534377" cy="259045"/>
    <xdr:sp macro="" textlink="">
      <xdr:nvSpPr>
        <xdr:cNvPr id="148" name="テキスト ボックス 147"/>
        <xdr:cNvSpPr txBox="1"/>
      </xdr:nvSpPr>
      <xdr:spPr>
        <a:xfrm>
          <a:off x="1752111" y="10132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101855</xdr:rowOff>
    </xdr:from>
    <xdr:to>
      <xdr:col>1</xdr:col>
      <xdr:colOff>485775</xdr:colOff>
      <xdr:row>59</xdr:row>
      <xdr:rowOff>32005</xdr:rowOff>
    </xdr:to>
    <xdr:sp macro="" textlink="">
      <xdr:nvSpPr>
        <xdr:cNvPr id="149" name="円/楕円 148"/>
        <xdr:cNvSpPr/>
      </xdr:nvSpPr>
      <xdr:spPr>
        <a:xfrm>
          <a:off x="1079500" y="1004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23132</xdr:rowOff>
    </xdr:from>
    <xdr:ext cx="534377" cy="259045"/>
    <xdr:sp macro="" textlink="">
      <xdr:nvSpPr>
        <xdr:cNvPr id="150" name="テキスト ボックス 149"/>
        <xdr:cNvSpPr txBox="1"/>
      </xdr:nvSpPr>
      <xdr:spPr>
        <a:xfrm>
          <a:off x="863111" y="1013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36,033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26079</xdr:rowOff>
    </xdr:from>
    <xdr:to>
      <xdr:col>6</xdr:col>
      <xdr:colOff>511175</xdr:colOff>
      <xdr:row>78</xdr:row>
      <xdr:rowOff>31220</xdr:rowOff>
    </xdr:to>
    <xdr:cxnSp macro="">
      <xdr:nvCxnSpPr>
        <xdr:cNvPr id="181" name="直線コネクタ 180"/>
        <xdr:cNvCxnSpPr/>
      </xdr:nvCxnSpPr>
      <xdr:spPr>
        <a:xfrm flipV="1">
          <a:off x="3797300" y="13399179"/>
          <a:ext cx="838200" cy="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31220</xdr:rowOff>
    </xdr:from>
    <xdr:to>
      <xdr:col>5</xdr:col>
      <xdr:colOff>358775</xdr:colOff>
      <xdr:row>78</xdr:row>
      <xdr:rowOff>42421</xdr:rowOff>
    </xdr:to>
    <xdr:cxnSp macro="">
      <xdr:nvCxnSpPr>
        <xdr:cNvPr id="184" name="直線コネクタ 183"/>
        <xdr:cNvCxnSpPr/>
      </xdr:nvCxnSpPr>
      <xdr:spPr>
        <a:xfrm flipV="1">
          <a:off x="2908300" y="13404320"/>
          <a:ext cx="889000" cy="1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42421</xdr:rowOff>
    </xdr:from>
    <xdr:to>
      <xdr:col>4</xdr:col>
      <xdr:colOff>155575</xdr:colOff>
      <xdr:row>78</xdr:row>
      <xdr:rowOff>59612</xdr:rowOff>
    </xdr:to>
    <xdr:cxnSp macro="">
      <xdr:nvCxnSpPr>
        <xdr:cNvPr id="187" name="直線コネクタ 186"/>
        <xdr:cNvCxnSpPr/>
      </xdr:nvCxnSpPr>
      <xdr:spPr>
        <a:xfrm flipV="1">
          <a:off x="2019300" y="13415521"/>
          <a:ext cx="8890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13407</xdr:rowOff>
    </xdr:from>
    <xdr:to>
      <xdr:col>4</xdr:col>
      <xdr:colOff>206375</xdr:colOff>
      <xdr:row>78</xdr:row>
      <xdr:rowOff>115007</xdr:rowOff>
    </xdr:to>
    <xdr:sp macro="" textlink="">
      <xdr:nvSpPr>
        <xdr:cNvPr id="188" name="フローチャート : 判断 187"/>
        <xdr:cNvSpPr/>
      </xdr:nvSpPr>
      <xdr:spPr>
        <a:xfrm>
          <a:off x="2857500" y="1338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106134</xdr:rowOff>
    </xdr:from>
    <xdr:ext cx="599010" cy="259045"/>
    <xdr:sp macro="" textlink="">
      <xdr:nvSpPr>
        <xdr:cNvPr id="189" name="テキスト ボックス 188"/>
        <xdr:cNvSpPr txBox="1"/>
      </xdr:nvSpPr>
      <xdr:spPr>
        <a:xfrm>
          <a:off x="2608794" y="134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126,234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59612</xdr:rowOff>
    </xdr:from>
    <xdr:to>
      <xdr:col>2</xdr:col>
      <xdr:colOff>638175</xdr:colOff>
      <xdr:row>78</xdr:row>
      <xdr:rowOff>65410</xdr:rowOff>
    </xdr:to>
    <xdr:cxnSp macro="">
      <xdr:nvCxnSpPr>
        <xdr:cNvPr id="190" name="直線コネクタ 189"/>
        <xdr:cNvCxnSpPr/>
      </xdr:nvCxnSpPr>
      <xdr:spPr>
        <a:xfrm flipV="1">
          <a:off x="1130300" y="13432712"/>
          <a:ext cx="8890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25577</xdr:rowOff>
    </xdr:from>
    <xdr:to>
      <xdr:col>3</xdr:col>
      <xdr:colOff>3175</xdr:colOff>
      <xdr:row>78</xdr:row>
      <xdr:rowOff>127177</xdr:rowOff>
    </xdr:to>
    <xdr:sp macro="" textlink="">
      <xdr:nvSpPr>
        <xdr:cNvPr id="191" name="フローチャート : 判断 190"/>
        <xdr:cNvSpPr/>
      </xdr:nvSpPr>
      <xdr:spPr>
        <a:xfrm>
          <a:off x="1968500" y="13398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118304</xdr:rowOff>
    </xdr:from>
    <xdr:ext cx="599010" cy="259045"/>
    <xdr:sp macro="" textlink="">
      <xdr:nvSpPr>
        <xdr:cNvPr id="192" name="テキスト ボックス 191"/>
        <xdr:cNvSpPr txBox="1"/>
      </xdr:nvSpPr>
      <xdr:spPr>
        <a:xfrm>
          <a:off x="1719794" y="1349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118,781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29108</xdr:rowOff>
    </xdr:from>
    <xdr:to>
      <xdr:col>1</xdr:col>
      <xdr:colOff>485775</xdr:colOff>
      <xdr:row>78</xdr:row>
      <xdr:rowOff>130708</xdr:rowOff>
    </xdr:to>
    <xdr:sp macro="" textlink="">
      <xdr:nvSpPr>
        <xdr:cNvPr id="193" name="フローチャート : 判断 192"/>
        <xdr:cNvSpPr/>
      </xdr:nvSpPr>
      <xdr:spPr>
        <a:xfrm>
          <a:off x="1079500" y="1340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121835</xdr:rowOff>
    </xdr:from>
    <xdr:ext cx="599010" cy="259045"/>
    <xdr:sp macro="" textlink="">
      <xdr:nvSpPr>
        <xdr:cNvPr id="194" name="テキスト ボックス 193"/>
        <xdr:cNvSpPr txBox="1"/>
      </xdr:nvSpPr>
      <xdr:spPr>
        <a:xfrm>
          <a:off x="830794" y="1349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116,618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146729</xdr:rowOff>
    </xdr:from>
    <xdr:to>
      <xdr:col>6</xdr:col>
      <xdr:colOff>561975</xdr:colOff>
      <xdr:row>78</xdr:row>
      <xdr:rowOff>76879</xdr:rowOff>
    </xdr:to>
    <xdr:sp macro="" textlink="">
      <xdr:nvSpPr>
        <xdr:cNvPr id="200" name="円/楕円 199"/>
        <xdr:cNvSpPr/>
      </xdr:nvSpPr>
      <xdr:spPr>
        <a:xfrm>
          <a:off x="4584700" y="1334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106106</xdr:rowOff>
    </xdr:from>
    <xdr:ext cx="599010" cy="259045"/>
    <xdr:sp macro="" textlink="">
      <xdr:nvSpPr>
        <xdr:cNvPr id="201" name="民生費該当値テキスト"/>
        <xdr:cNvSpPr txBox="1"/>
      </xdr:nvSpPr>
      <xdr:spPr>
        <a:xfrm>
          <a:off x="4686300" y="13136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149,584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151870</xdr:rowOff>
    </xdr:from>
    <xdr:to>
      <xdr:col>5</xdr:col>
      <xdr:colOff>409575</xdr:colOff>
      <xdr:row>78</xdr:row>
      <xdr:rowOff>82020</xdr:rowOff>
    </xdr:to>
    <xdr:sp macro="" textlink="">
      <xdr:nvSpPr>
        <xdr:cNvPr id="202" name="円/楕円 201"/>
        <xdr:cNvSpPr/>
      </xdr:nvSpPr>
      <xdr:spPr>
        <a:xfrm>
          <a:off x="3746500" y="133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98547</xdr:rowOff>
    </xdr:from>
    <xdr:ext cx="599010" cy="259045"/>
    <xdr:sp macro="" textlink="">
      <xdr:nvSpPr>
        <xdr:cNvPr id="203" name="テキスト ボックス 202"/>
        <xdr:cNvSpPr txBox="1"/>
      </xdr:nvSpPr>
      <xdr:spPr>
        <a:xfrm>
          <a:off x="3497794" y="13128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163071</xdr:rowOff>
    </xdr:from>
    <xdr:to>
      <xdr:col>4</xdr:col>
      <xdr:colOff>206375</xdr:colOff>
      <xdr:row>78</xdr:row>
      <xdr:rowOff>93221</xdr:rowOff>
    </xdr:to>
    <xdr:sp macro="" textlink="">
      <xdr:nvSpPr>
        <xdr:cNvPr id="204" name="円/楕円 203"/>
        <xdr:cNvSpPr/>
      </xdr:nvSpPr>
      <xdr:spPr>
        <a:xfrm>
          <a:off x="2857500" y="133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109748</xdr:rowOff>
    </xdr:from>
    <xdr:ext cx="599010" cy="259045"/>
    <xdr:sp macro="" textlink="">
      <xdr:nvSpPr>
        <xdr:cNvPr id="205" name="テキスト ボックス 204"/>
        <xdr:cNvSpPr txBox="1"/>
      </xdr:nvSpPr>
      <xdr:spPr>
        <a:xfrm>
          <a:off x="2608794" y="13139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139,576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8812</xdr:rowOff>
    </xdr:from>
    <xdr:to>
      <xdr:col>3</xdr:col>
      <xdr:colOff>3175</xdr:colOff>
      <xdr:row>78</xdr:row>
      <xdr:rowOff>110412</xdr:rowOff>
    </xdr:to>
    <xdr:sp macro="" textlink="">
      <xdr:nvSpPr>
        <xdr:cNvPr id="206" name="円/楕円 205"/>
        <xdr:cNvSpPr/>
      </xdr:nvSpPr>
      <xdr:spPr>
        <a:xfrm>
          <a:off x="1968500" y="1338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126939</xdr:rowOff>
    </xdr:from>
    <xdr:ext cx="599010" cy="259045"/>
    <xdr:sp macro="" textlink="">
      <xdr:nvSpPr>
        <xdr:cNvPr id="207" name="テキスト ボックス 206"/>
        <xdr:cNvSpPr txBox="1"/>
      </xdr:nvSpPr>
      <xdr:spPr>
        <a:xfrm>
          <a:off x="1719794" y="13157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129,048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14610</xdr:rowOff>
    </xdr:from>
    <xdr:to>
      <xdr:col>1</xdr:col>
      <xdr:colOff>485775</xdr:colOff>
      <xdr:row>78</xdr:row>
      <xdr:rowOff>116210</xdr:rowOff>
    </xdr:to>
    <xdr:sp macro="" textlink="">
      <xdr:nvSpPr>
        <xdr:cNvPr id="208" name="円/楕円 207"/>
        <xdr:cNvSpPr/>
      </xdr:nvSpPr>
      <xdr:spPr>
        <a:xfrm>
          <a:off x="1079500" y="1338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132737</xdr:rowOff>
    </xdr:from>
    <xdr:ext cx="599010" cy="259045"/>
    <xdr:sp macro="" textlink="">
      <xdr:nvSpPr>
        <xdr:cNvPr id="209" name="テキスト ボックス 208"/>
        <xdr:cNvSpPr txBox="1"/>
      </xdr:nvSpPr>
      <xdr:spPr>
        <a:xfrm>
          <a:off x="830794" y="13162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125,497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146462</xdr:rowOff>
    </xdr:from>
    <xdr:to>
      <xdr:col>6</xdr:col>
      <xdr:colOff>511175</xdr:colOff>
      <xdr:row>98</xdr:row>
      <xdr:rowOff>156387</xdr:rowOff>
    </xdr:to>
    <xdr:cxnSp macro="">
      <xdr:nvCxnSpPr>
        <xdr:cNvPr id="239" name="直線コネクタ 238"/>
        <xdr:cNvCxnSpPr/>
      </xdr:nvCxnSpPr>
      <xdr:spPr>
        <a:xfrm>
          <a:off x="3797300" y="16948562"/>
          <a:ext cx="838200" cy="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56360</xdr:rowOff>
    </xdr:from>
    <xdr:ext cx="534377" cy="259045"/>
    <xdr:sp macro="" textlink="">
      <xdr:nvSpPr>
        <xdr:cNvPr id="240" name="衛生費平均値テキスト"/>
        <xdr:cNvSpPr txBox="1"/>
      </xdr:nvSpPr>
      <xdr:spPr>
        <a:xfrm>
          <a:off x="4686300" y="16515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146462</xdr:rowOff>
    </xdr:from>
    <xdr:to>
      <xdr:col>5</xdr:col>
      <xdr:colOff>358775</xdr:colOff>
      <xdr:row>98</xdr:row>
      <xdr:rowOff>171341</xdr:rowOff>
    </xdr:to>
    <xdr:cxnSp macro="">
      <xdr:nvCxnSpPr>
        <xdr:cNvPr id="242" name="直線コネクタ 241"/>
        <xdr:cNvCxnSpPr/>
      </xdr:nvCxnSpPr>
      <xdr:spPr>
        <a:xfrm flipV="1">
          <a:off x="2908300" y="16948562"/>
          <a:ext cx="8890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119282</xdr:rowOff>
    </xdr:from>
    <xdr:ext cx="534377" cy="259045"/>
    <xdr:sp macro="" textlink="">
      <xdr:nvSpPr>
        <xdr:cNvPr id="244" name="テキスト ボックス 243"/>
        <xdr:cNvSpPr txBox="1"/>
      </xdr:nvSpPr>
      <xdr:spPr>
        <a:xfrm>
          <a:off x="3530111" y="164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151492</xdr:rowOff>
    </xdr:from>
    <xdr:to>
      <xdr:col>4</xdr:col>
      <xdr:colOff>155575</xdr:colOff>
      <xdr:row>98</xdr:row>
      <xdr:rowOff>171341</xdr:rowOff>
    </xdr:to>
    <xdr:cxnSp macro="">
      <xdr:nvCxnSpPr>
        <xdr:cNvPr id="245" name="直線コネクタ 244"/>
        <xdr:cNvCxnSpPr/>
      </xdr:nvCxnSpPr>
      <xdr:spPr>
        <a:xfrm>
          <a:off x="2019300" y="16953592"/>
          <a:ext cx="889000" cy="1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488</xdr:rowOff>
    </xdr:from>
    <xdr:to>
      <xdr:col>4</xdr:col>
      <xdr:colOff>206375</xdr:colOff>
      <xdr:row>97</xdr:row>
      <xdr:rowOff>102088</xdr:rowOff>
    </xdr:to>
    <xdr:sp macro="" textlink="">
      <xdr:nvSpPr>
        <xdr:cNvPr id="246" name="フローチャート : 判断 245"/>
        <xdr:cNvSpPr/>
      </xdr:nvSpPr>
      <xdr:spPr>
        <a:xfrm>
          <a:off x="2857500" y="1663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118615</xdr:rowOff>
    </xdr:from>
    <xdr:ext cx="534377" cy="259045"/>
    <xdr:sp macro="" textlink="">
      <xdr:nvSpPr>
        <xdr:cNvPr id="247" name="テキスト ボックス 246"/>
        <xdr:cNvSpPr txBox="1"/>
      </xdr:nvSpPr>
      <xdr:spPr>
        <a:xfrm>
          <a:off x="2641111" y="1640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37,641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151492</xdr:rowOff>
    </xdr:from>
    <xdr:to>
      <xdr:col>2</xdr:col>
      <xdr:colOff>638175</xdr:colOff>
      <xdr:row>99</xdr:row>
      <xdr:rowOff>25761</xdr:rowOff>
    </xdr:to>
    <xdr:cxnSp macro="">
      <xdr:nvCxnSpPr>
        <xdr:cNvPr id="248" name="直線コネクタ 247"/>
        <xdr:cNvCxnSpPr/>
      </xdr:nvCxnSpPr>
      <xdr:spPr>
        <a:xfrm flipV="1">
          <a:off x="1130300" y="16953592"/>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46380</xdr:rowOff>
    </xdr:from>
    <xdr:to>
      <xdr:col>3</xdr:col>
      <xdr:colOff>3175</xdr:colOff>
      <xdr:row>97</xdr:row>
      <xdr:rowOff>147980</xdr:rowOff>
    </xdr:to>
    <xdr:sp macro="" textlink="">
      <xdr:nvSpPr>
        <xdr:cNvPr id="249" name="フローチャート : 判断 248"/>
        <xdr:cNvSpPr/>
      </xdr:nvSpPr>
      <xdr:spPr>
        <a:xfrm>
          <a:off x="1968500" y="1667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164507</xdr:rowOff>
    </xdr:from>
    <xdr:ext cx="534377" cy="259045"/>
    <xdr:sp macro="" textlink="">
      <xdr:nvSpPr>
        <xdr:cNvPr id="250" name="テキスト ボックス 249"/>
        <xdr:cNvSpPr txBox="1"/>
      </xdr:nvSpPr>
      <xdr:spPr>
        <a:xfrm>
          <a:off x="1752111" y="1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35,232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75051</xdr:rowOff>
    </xdr:from>
    <xdr:to>
      <xdr:col>1</xdr:col>
      <xdr:colOff>485775</xdr:colOff>
      <xdr:row>98</xdr:row>
      <xdr:rowOff>5201</xdr:rowOff>
    </xdr:to>
    <xdr:sp macro="" textlink="">
      <xdr:nvSpPr>
        <xdr:cNvPr id="251" name="フローチャート : 判断 250"/>
        <xdr:cNvSpPr/>
      </xdr:nvSpPr>
      <xdr:spPr>
        <a:xfrm>
          <a:off x="1079500" y="1670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21728</xdr:rowOff>
    </xdr:from>
    <xdr:ext cx="534377" cy="259045"/>
    <xdr:sp macro="" textlink="">
      <xdr:nvSpPr>
        <xdr:cNvPr id="252" name="テキスト ボックス 251"/>
        <xdr:cNvSpPr txBox="1"/>
      </xdr:nvSpPr>
      <xdr:spPr>
        <a:xfrm>
          <a:off x="863111" y="1648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105587</xdr:rowOff>
    </xdr:from>
    <xdr:to>
      <xdr:col>6</xdr:col>
      <xdr:colOff>561975</xdr:colOff>
      <xdr:row>99</xdr:row>
      <xdr:rowOff>35737</xdr:rowOff>
    </xdr:to>
    <xdr:sp macro="" textlink="">
      <xdr:nvSpPr>
        <xdr:cNvPr id="258" name="円/楕円 257"/>
        <xdr:cNvSpPr/>
      </xdr:nvSpPr>
      <xdr:spPr>
        <a:xfrm>
          <a:off x="4584700" y="169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20514</xdr:rowOff>
    </xdr:from>
    <xdr:ext cx="534377" cy="259045"/>
    <xdr:sp macro="" textlink="">
      <xdr:nvSpPr>
        <xdr:cNvPr id="259" name="衛生費該当値テキスト"/>
        <xdr:cNvSpPr txBox="1"/>
      </xdr:nvSpPr>
      <xdr:spPr>
        <a:xfrm>
          <a:off x="4686300" y="1682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23,124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95662</xdr:rowOff>
    </xdr:from>
    <xdr:to>
      <xdr:col>5</xdr:col>
      <xdr:colOff>409575</xdr:colOff>
      <xdr:row>99</xdr:row>
      <xdr:rowOff>25812</xdr:rowOff>
    </xdr:to>
    <xdr:sp macro="" textlink="">
      <xdr:nvSpPr>
        <xdr:cNvPr id="260" name="円/楕円 259"/>
        <xdr:cNvSpPr/>
      </xdr:nvSpPr>
      <xdr:spPr>
        <a:xfrm>
          <a:off x="3746500" y="16897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16939</xdr:rowOff>
    </xdr:from>
    <xdr:ext cx="534377" cy="259045"/>
    <xdr:sp macro="" textlink="">
      <xdr:nvSpPr>
        <xdr:cNvPr id="261" name="テキスト ボックス 260"/>
        <xdr:cNvSpPr txBox="1"/>
      </xdr:nvSpPr>
      <xdr:spPr>
        <a:xfrm>
          <a:off x="3530111" y="1699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23,645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120541</xdr:rowOff>
    </xdr:from>
    <xdr:to>
      <xdr:col>4</xdr:col>
      <xdr:colOff>206375</xdr:colOff>
      <xdr:row>99</xdr:row>
      <xdr:rowOff>50691</xdr:rowOff>
    </xdr:to>
    <xdr:sp macro="" textlink="">
      <xdr:nvSpPr>
        <xdr:cNvPr id="262" name="円/楕円 261"/>
        <xdr:cNvSpPr/>
      </xdr:nvSpPr>
      <xdr:spPr>
        <a:xfrm>
          <a:off x="2857500" y="16922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41818</xdr:rowOff>
    </xdr:from>
    <xdr:ext cx="534377" cy="259045"/>
    <xdr:sp macro="" textlink="">
      <xdr:nvSpPr>
        <xdr:cNvPr id="263" name="テキスト ボックス 262"/>
        <xdr:cNvSpPr txBox="1"/>
      </xdr:nvSpPr>
      <xdr:spPr>
        <a:xfrm>
          <a:off x="2641111" y="1701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22,339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100692</xdr:rowOff>
    </xdr:from>
    <xdr:to>
      <xdr:col>3</xdr:col>
      <xdr:colOff>3175</xdr:colOff>
      <xdr:row>99</xdr:row>
      <xdr:rowOff>30842</xdr:rowOff>
    </xdr:to>
    <xdr:sp macro="" textlink="">
      <xdr:nvSpPr>
        <xdr:cNvPr id="264" name="円/楕円 263"/>
        <xdr:cNvSpPr/>
      </xdr:nvSpPr>
      <xdr:spPr>
        <a:xfrm>
          <a:off x="1968500" y="1690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21969</xdr:rowOff>
    </xdr:from>
    <xdr:ext cx="534377" cy="259045"/>
    <xdr:sp macro="" textlink="">
      <xdr:nvSpPr>
        <xdr:cNvPr id="265" name="テキスト ボックス 264"/>
        <xdr:cNvSpPr txBox="1"/>
      </xdr:nvSpPr>
      <xdr:spPr>
        <a:xfrm>
          <a:off x="1752111" y="169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146411</xdr:rowOff>
    </xdr:from>
    <xdr:to>
      <xdr:col>1</xdr:col>
      <xdr:colOff>485775</xdr:colOff>
      <xdr:row>99</xdr:row>
      <xdr:rowOff>76561</xdr:rowOff>
    </xdr:to>
    <xdr:sp macro="" textlink="">
      <xdr:nvSpPr>
        <xdr:cNvPr id="266" name="円/楕円 265"/>
        <xdr:cNvSpPr/>
      </xdr:nvSpPr>
      <xdr:spPr>
        <a:xfrm>
          <a:off x="1079500" y="1694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67688</xdr:rowOff>
    </xdr:from>
    <xdr:ext cx="534377" cy="259045"/>
    <xdr:sp macro="" textlink="">
      <xdr:nvSpPr>
        <xdr:cNvPr id="267" name="テキスト ボックス 266"/>
        <xdr:cNvSpPr txBox="1"/>
      </xdr:nvSpPr>
      <xdr:spPr>
        <a:xfrm>
          <a:off x="863111" y="1704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67554</xdr:rowOff>
    </xdr:from>
    <xdr:to>
      <xdr:col>15</xdr:col>
      <xdr:colOff>180975</xdr:colOff>
      <xdr:row>38</xdr:row>
      <xdr:rowOff>84241</xdr:rowOff>
    </xdr:to>
    <xdr:cxnSp macro="">
      <xdr:nvCxnSpPr>
        <xdr:cNvPr id="294" name="直線コネクタ 293"/>
        <xdr:cNvCxnSpPr/>
      </xdr:nvCxnSpPr>
      <xdr:spPr>
        <a:xfrm>
          <a:off x="9639300" y="6582654"/>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67554</xdr:rowOff>
    </xdr:from>
    <xdr:to>
      <xdr:col>14</xdr:col>
      <xdr:colOff>28575</xdr:colOff>
      <xdr:row>38</xdr:row>
      <xdr:rowOff>67645</xdr:rowOff>
    </xdr:to>
    <xdr:cxnSp macro="">
      <xdr:nvCxnSpPr>
        <xdr:cNvPr id="297" name="直線コネクタ 296"/>
        <xdr:cNvCxnSpPr/>
      </xdr:nvCxnSpPr>
      <xdr:spPr>
        <a:xfrm flipV="1">
          <a:off x="8750300" y="6582654"/>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53426</xdr:rowOff>
    </xdr:from>
    <xdr:to>
      <xdr:col>12</xdr:col>
      <xdr:colOff>511175</xdr:colOff>
      <xdr:row>38</xdr:row>
      <xdr:rowOff>67645</xdr:rowOff>
    </xdr:to>
    <xdr:cxnSp macro="">
      <xdr:nvCxnSpPr>
        <xdr:cNvPr id="300" name="直線コネクタ 299"/>
        <xdr:cNvCxnSpPr/>
      </xdr:nvCxnSpPr>
      <xdr:spPr>
        <a:xfrm>
          <a:off x="7861300" y="6568526"/>
          <a:ext cx="8890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82545</xdr:rowOff>
    </xdr:from>
    <xdr:to>
      <xdr:col>12</xdr:col>
      <xdr:colOff>561975</xdr:colOff>
      <xdr:row>38</xdr:row>
      <xdr:rowOff>12695</xdr:rowOff>
    </xdr:to>
    <xdr:sp macro="" textlink="">
      <xdr:nvSpPr>
        <xdr:cNvPr id="301" name="フローチャート : 判断 300"/>
        <xdr:cNvSpPr/>
      </xdr:nvSpPr>
      <xdr:spPr>
        <a:xfrm>
          <a:off x="8699500" y="642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29222</xdr:rowOff>
    </xdr:from>
    <xdr:ext cx="469744" cy="259045"/>
    <xdr:sp macro="" textlink="">
      <xdr:nvSpPr>
        <xdr:cNvPr id="302" name="テキスト ボックス 301"/>
        <xdr:cNvSpPr txBox="1"/>
      </xdr:nvSpPr>
      <xdr:spPr>
        <a:xfrm>
          <a:off x="8515427" y="6201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42271</xdr:rowOff>
    </xdr:from>
    <xdr:to>
      <xdr:col>11</xdr:col>
      <xdr:colOff>307975</xdr:colOff>
      <xdr:row>38</xdr:row>
      <xdr:rowOff>53426</xdr:rowOff>
    </xdr:to>
    <xdr:cxnSp macro="">
      <xdr:nvCxnSpPr>
        <xdr:cNvPr id="303" name="直線コネクタ 302"/>
        <xdr:cNvCxnSpPr/>
      </xdr:nvCxnSpPr>
      <xdr:spPr>
        <a:xfrm>
          <a:off x="6972300" y="6557371"/>
          <a:ext cx="8890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68235</xdr:rowOff>
    </xdr:from>
    <xdr:to>
      <xdr:col>11</xdr:col>
      <xdr:colOff>358775</xdr:colOff>
      <xdr:row>37</xdr:row>
      <xdr:rowOff>169835</xdr:rowOff>
    </xdr:to>
    <xdr:sp macro="" textlink="">
      <xdr:nvSpPr>
        <xdr:cNvPr id="304" name="フローチャート : 判断 303"/>
        <xdr:cNvSpPr/>
      </xdr:nvSpPr>
      <xdr:spPr>
        <a:xfrm>
          <a:off x="7810500" y="641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14912</xdr:rowOff>
    </xdr:from>
    <xdr:ext cx="469744" cy="259045"/>
    <xdr:sp macro="" textlink="">
      <xdr:nvSpPr>
        <xdr:cNvPr id="305" name="テキスト ボックス 304"/>
        <xdr:cNvSpPr txBox="1"/>
      </xdr:nvSpPr>
      <xdr:spPr>
        <a:xfrm>
          <a:off x="7626427" y="618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68143</xdr:rowOff>
    </xdr:from>
    <xdr:to>
      <xdr:col>10</xdr:col>
      <xdr:colOff>155575</xdr:colOff>
      <xdr:row>37</xdr:row>
      <xdr:rowOff>169743</xdr:rowOff>
    </xdr:to>
    <xdr:sp macro="" textlink="">
      <xdr:nvSpPr>
        <xdr:cNvPr id="306" name="フローチャート : 判断 305"/>
        <xdr:cNvSpPr/>
      </xdr:nvSpPr>
      <xdr:spPr>
        <a:xfrm>
          <a:off x="6921500" y="641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14820</xdr:rowOff>
    </xdr:from>
    <xdr:ext cx="469744" cy="259045"/>
    <xdr:sp macro="" textlink="">
      <xdr:nvSpPr>
        <xdr:cNvPr id="307" name="テキスト ボックス 306"/>
        <xdr:cNvSpPr txBox="1"/>
      </xdr:nvSpPr>
      <xdr:spPr>
        <a:xfrm>
          <a:off x="6737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33441</xdr:rowOff>
    </xdr:from>
    <xdr:to>
      <xdr:col>15</xdr:col>
      <xdr:colOff>231775</xdr:colOff>
      <xdr:row>38</xdr:row>
      <xdr:rowOff>135041</xdr:rowOff>
    </xdr:to>
    <xdr:sp macro="" textlink="">
      <xdr:nvSpPr>
        <xdr:cNvPr id="313" name="円/楕円 312"/>
        <xdr:cNvSpPr/>
      </xdr:nvSpPr>
      <xdr:spPr>
        <a:xfrm>
          <a:off x="10426700" y="654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469744" cy="259045"/>
    <xdr:sp macro="" textlink="">
      <xdr:nvSpPr>
        <xdr:cNvPr id="314" name="労働費該当値テキスト"/>
        <xdr:cNvSpPr txBox="1"/>
      </xdr:nvSpPr>
      <xdr:spPr>
        <a:xfrm>
          <a:off x="10528300" y="650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16754</xdr:rowOff>
    </xdr:from>
    <xdr:to>
      <xdr:col>14</xdr:col>
      <xdr:colOff>79375</xdr:colOff>
      <xdr:row>38</xdr:row>
      <xdr:rowOff>118354</xdr:rowOff>
    </xdr:to>
    <xdr:sp macro="" textlink="">
      <xdr:nvSpPr>
        <xdr:cNvPr id="315" name="円/楕円 314"/>
        <xdr:cNvSpPr/>
      </xdr:nvSpPr>
      <xdr:spPr>
        <a:xfrm>
          <a:off x="9588500" y="653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109481</xdr:rowOff>
    </xdr:from>
    <xdr:ext cx="469744" cy="259045"/>
    <xdr:sp macro="" textlink="">
      <xdr:nvSpPr>
        <xdr:cNvPr id="316" name="テキスト ボックス 315"/>
        <xdr:cNvSpPr txBox="1"/>
      </xdr:nvSpPr>
      <xdr:spPr>
        <a:xfrm>
          <a:off x="9404427" y="6624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16845</xdr:rowOff>
    </xdr:from>
    <xdr:to>
      <xdr:col>12</xdr:col>
      <xdr:colOff>561975</xdr:colOff>
      <xdr:row>38</xdr:row>
      <xdr:rowOff>118445</xdr:rowOff>
    </xdr:to>
    <xdr:sp macro="" textlink="">
      <xdr:nvSpPr>
        <xdr:cNvPr id="317" name="円/楕円 316"/>
        <xdr:cNvSpPr/>
      </xdr:nvSpPr>
      <xdr:spPr>
        <a:xfrm>
          <a:off x="8699500" y="653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109572</xdr:rowOff>
    </xdr:from>
    <xdr:ext cx="469744" cy="259045"/>
    <xdr:sp macro="" textlink="">
      <xdr:nvSpPr>
        <xdr:cNvPr id="318" name="テキスト ボックス 317"/>
        <xdr:cNvSpPr txBox="1"/>
      </xdr:nvSpPr>
      <xdr:spPr>
        <a:xfrm>
          <a:off x="8515427" y="662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2626</xdr:rowOff>
    </xdr:from>
    <xdr:to>
      <xdr:col>11</xdr:col>
      <xdr:colOff>358775</xdr:colOff>
      <xdr:row>38</xdr:row>
      <xdr:rowOff>104226</xdr:rowOff>
    </xdr:to>
    <xdr:sp macro="" textlink="">
      <xdr:nvSpPr>
        <xdr:cNvPr id="319" name="円/楕円 318"/>
        <xdr:cNvSpPr/>
      </xdr:nvSpPr>
      <xdr:spPr>
        <a:xfrm>
          <a:off x="7810500" y="651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95353</xdr:rowOff>
    </xdr:from>
    <xdr:ext cx="469744" cy="259045"/>
    <xdr:sp macro="" textlink="">
      <xdr:nvSpPr>
        <xdr:cNvPr id="320" name="テキスト ボックス 319"/>
        <xdr:cNvSpPr txBox="1"/>
      </xdr:nvSpPr>
      <xdr:spPr>
        <a:xfrm>
          <a:off x="7626427" y="661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162921</xdr:rowOff>
    </xdr:from>
    <xdr:to>
      <xdr:col>10</xdr:col>
      <xdr:colOff>155575</xdr:colOff>
      <xdr:row>38</xdr:row>
      <xdr:rowOff>93071</xdr:rowOff>
    </xdr:to>
    <xdr:sp macro="" textlink="">
      <xdr:nvSpPr>
        <xdr:cNvPr id="321" name="円/楕円 320"/>
        <xdr:cNvSpPr/>
      </xdr:nvSpPr>
      <xdr:spPr>
        <a:xfrm>
          <a:off x="69215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84198</xdr:rowOff>
    </xdr:from>
    <xdr:ext cx="469744" cy="259045"/>
    <xdr:sp macro="" textlink="">
      <xdr:nvSpPr>
        <xdr:cNvPr id="322" name="テキスト ボックス 321"/>
        <xdr:cNvSpPr txBox="1"/>
      </xdr:nvSpPr>
      <xdr:spPr>
        <a:xfrm>
          <a:off x="6737427" y="659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96993</xdr:rowOff>
    </xdr:from>
    <xdr:to>
      <xdr:col>15</xdr:col>
      <xdr:colOff>180975</xdr:colOff>
      <xdr:row>58</xdr:row>
      <xdr:rowOff>57742</xdr:rowOff>
    </xdr:to>
    <xdr:cxnSp macro="">
      <xdr:nvCxnSpPr>
        <xdr:cNvPr id="349" name="直線コネクタ 348"/>
        <xdr:cNvCxnSpPr/>
      </xdr:nvCxnSpPr>
      <xdr:spPr>
        <a:xfrm flipV="1">
          <a:off x="9639300" y="9869643"/>
          <a:ext cx="8382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57742</xdr:rowOff>
    </xdr:from>
    <xdr:to>
      <xdr:col>14</xdr:col>
      <xdr:colOff>28575</xdr:colOff>
      <xdr:row>58</xdr:row>
      <xdr:rowOff>67083</xdr:rowOff>
    </xdr:to>
    <xdr:cxnSp macro="">
      <xdr:nvCxnSpPr>
        <xdr:cNvPr id="352" name="直線コネクタ 351"/>
        <xdr:cNvCxnSpPr/>
      </xdr:nvCxnSpPr>
      <xdr:spPr>
        <a:xfrm flipV="1">
          <a:off x="8750300" y="10001842"/>
          <a:ext cx="889000" cy="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67083</xdr:rowOff>
    </xdr:from>
    <xdr:to>
      <xdr:col>12</xdr:col>
      <xdr:colOff>511175</xdr:colOff>
      <xdr:row>58</xdr:row>
      <xdr:rowOff>77786</xdr:rowOff>
    </xdr:to>
    <xdr:cxnSp macro="">
      <xdr:nvCxnSpPr>
        <xdr:cNvPr id="355" name="直線コネクタ 354"/>
        <xdr:cNvCxnSpPr/>
      </xdr:nvCxnSpPr>
      <xdr:spPr>
        <a:xfrm flipV="1">
          <a:off x="7861300" y="10011183"/>
          <a:ext cx="889000" cy="1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43473</xdr:rowOff>
    </xdr:from>
    <xdr:to>
      <xdr:col>12</xdr:col>
      <xdr:colOff>561975</xdr:colOff>
      <xdr:row>58</xdr:row>
      <xdr:rowOff>145073</xdr:rowOff>
    </xdr:to>
    <xdr:sp macro="" textlink="">
      <xdr:nvSpPr>
        <xdr:cNvPr id="356" name="フローチャート : 判断 355"/>
        <xdr:cNvSpPr/>
      </xdr:nvSpPr>
      <xdr:spPr>
        <a:xfrm>
          <a:off x="8699500" y="998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136200</xdr:rowOff>
    </xdr:from>
    <xdr:ext cx="469744" cy="259045"/>
    <xdr:sp macro="" textlink="">
      <xdr:nvSpPr>
        <xdr:cNvPr id="357" name="テキスト ボックス 356"/>
        <xdr:cNvSpPr txBox="1"/>
      </xdr:nvSpPr>
      <xdr:spPr>
        <a:xfrm>
          <a:off x="8515427" y="1008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74864</xdr:rowOff>
    </xdr:from>
    <xdr:to>
      <xdr:col>11</xdr:col>
      <xdr:colOff>307975</xdr:colOff>
      <xdr:row>58</xdr:row>
      <xdr:rowOff>77786</xdr:rowOff>
    </xdr:to>
    <xdr:cxnSp macro="">
      <xdr:nvCxnSpPr>
        <xdr:cNvPr id="358" name="直線コネクタ 357"/>
        <xdr:cNvCxnSpPr/>
      </xdr:nvCxnSpPr>
      <xdr:spPr>
        <a:xfrm>
          <a:off x="6972300" y="10018964"/>
          <a:ext cx="8890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40208</xdr:rowOff>
    </xdr:from>
    <xdr:to>
      <xdr:col>11</xdr:col>
      <xdr:colOff>358775</xdr:colOff>
      <xdr:row>58</xdr:row>
      <xdr:rowOff>141808</xdr:rowOff>
    </xdr:to>
    <xdr:sp macro="" textlink="">
      <xdr:nvSpPr>
        <xdr:cNvPr id="359" name="フローチャート : 判断 358"/>
        <xdr:cNvSpPr/>
      </xdr:nvSpPr>
      <xdr:spPr>
        <a:xfrm>
          <a:off x="7810500" y="998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132935</xdr:rowOff>
    </xdr:from>
    <xdr:ext cx="534377" cy="259045"/>
    <xdr:sp macro="" textlink="">
      <xdr:nvSpPr>
        <xdr:cNvPr id="360" name="テキスト ボックス 359"/>
        <xdr:cNvSpPr txBox="1"/>
      </xdr:nvSpPr>
      <xdr:spPr>
        <a:xfrm>
          <a:off x="7594111" y="100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44190</xdr:rowOff>
    </xdr:from>
    <xdr:to>
      <xdr:col>10</xdr:col>
      <xdr:colOff>155575</xdr:colOff>
      <xdr:row>58</xdr:row>
      <xdr:rowOff>145790</xdr:rowOff>
    </xdr:to>
    <xdr:sp macro="" textlink="">
      <xdr:nvSpPr>
        <xdr:cNvPr id="361" name="フローチャート : 判断 360"/>
        <xdr:cNvSpPr/>
      </xdr:nvSpPr>
      <xdr:spPr>
        <a:xfrm>
          <a:off x="6921500" y="998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136917</xdr:rowOff>
    </xdr:from>
    <xdr:ext cx="469744" cy="259045"/>
    <xdr:sp macro="" textlink="">
      <xdr:nvSpPr>
        <xdr:cNvPr id="362" name="テキスト ボックス 361"/>
        <xdr:cNvSpPr txBox="1"/>
      </xdr:nvSpPr>
      <xdr:spPr>
        <a:xfrm>
          <a:off x="6737427" y="1008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9,779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46193</xdr:rowOff>
    </xdr:from>
    <xdr:to>
      <xdr:col>15</xdr:col>
      <xdr:colOff>231775</xdr:colOff>
      <xdr:row>57</xdr:row>
      <xdr:rowOff>147793</xdr:rowOff>
    </xdr:to>
    <xdr:sp macro="" textlink="">
      <xdr:nvSpPr>
        <xdr:cNvPr id="368" name="円/楕円 367"/>
        <xdr:cNvSpPr/>
      </xdr:nvSpPr>
      <xdr:spPr>
        <a:xfrm>
          <a:off x="10426700" y="98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69070</xdr:rowOff>
    </xdr:from>
    <xdr:ext cx="534377" cy="259045"/>
    <xdr:sp macro="" textlink="">
      <xdr:nvSpPr>
        <xdr:cNvPr id="369" name="農林水産業費該当値テキスト"/>
        <xdr:cNvSpPr txBox="1"/>
      </xdr:nvSpPr>
      <xdr:spPr>
        <a:xfrm>
          <a:off x="10528300" y="9670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46,841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6942</xdr:rowOff>
    </xdr:from>
    <xdr:to>
      <xdr:col>14</xdr:col>
      <xdr:colOff>79375</xdr:colOff>
      <xdr:row>58</xdr:row>
      <xdr:rowOff>108542</xdr:rowOff>
    </xdr:to>
    <xdr:sp macro="" textlink="">
      <xdr:nvSpPr>
        <xdr:cNvPr id="370" name="円/楕円 369"/>
        <xdr:cNvSpPr/>
      </xdr:nvSpPr>
      <xdr:spPr>
        <a:xfrm>
          <a:off x="9588500" y="995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125069</xdr:rowOff>
    </xdr:from>
    <xdr:ext cx="534377" cy="259045"/>
    <xdr:sp macro="" textlink="">
      <xdr:nvSpPr>
        <xdr:cNvPr id="371" name="テキスト ボックス 370"/>
        <xdr:cNvSpPr txBox="1"/>
      </xdr:nvSpPr>
      <xdr:spPr>
        <a:xfrm>
          <a:off x="9372111" y="972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16283</xdr:rowOff>
    </xdr:from>
    <xdr:to>
      <xdr:col>12</xdr:col>
      <xdr:colOff>561975</xdr:colOff>
      <xdr:row>58</xdr:row>
      <xdr:rowOff>117883</xdr:rowOff>
    </xdr:to>
    <xdr:sp macro="" textlink="">
      <xdr:nvSpPr>
        <xdr:cNvPr id="372" name="円/楕円 371"/>
        <xdr:cNvSpPr/>
      </xdr:nvSpPr>
      <xdr:spPr>
        <a:xfrm>
          <a:off x="8699500" y="996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134410</xdr:rowOff>
    </xdr:from>
    <xdr:ext cx="534377" cy="259045"/>
    <xdr:sp macro="" textlink="">
      <xdr:nvSpPr>
        <xdr:cNvPr id="373" name="テキスト ボックス 372"/>
        <xdr:cNvSpPr txBox="1"/>
      </xdr:nvSpPr>
      <xdr:spPr>
        <a:xfrm>
          <a:off x="8483111" y="973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15,883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26986</xdr:rowOff>
    </xdr:from>
    <xdr:to>
      <xdr:col>11</xdr:col>
      <xdr:colOff>358775</xdr:colOff>
      <xdr:row>58</xdr:row>
      <xdr:rowOff>128586</xdr:rowOff>
    </xdr:to>
    <xdr:sp macro="" textlink="">
      <xdr:nvSpPr>
        <xdr:cNvPr id="374" name="円/楕円 373"/>
        <xdr:cNvSpPr/>
      </xdr:nvSpPr>
      <xdr:spPr>
        <a:xfrm>
          <a:off x="7810500" y="997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145113</xdr:rowOff>
    </xdr:from>
    <xdr:ext cx="534377" cy="259045"/>
    <xdr:sp macro="" textlink="">
      <xdr:nvSpPr>
        <xdr:cNvPr id="375" name="テキスト ボックス 374"/>
        <xdr:cNvSpPr txBox="1"/>
      </xdr:nvSpPr>
      <xdr:spPr>
        <a:xfrm>
          <a:off x="7594111" y="974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24064</xdr:rowOff>
    </xdr:from>
    <xdr:to>
      <xdr:col>10</xdr:col>
      <xdr:colOff>155575</xdr:colOff>
      <xdr:row>58</xdr:row>
      <xdr:rowOff>125664</xdr:rowOff>
    </xdr:to>
    <xdr:sp macro="" textlink="">
      <xdr:nvSpPr>
        <xdr:cNvPr id="376" name="円/楕円 375"/>
        <xdr:cNvSpPr/>
      </xdr:nvSpPr>
      <xdr:spPr>
        <a:xfrm>
          <a:off x="6921500" y="996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142191</xdr:rowOff>
    </xdr:from>
    <xdr:ext cx="534377" cy="259045"/>
    <xdr:sp macro="" textlink="">
      <xdr:nvSpPr>
        <xdr:cNvPr id="377" name="テキスト ボックス 376"/>
        <xdr:cNvSpPr txBox="1"/>
      </xdr:nvSpPr>
      <xdr:spPr>
        <a:xfrm>
          <a:off x="6705111" y="974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6107</xdr:rowOff>
    </xdr:from>
    <xdr:to>
      <xdr:col>15</xdr:col>
      <xdr:colOff>180975</xdr:colOff>
      <xdr:row>77</xdr:row>
      <xdr:rowOff>37013</xdr:rowOff>
    </xdr:to>
    <xdr:cxnSp macro="">
      <xdr:nvCxnSpPr>
        <xdr:cNvPr id="404" name="直線コネクタ 403"/>
        <xdr:cNvCxnSpPr/>
      </xdr:nvCxnSpPr>
      <xdr:spPr>
        <a:xfrm>
          <a:off x="9639300" y="13207757"/>
          <a:ext cx="8382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6107</xdr:rowOff>
    </xdr:from>
    <xdr:to>
      <xdr:col>14</xdr:col>
      <xdr:colOff>28575</xdr:colOff>
      <xdr:row>77</xdr:row>
      <xdr:rowOff>46476</xdr:rowOff>
    </xdr:to>
    <xdr:cxnSp macro="">
      <xdr:nvCxnSpPr>
        <xdr:cNvPr id="407" name="直線コネクタ 406"/>
        <xdr:cNvCxnSpPr/>
      </xdr:nvCxnSpPr>
      <xdr:spPr>
        <a:xfrm flipV="1">
          <a:off x="8750300" y="13207757"/>
          <a:ext cx="889000" cy="4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09" name="テキスト ボックス 408"/>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46476</xdr:rowOff>
    </xdr:from>
    <xdr:to>
      <xdr:col>12</xdr:col>
      <xdr:colOff>511175</xdr:colOff>
      <xdr:row>77</xdr:row>
      <xdr:rowOff>50637</xdr:rowOff>
    </xdr:to>
    <xdr:cxnSp macro="">
      <xdr:nvCxnSpPr>
        <xdr:cNvPr id="410" name="直線コネクタ 409"/>
        <xdr:cNvCxnSpPr/>
      </xdr:nvCxnSpPr>
      <xdr:spPr>
        <a:xfrm flipV="1">
          <a:off x="7861300" y="13248126"/>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128219</xdr:rowOff>
    </xdr:from>
    <xdr:to>
      <xdr:col>12</xdr:col>
      <xdr:colOff>561975</xdr:colOff>
      <xdr:row>77</xdr:row>
      <xdr:rowOff>58369</xdr:rowOff>
    </xdr:to>
    <xdr:sp macro="" textlink="">
      <xdr:nvSpPr>
        <xdr:cNvPr id="411" name="フローチャート : 判断 410"/>
        <xdr:cNvSpPr/>
      </xdr:nvSpPr>
      <xdr:spPr>
        <a:xfrm>
          <a:off x="8699500" y="1315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74896</xdr:rowOff>
    </xdr:from>
    <xdr:ext cx="534377" cy="259045"/>
    <xdr:sp macro="" textlink="">
      <xdr:nvSpPr>
        <xdr:cNvPr id="412" name="テキスト ボックス 411"/>
        <xdr:cNvSpPr txBox="1"/>
      </xdr:nvSpPr>
      <xdr:spPr>
        <a:xfrm>
          <a:off x="8483111" y="12933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50637</xdr:rowOff>
    </xdr:from>
    <xdr:to>
      <xdr:col>11</xdr:col>
      <xdr:colOff>307975</xdr:colOff>
      <xdr:row>77</xdr:row>
      <xdr:rowOff>76149</xdr:rowOff>
    </xdr:to>
    <xdr:cxnSp macro="">
      <xdr:nvCxnSpPr>
        <xdr:cNvPr id="413" name="直線コネクタ 412"/>
        <xdr:cNvCxnSpPr/>
      </xdr:nvCxnSpPr>
      <xdr:spPr>
        <a:xfrm flipV="1">
          <a:off x="6972300" y="13252287"/>
          <a:ext cx="8890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145867</xdr:rowOff>
    </xdr:from>
    <xdr:to>
      <xdr:col>11</xdr:col>
      <xdr:colOff>358775</xdr:colOff>
      <xdr:row>77</xdr:row>
      <xdr:rowOff>76017</xdr:rowOff>
    </xdr:to>
    <xdr:sp macro="" textlink="">
      <xdr:nvSpPr>
        <xdr:cNvPr id="414" name="フローチャート : 判断 413"/>
        <xdr:cNvSpPr/>
      </xdr:nvSpPr>
      <xdr:spPr>
        <a:xfrm>
          <a:off x="7810500" y="1317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92544</xdr:rowOff>
    </xdr:from>
    <xdr:ext cx="534377" cy="259045"/>
    <xdr:sp macro="" textlink="">
      <xdr:nvSpPr>
        <xdr:cNvPr id="415" name="テキスト ボックス 414"/>
        <xdr:cNvSpPr txBox="1"/>
      </xdr:nvSpPr>
      <xdr:spPr>
        <a:xfrm>
          <a:off x="7594111" y="1295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127739</xdr:rowOff>
    </xdr:from>
    <xdr:to>
      <xdr:col>10</xdr:col>
      <xdr:colOff>155575</xdr:colOff>
      <xdr:row>77</xdr:row>
      <xdr:rowOff>57889</xdr:rowOff>
    </xdr:to>
    <xdr:sp macro="" textlink="">
      <xdr:nvSpPr>
        <xdr:cNvPr id="416" name="フローチャート : 判断 415"/>
        <xdr:cNvSpPr/>
      </xdr:nvSpPr>
      <xdr:spPr>
        <a:xfrm>
          <a:off x="6921500" y="1315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74416</xdr:rowOff>
    </xdr:from>
    <xdr:ext cx="534377" cy="259045"/>
    <xdr:sp macro="" textlink="">
      <xdr:nvSpPr>
        <xdr:cNvPr id="417" name="テキスト ボックス 416"/>
        <xdr:cNvSpPr txBox="1"/>
      </xdr:nvSpPr>
      <xdr:spPr>
        <a:xfrm>
          <a:off x="6705111" y="129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13,301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157663</xdr:rowOff>
    </xdr:from>
    <xdr:to>
      <xdr:col>15</xdr:col>
      <xdr:colOff>231775</xdr:colOff>
      <xdr:row>77</xdr:row>
      <xdr:rowOff>87813</xdr:rowOff>
    </xdr:to>
    <xdr:sp macro="" textlink="">
      <xdr:nvSpPr>
        <xdr:cNvPr id="423" name="円/楕円 422"/>
        <xdr:cNvSpPr/>
      </xdr:nvSpPr>
      <xdr:spPr>
        <a:xfrm>
          <a:off x="10426700" y="131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136090</xdr:rowOff>
    </xdr:from>
    <xdr:ext cx="534377" cy="259045"/>
    <xdr:sp macro="" textlink="">
      <xdr:nvSpPr>
        <xdr:cNvPr id="424" name="商工費該当値テキスト"/>
        <xdr:cNvSpPr txBox="1"/>
      </xdr:nvSpPr>
      <xdr:spPr>
        <a:xfrm>
          <a:off x="10528300" y="1316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11,992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126757</xdr:rowOff>
    </xdr:from>
    <xdr:to>
      <xdr:col>14</xdr:col>
      <xdr:colOff>79375</xdr:colOff>
      <xdr:row>77</xdr:row>
      <xdr:rowOff>56907</xdr:rowOff>
    </xdr:to>
    <xdr:sp macro="" textlink="">
      <xdr:nvSpPr>
        <xdr:cNvPr id="425" name="円/楕円 424"/>
        <xdr:cNvSpPr/>
      </xdr:nvSpPr>
      <xdr:spPr>
        <a:xfrm>
          <a:off x="9588500" y="1315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73433</xdr:rowOff>
    </xdr:from>
    <xdr:ext cx="534377" cy="259045"/>
    <xdr:sp macro="" textlink="">
      <xdr:nvSpPr>
        <xdr:cNvPr id="426" name="テキスト ボックス 425"/>
        <xdr:cNvSpPr txBox="1"/>
      </xdr:nvSpPr>
      <xdr:spPr>
        <a:xfrm>
          <a:off x="9372111" y="12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13,344</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167126</xdr:rowOff>
    </xdr:from>
    <xdr:to>
      <xdr:col>12</xdr:col>
      <xdr:colOff>561975</xdr:colOff>
      <xdr:row>77</xdr:row>
      <xdr:rowOff>97276</xdr:rowOff>
    </xdr:to>
    <xdr:sp macro="" textlink="">
      <xdr:nvSpPr>
        <xdr:cNvPr id="427" name="円/楕円 426"/>
        <xdr:cNvSpPr/>
      </xdr:nvSpPr>
      <xdr:spPr>
        <a:xfrm>
          <a:off x="8699500" y="1319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88403</xdr:rowOff>
    </xdr:from>
    <xdr:ext cx="534377" cy="259045"/>
    <xdr:sp macro="" textlink="">
      <xdr:nvSpPr>
        <xdr:cNvPr id="428" name="テキスト ボックス 427"/>
        <xdr:cNvSpPr txBox="1"/>
      </xdr:nvSpPr>
      <xdr:spPr>
        <a:xfrm>
          <a:off x="8483111" y="1329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11,578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171287</xdr:rowOff>
    </xdr:from>
    <xdr:to>
      <xdr:col>11</xdr:col>
      <xdr:colOff>358775</xdr:colOff>
      <xdr:row>77</xdr:row>
      <xdr:rowOff>101437</xdr:rowOff>
    </xdr:to>
    <xdr:sp macro="" textlink="">
      <xdr:nvSpPr>
        <xdr:cNvPr id="429" name="円/楕円 428"/>
        <xdr:cNvSpPr/>
      </xdr:nvSpPr>
      <xdr:spPr>
        <a:xfrm>
          <a:off x="7810500" y="1320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92564</xdr:rowOff>
    </xdr:from>
    <xdr:ext cx="534377" cy="259045"/>
    <xdr:sp macro="" textlink="">
      <xdr:nvSpPr>
        <xdr:cNvPr id="430" name="テキスト ボックス 429"/>
        <xdr:cNvSpPr txBox="1"/>
      </xdr:nvSpPr>
      <xdr:spPr>
        <a:xfrm>
          <a:off x="7594111" y="132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25349</xdr:rowOff>
    </xdr:from>
    <xdr:to>
      <xdr:col>10</xdr:col>
      <xdr:colOff>155575</xdr:colOff>
      <xdr:row>77</xdr:row>
      <xdr:rowOff>126949</xdr:rowOff>
    </xdr:to>
    <xdr:sp macro="" textlink="">
      <xdr:nvSpPr>
        <xdr:cNvPr id="431" name="円/楕円 430"/>
        <xdr:cNvSpPr/>
      </xdr:nvSpPr>
      <xdr:spPr>
        <a:xfrm>
          <a:off x="69215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118076</xdr:rowOff>
    </xdr:from>
    <xdr:ext cx="534377" cy="259045"/>
    <xdr:sp macro="" textlink="">
      <xdr:nvSpPr>
        <xdr:cNvPr id="432" name="テキスト ボックス 431"/>
        <xdr:cNvSpPr txBox="1"/>
      </xdr:nvSpPr>
      <xdr:spPr>
        <a:xfrm>
          <a:off x="6705111" y="13319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9647</xdr:rowOff>
    </xdr:from>
    <xdr:to>
      <xdr:col>15</xdr:col>
      <xdr:colOff>180975</xdr:colOff>
      <xdr:row>99</xdr:row>
      <xdr:rowOff>9694</xdr:rowOff>
    </xdr:to>
    <xdr:cxnSp macro="">
      <xdr:nvCxnSpPr>
        <xdr:cNvPr id="461" name="直線コネクタ 460"/>
        <xdr:cNvCxnSpPr/>
      </xdr:nvCxnSpPr>
      <xdr:spPr>
        <a:xfrm flipV="1">
          <a:off x="9639300" y="16983197"/>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4652</xdr:rowOff>
    </xdr:from>
    <xdr:to>
      <xdr:col>14</xdr:col>
      <xdr:colOff>28575</xdr:colOff>
      <xdr:row>99</xdr:row>
      <xdr:rowOff>9694</xdr:rowOff>
    </xdr:to>
    <xdr:cxnSp macro="">
      <xdr:nvCxnSpPr>
        <xdr:cNvPr id="464" name="直線コネクタ 463"/>
        <xdr:cNvCxnSpPr/>
      </xdr:nvCxnSpPr>
      <xdr:spPr>
        <a:xfrm>
          <a:off x="8750300" y="16978202"/>
          <a:ext cx="889000" cy="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4652</xdr:rowOff>
    </xdr:from>
    <xdr:to>
      <xdr:col>12</xdr:col>
      <xdr:colOff>511175</xdr:colOff>
      <xdr:row>99</xdr:row>
      <xdr:rowOff>4931</xdr:rowOff>
    </xdr:to>
    <xdr:cxnSp macro="">
      <xdr:nvCxnSpPr>
        <xdr:cNvPr id="467" name="直線コネクタ 466"/>
        <xdr:cNvCxnSpPr/>
      </xdr:nvCxnSpPr>
      <xdr:spPr>
        <a:xfrm flipV="1">
          <a:off x="7861300" y="16978202"/>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107361</xdr:rowOff>
    </xdr:from>
    <xdr:to>
      <xdr:col>12</xdr:col>
      <xdr:colOff>561975</xdr:colOff>
      <xdr:row>99</xdr:row>
      <xdr:rowOff>37511</xdr:rowOff>
    </xdr:to>
    <xdr:sp macro="" textlink="">
      <xdr:nvSpPr>
        <xdr:cNvPr id="468" name="フローチャート : 判断 467"/>
        <xdr:cNvSpPr/>
      </xdr:nvSpPr>
      <xdr:spPr>
        <a:xfrm>
          <a:off x="8699500" y="1690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54038</xdr:rowOff>
    </xdr:from>
    <xdr:ext cx="534377" cy="259045"/>
    <xdr:sp macro="" textlink="">
      <xdr:nvSpPr>
        <xdr:cNvPr id="469" name="テキスト ボックス 468"/>
        <xdr:cNvSpPr txBox="1"/>
      </xdr:nvSpPr>
      <xdr:spPr>
        <a:xfrm>
          <a:off x="8483111" y="166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45,464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4931</xdr:rowOff>
    </xdr:from>
    <xdr:to>
      <xdr:col>11</xdr:col>
      <xdr:colOff>307975</xdr:colOff>
      <xdr:row>99</xdr:row>
      <xdr:rowOff>6468</xdr:rowOff>
    </xdr:to>
    <xdr:cxnSp macro="">
      <xdr:nvCxnSpPr>
        <xdr:cNvPr id="470" name="直線コネクタ 469"/>
        <xdr:cNvCxnSpPr/>
      </xdr:nvCxnSpPr>
      <xdr:spPr>
        <a:xfrm flipV="1">
          <a:off x="6972300" y="16978481"/>
          <a:ext cx="889000" cy="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103003</xdr:rowOff>
    </xdr:from>
    <xdr:to>
      <xdr:col>11</xdr:col>
      <xdr:colOff>358775</xdr:colOff>
      <xdr:row>99</xdr:row>
      <xdr:rowOff>33153</xdr:rowOff>
    </xdr:to>
    <xdr:sp macro="" textlink="">
      <xdr:nvSpPr>
        <xdr:cNvPr id="471" name="フローチャート : 判断 470"/>
        <xdr:cNvSpPr/>
      </xdr:nvSpPr>
      <xdr:spPr>
        <a:xfrm>
          <a:off x="7810500" y="1690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49680</xdr:rowOff>
    </xdr:from>
    <xdr:ext cx="534377" cy="259045"/>
    <xdr:sp macro="" textlink="">
      <xdr:nvSpPr>
        <xdr:cNvPr id="472" name="テキスト ボックス 471"/>
        <xdr:cNvSpPr txBox="1"/>
      </xdr:nvSpPr>
      <xdr:spPr>
        <a:xfrm>
          <a:off x="7594111" y="1668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109057</xdr:rowOff>
    </xdr:from>
    <xdr:to>
      <xdr:col>10</xdr:col>
      <xdr:colOff>155575</xdr:colOff>
      <xdr:row>99</xdr:row>
      <xdr:rowOff>39207</xdr:rowOff>
    </xdr:to>
    <xdr:sp macro="" textlink="">
      <xdr:nvSpPr>
        <xdr:cNvPr id="473" name="フローチャート : 判断 472"/>
        <xdr:cNvSpPr/>
      </xdr:nvSpPr>
      <xdr:spPr>
        <a:xfrm>
          <a:off x="6921500" y="1691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55734</xdr:rowOff>
    </xdr:from>
    <xdr:ext cx="534377" cy="259045"/>
    <xdr:sp macro="" textlink="">
      <xdr:nvSpPr>
        <xdr:cNvPr id="474" name="テキスト ボックス 473"/>
        <xdr:cNvSpPr txBox="1"/>
      </xdr:nvSpPr>
      <xdr:spPr>
        <a:xfrm>
          <a:off x="6705111" y="1668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44,128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130297</xdr:rowOff>
    </xdr:from>
    <xdr:to>
      <xdr:col>15</xdr:col>
      <xdr:colOff>231775</xdr:colOff>
      <xdr:row>99</xdr:row>
      <xdr:rowOff>60447</xdr:rowOff>
    </xdr:to>
    <xdr:sp macro="" textlink="">
      <xdr:nvSpPr>
        <xdr:cNvPr id="480" name="円/楕円 479"/>
        <xdr:cNvSpPr/>
      </xdr:nvSpPr>
      <xdr:spPr>
        <a:xfrm>
          <a:off x="10426700" y="169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86787</xdr:rowOff>
    </xdr:from>
    <xdr:ext cx="534377" cy="259045"/>
    <xdr:sp macro="" textlink="">
      <xdr:nvSpPr>
        <xdr:cNvPr id="481" name="土木費該当値テキスト"/>
        <xdr:cNvSpPr txBox="1"/>
      </xdr:nvSpPr>
      <xdr:spPr>
        <a:xfrm>
          <a:off x="10528300" y="1688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130344</xdr:rowOff>
    </xdr:from>
    <xdr:to>
      <xdr:col>14</xdr:col>
      <xdr:colOff>79375</xdr:colOff>
      <xdr:row>99</xdr:row>
      <xdr:rowOff>60494</xdr:rowOff>
    </xdr:to>
    <xdr:sp macro="" textlink="">
      <xdr:nvSpPr>
        <xdr:cNvPr id="482" name="円/楕円 481"/>
        <xdr:cNvSpPr/>
      </xdr:nvSpPr>
      <xdr:spPr>
        <a:xfrm>
          <a:off x="9588500" y="1693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51621</xdr:rowOff>
    </xdr:from>
    <xdr:ext cx="534377" cy="259045"/>
    <xdr:sp macro="" textlink="">
      <xdr:nvSpPr>
        <xdr:cNvPr id="483" name="テキスト ボックス 482"/>
        <xdr:cNvSpPr txBox="1"/>
      </xdr:nvSpPr>
      <xdr:spPr>
        <a:xfrm>
          <a:off x="9372111" y="1702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27,367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125302</xdr:rowOff>
    </xdr:from>
    <xdr:to>
      <xdr:col>12</xdr:col>
      <xdr:colOff>561975</xdr:colOff>
      <xdr:row>99</xdr:row>
      <xdr:rowOff>55452</xdr:rowOff>
    </xdr:to>
    <xdr:sp macro="" textlink="">
      <xdr:nvSpPr>
        <xdr:cNvPr id="484" name="円/楕円 483"/>
        <xdr:cNvSpPr/>
      </xdr:nvSpPr>
      <xdr:spPr>
        <a:xfrm>
          <a:off x="8699500" y="1692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46579</xdr:rowOff>
    </xdr:from>
    <xdr:ext cx="534377" cy="259045"/>
    <xdr:sp macro="" textlink="">
      <xdr:nvSpPr>
        <xdr:cNvPr id="485" name="テキスト ボックス 484"/>
        <xdr:cNvSpPr txBox="1"/>
      </xdr:nvSpPr>
      <xdr:spPr>
        <a:xfrm>
          <a:off x="8483111" y="1702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125581</xdr:rowOff>
    </xdr:from>
    <xdr:to>
      <xdr:col>11</xdr:col>
      <xdr:colOff>358775</xdr:colOff>
      <xdr:row>99</xdr:row>
      <xdr:rowOff>55731</xdr:rowOff>
    </xdr:to>
    <xdr:sp macro="" textlink="">
      <xdr:nvSpPr>
        <xdr:cNvPr id="486" name="円/楕円 485"/>
        <xdr:cNvSpPr/>
      </xdr:nvSpPr>
      <xdr:spPr>
        <a:xfrm>
          <a:off x="7810500" y="169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46858</xdr:rowOff>
    </xdr:from>
    <xdr:ext cx="534377" cy="259045"/>
    <xdr:sp macro="" textlink="">
      <xdr:nvSpPr>
        <xdr:cNvPr id="487" name="テキスト ボックス 486"/>
        <xdr:cNvSpPr txBox="1"/>
      </xdr:nvSpPr>
      <xdr:spPr>
        <a:xfrm>
          <a:off x="7594111" y="17020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127118</xdr:rowOff>
    </xdr:from>
    <xdr:to>
      <xdr:col>10</xdr:col>
      <xdr:colOff>155575</xdr:colOff>
      <xdr:row>99</xdr:row>
      <xdr:rowOff>57268</xdr:rowOff>
    </xdr:to>
    <xdr:sp macro="" textlink="">
      <xdr:nvSpPr>
        <xdr:cNvPr id="488" name="円/楕円 487"/>
        <xdr:cNvSpPr/>
      </xdr:nvSpPr>
      <xdr:spPr>
        <a:xfrm>
          <a:off x="6921500" y="1692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48395</xdr:rowOff>
    </xdr:from>
    <xdr:ext cx="534377" cy="259045"/>
    <xdr:sp macro="" textlink="">
      <xdr:nvSpPr>
        <xdr:cNvPr id="489" name="テキスト ボックス 488"/>
        <xdr:cNvSpPr txBox="1"/>
      </xdr:nvSpPr>
      <xdr:spPr>
        <a:xfrm>
          <a:off x="6705111" y="1702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29,907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160640</xdr:rowOff>
    </xdr:from>
    <xdr:to>
      <xdr:col>23</xdr:col>
      <xdr:colOff>517525</xdr:colOff>
      <xdr:row>36</xdr:row>
      <xdr:rowOff>37059</xdr:rowOff>
    </xdr:to>
    <xdr:cxnSp macro="">
      <xdr:nvCxnSpPr>
        <xdr:cNvPr id="517" name="直線コネクタ 516"/>
        <xdr:cNvCxnSpPr/>
      </xdr:nvCxnSpPr>
      <xdr:spPr>
        <a:xfrm flipV="1">
          <a:off x="15481300" y="5818490"/>
          <a:ext cx="838200" cy="39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9947</xdr:rowOff>
    </xdr:from>
    <xdr:to>
      <xdr:col>22</xdr:col>
      <xdr:colOff>365125</xdr:colOff>
      <xdr:row>36</xdr:row>
      <xdr:rowOff>37059</xdr:rowOff>
    </xdr:to>
    <xdr:cxnSp macro="">
      <xdr:nvCxnSpPr>
        <xdr:cNvPr id="520" name="直線コネクタ 519"/>
        <xdr:cNvCxnSpPr/>
      </xdr:nvCxnSpPr>
      <xdr:spPr>
        <a:xfrm>
          <a:off x="14592300" y="6182147"/>
          <a:ext cx="889000" cy="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9947</xdr:rowOff>
    </xdr:from>
    <xdr:to>
      <xdr:col>21</xdr:col>
      <xdr:colOff>161925</xdr:colOff>
      <xdr:row>37</xdr:row>
      <xdr:rowOff>23800</xdr:rowOff>
    </xdr:to>
    <xdr:cxnSp macro="">
      <xdr:nvCxnSpPr>
        <xdr:cNvPr id="523" name="直線コネクタ 522"/>
        <xdr:cNvCxnSpPr/>
      </xdr:nvCxnSpPr>
      <xdr:spPr>
        <a:xfrm flipV="1">
          <a:off x="13703300" y="6182147"/>
          <a:ext cx="889000" cy="18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97632</xdr:rowOff>
    </xdr:from>
    <xdr:to>
      <xdr:col>21</xdr:col>
      <xdr:colOff>212725</xdr:colOff>
      <xdr:row>37</xdr:row>
      <xdr:rowOff>27782</xdr:rowOff>
    </xdr:to>
    <xdr:sp macro="" textlink="">
      <xdr:nvSpPr>
        <xdr:cNvPr id="524" name="フローチャート : 判断 523"/>
        <xdr:cNvSpPr/>
      </xdr:nvSpPr>
      <xdr:spPr>
        <a:xfrm>
          <a:off x="14541500" y="626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18909</xdr:rowOff>
    </xdr:from>
    <xdr:ext cx="534377" cy="259045"/>
    <xdr:sp macro="" textlink="">
      <xdr:nvSpPr>
        <xdr:cNvPr id="525" name="テキスト ボックス 524"/>
        <xdr:cNvSpPr txBox="1"/>
      </xdr:nvSpPr>
      <xdr:spPr>
        <a:xfrm>
          <a:off x="14325111" y="63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17,309</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10678</xdr:rowOff>
    </xdr:from>
    <xdr:to>
      <xdr:col>19</xdr:col>
      <xdr:colOff>644525</xdr:colOff>
      <xdr:row>37</xdr:row>
      <xdr:rowOff>23800</xdr:rowOff>
    </xdr:to>
    <xdr:cxnSp macro="">
      <xdr:nvCxnSpPr>
        <xdr:cNvPr id="526" name="直線コネクタ 525"/>
        <xdr:cNvCxnSpPr/>
      </xdr:nvCxnSpPr>
      <xdr:spPr>
        <a:xfrm>
          <a:off x="12814300" y="6354328"/>
          <a:ext cx="889000" cy="1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164018</xdr:rowOff>
    </xdr:from>
    <xdr:to>
      <xdr:col>20</xdr:col>
      <xdr:colOff>9525</xdr:colOff>
      <xdr:row>37</xdr:row>
      <xdr:rowOff>94168</xdr:rowOff>
    </xdr:to>
    <xdr:sp macro="" textlink="">
      <xdr:nvSpPr>
        <xdr:cNvPr id="527" name="フローチャート : 判断 526"/>
        <xdr:cNvSpPr/>
      </xdr:nvSpPr>
      <xdr:spPr>
        <a:xfrm>
          <a:off x="13652500" y="633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85295</xdr:rowOff>
    </xdr:from>
    <xdr:ext cx="534377" cy="259045"/>
    <xdr:sp macro="" textlink="">
      <xdr:nvSpPr>
        <xdr:cNvPr id="528" name="テキスト ボックス 527"/>
        <xdr:cNvSpPr txBox="1"/>
      </xdr:nvSpPr>
      <xdr:spPr>
        <a:xfrm>
          <a:off x="13436111" y="642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15,857</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36094</xdr:rowOff>
    </xdr:from>
    <xdr:to>
      <xdr:col>18</xdr:col>
      <xdr:colOff>492125</xdr:colOff>
      <xdr:row>37</xdr:row>
      <xdr:rowOff>137694</xdr:rowOff>
    </xdr:to>
    <xdr:sp macro="" textlink="">
      <xdr:nvSpPr>
        <xdr:cNvPr id="529" name="フローチャート : 判断 528"/>
        <xdr:cNvSpPr/>
      </xdr:nvSpPr>
      <xdr:spPr>
        <a:xfrm>
          <a:off x="127635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128820</xdr:rowOff>
    </xdr:from>
    <xdr:ext cx="534377" cy="259045"/>
    <xdr:sp macro="" textlink="">
      <xdr:nvSpPr>
        <xdr:cNvPr id="530" name="テキスト ボックス 529"/>
        <xdr:cNvSpPr txBox="1"/>
      </xdr:nvSpPr>
      <xdr:spPr>
        <a:xfrm>
          <a:off x="12547111" y="64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109840</xdr:rowOff>
    </xdr:from>
    <xdr:to>
      <xdr:col>23</xdr:col>
      <xdr:colOff>568325</xdr:colOff>
      <xdr:row>34</xdr:row>
      <xdr:rowOff>39990</xdr:rowOff>
    </xdr:to>
    <xdr:sp macro="" textlink="">
      <xdr:nvSpPr>
        <xdr:cNvPr id="536" name="円/楕円 535"/>
        <xdr:cNvSpPr/>
      </xdr:nvSpPr>
      <xdr:spPr>
        <a:xfrm>
          <a:off x="16268700" y="57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132717</xdr:rowOff>
    </xdr:from>
    <xdr:ext cx="534377" cy="259045"/>
    <xdr:sp macro="" textlink="">
      <xdr:nvSpPr>
        <xdr:cNvPr id="537" name="消防費該当値テキスト"/>
        <xdr:cNvSpPr txBox="1"/>
      </xdr:nvSpPr>
      <xdr:spPr>
        <a:xfrm>
          <a:off x="16370300" y="561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157709</xdr:rowOff>
    </xdr:from>
    <xdr:to>
      <xdr:col>22</xdr:col>
      <xdr:colOff>415925</xdr:colOff>
      <xdr:row>36</xdr:row>
      <xdr:rowOff>87859</xdr:rowOff>
    </xdr:to>
    <xdr:sp macro="" textlink="">
      <xdr:nvSpPr>
        <xdr:cNvPr id="538" name="円/楕円 537"/>
        <xdr:cNvSpPr/>
      </xdr:nvSpPr>
      <xdr:spPr>
        <a:xfrm>
          <a:off x="15430500" y="615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104386</xdr:rowOff>
    </xdr:from>
    <xdr:ext cx="534377" cy="259045"/>
    <xdr:sp macro="" textlink="">
      <xdr:nvSpPr>
        <xdr:cNvPr id="539" name="テキスト ボックス 538"/>
        <xdr:cNvSpPr txBox="1"/>
      </xdr:nvSpPr>
      <xdr:spPr>
        <a:xfrm>
          <a:off x="15214111" y="593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19,745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130597</xdr:rowOff>
    </xdr:from>
    <xdr:to>
      <xdr:col>21</xdr:col>
      <xdr:colOff>212725</xdr:colOff>
      <xdr:row>36</xdr:row>
      <xdr:rowOff>60747</xdr:rowOff>
    </xdr:to>
    <xdr:sp macro="" textlink="">
      <xdr:nvSpPr>
        <xdr:cNvPr id="540" name="円/楕円 539"/>
        <xdr:cNvSpPr/>
      </xdr:nvSpPr>
      <xdr:spPr>
        <a:xfrm>
          <a:off x="14541500" y="613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77274</xdr:rowOff>
    </xdr:from>
    <xdr:ext cx="534377" cy="259045"/>
    <xdr:sp macro="" textlink="">
      <xdr:nvSpPr>
        <xdr:cNvPr id="541" name="テキスト ボックス 540"/>
        <xdr:cNvSpPr txBox="1"/>
      </xdr:nvSpPr>
      <xdr:spPr>
        <a:xfrm>
          <a:off x="14325111" y="590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20,338</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144450</xdr:rowOff>
    </xdr:from>
    <xdr:to>
      <xdr:col>20</xdr:col>
      <xdr:colOff>9525</xdr:colOff>
      <xdr:row>37</xdr:row>
      <xdr:rowOff>74600</xdr:rowOff>
    </xdr:to>
    <xdr:sp macro="" textlink="">
      <xdr:nvSpPr>
        <xdr:cNvPr id="542" name="円/楕円 541"/>
        <xdr:cNvSpPr/>
      </xdr:nvSpPr>
      <xdr:spPr>
        <a:xfrm>
          <a:off x="13652500" y="63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91127</xdr:rowOff>
    </xdr:from>
    <xdr:ext cx="534377" cy="259045"/>
    <xdr:sp macro="" textlink="">
      <xdr:nvSpPr>
        <xdr:cNvPr id="543" name="テキスト ボックス 542"/>
        <xdr:cNvSpPr txBox="1"/>
      </xdr:nvSpPr>
      <xdr:spPr>
        <a:xfrm>
          <a:off x="13436111" y="6091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131328</xdr:rowOff>
    </xdr:from>
    <xdr:to>
      <xdr:col>18</xdr:col>
      <xdr:colOff>492125</xdr:colOff>
      <xdr:row>37</xdr:row>
      <xdr:rowOff>61478</xdr:rowOff>
    </xdr:to>
    <xdr:sp macro="" textlink="">
      <xdr:nvSpPr>
        <xdr:cNvPr id="544" name="円/楕円 543"/>
        <xdr:cNvSpPr/>
      </xdr:nvSpPr>
      <xdr:spPr>
        <a:xfrm>
          <a:off x="12763500" y="630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78005</xdr:rowOff>
    </xdr:from>
    <xdr:ext cx="534377" cy="259045"/>
    <xdr:sp macro="" textlink="">
      <xdr:nvSpPr>
        <xdr:cNvPr id="545" name="テキスト ボックス 544"/>
        <xdr:cNvSpPr txBox="1"/>
      </xdr:nvSpPr>
      <xdr:spPr>
        <a:xfrm>
          <a:off x="12547111" y="607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166065</xdr:rowOff>
    </xdr:from>
    <xdr:to>
      <xdr:col>23</xdr:col>
      <xdr:colOff>517525</xdr:colOff>
      <xdr:row>56</xdr:row>
      <xdr:rowOff>65466</xdr:rowOff>
    </xdr:to>
    <xdr:cxnSp macro="">
      <xdr:nvCxnSpPr>
        <xdr:cNvPr id="573" name="直線コネクタ 572"/>
        <xdr:cNvCxnSpPr/>
      </xdr:nvCxnSpPr>
      <xdr:spPr>
        <a:xfrm>
          <a:off x="15481300" y="9595815"/>
          <a:ext cx="838200" cy="7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30200</xdr:rowOff>
    </xdr:from>
    <xdr:to>
      <xdr:col>22</xdr:col>
      <xdr:colOff>365125</xdr:colOff>
      <xdr:row>55</xdr:row>
      <xdr:rowOff>166065</xdr:rowOff>
    </xdr:to>
    <xdr:cxnSp macro="">
      <xdr:nvCxnSpPr>
        <xdr:cNvPr id="576" name="直線コネクタ 575"/>
        <xdr:cNvCxnSpPr/>
      </xdr:nvCxnSpPr>
      <xdr:spPr>
        <a:xfrm>
          <a:off x="14592300" y="9459950"/>
          <a:ext cx="889000" cy="13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110576</xdr:rowOff>
    </xdr:from>
    <xdr:to>
      <xdr:col>21</xdr:col>
      <xdr:colOff>161925</xdr:colOff>
      <xdr:row>55</xdr:row>
      <xdr:rowOff>30200</xdr:rowOff>
    </xdr:to>
    <xdr:cxnSp macro="">
      <xdr:nvCxnSpPr>
        <xdr:cNvPr id="579" name="直線コネクタ 578"/>
        <xdr:cNvCxnSpPr/>
      </xdr:nvCxnSpPr>
      <xdr:spPr>
        <a:xfrm>
          <a:off x="13703300" y="9368876"/>
          <a:ext cx="889000" cy="9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131800</xdr:rowOff>
    </xdr:from>
    <xdr:to>
      <xdr:col>21</xdr:col>
      <xdr:colOff>212725</xdr:colOff>
      <xdr:row>57</xdr:row>
      <xdr:rowOff>61950</xdr:rowOff>
    </xdr:to>
    <xdr:sp macro="" textlink="">
      <xdr:nvSpPr>
        <xdr:cNvPr id="580" name="フローチャート : 判断 579"/>
        <xdr:cNvSpPr/>
      </xdr:nvSpPr>
      <xdr:spPr>
        <a:xfrm>
          <a:off x="14541500" y="97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53077</xdr:rowOff>
    </xdr:from>
    <xdr:ext cx="534377" cy="259045"/>
    <xdr:sp macro="" textlink="">
      <xdr:nvSpPr>
        <xdr:cNvPr id="581" name="テキスト ボックス 580"/>
        <xdr:cNvSpPr txBox="1"/>
      </xdr:nvSpPr>
      <xdr:spPr>
        <a:xfrm>
          <a:off x="14325111" y="98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110576</xdr:rowOff>
    </xdr:from>
    <xdr:to>
      <xdr:col>19</xdr:col>
      <xdr:colOff>644525</xdr:colOff>
      <xdr:row>55</xdr:row>
      <xdr:rowOff>10068</xdr:rowOff>
    </xdr:to>
    <xdr:cxnSp macro="">
      <xdr:nvCxnSpPr>
        <xdr:cNvPr id="582" name="直線コネクタ 581"/>
        <xdr:cNvCxnSpPr/>
      </xdr:nvCxnSpPr>
      <xdr:spPr>
        <a:xfrm flipV="1">
          <a:off x="12814300" y="9368876"/>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14894</xdr:rowOff>
    </xdr:from>
    <xdr:to>
      <xdr:col>20</xdr:col>
      <xdr:colOff>9525</xdr:colOff>
      <xdr:row>57</xdr:row>
      <xdr:rowOff>116494</xdr:rowOff>
    </xdr:to>
    <xdr:sp macro="" textlink="">
      <xdr:nvSpPr>
        <xdr:cNvPr id="583" name="フローチャート : 判断 582"/>
        <xdr:cNvSpPr/>
      </xdr:nvSpPr>
      <xdr:spPr>
        <a:xfrm>
          <a:off x="13652500" y="97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107621</xdr:rowOff>
    </xdr:from>
    <xdr:ext cx="534377" cy="259045"/>
    <xdr:sp macro="" textlink="">
      <xdr:nvSpPr>
        <xdr:cNvPr id="584" name="テキスト ボックス 583"/>
        <xdr:cNvSpPr txBox="1"/>
      </xdr:nvSpPr>
      <xdr:spPr>
        <a:xfrm>
          <a:off x="13436111" y="98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46,106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46121</xdr:rowOff>
    </xdr:from>
    <xdr:to>
      <xdr:col>18</xdr:col>
      <xdr:colOff>492125</xdr:colOff>
      <xdr:row>57</xdr:row>
      <xdr:rowOff>147721</xdr:rowOff>
    </xdr:to>
    <xdr:sp macro="" textlink="">
      <xdr:nvSpPr>
        <xdr:cNvPr id="585" name="フローチャート : 判断 584"/>
        <xdr:cNvSpPr/>
      </xdr:nvSpPr>
      <xdr:spPr>
        <a:xfrm>
          <a:off x="12763500" y="981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138848</xdr:rowOff>
    </xdr:from>
    <xdr:ext cx="534377" cy="259045"/>
    <xdr:sp macro="" textlink="">
      <xdr:nvSpPr>
        <xdr:cNvPr id="586" name="テキスト ボックス 585"/>
        <xdr:cNvSpPr txBox="1"/>
      </xdr:nvSpPr>
      <xdr:spPr>
        <a:xfrm>
          <a:off x="12547111" y="991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44,057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14666</xdr:rowOff>
    </xdr:from>
    <xdr:to>
      <xdr:col>23</xdr:col>
      <xdr:colOff>568325</xdr:colOff>
      <xdr:row>56</xdr:row>
      <xdr:rowOff>116266</xdr:rowOff>
    </xdr:to>
    <xdr:sp macro="" textlink="">
      <xdr:nvSpPr>
        <xdr:cNvPr id="592" name="円/楕円 591"/>
        <xdr:cNvSpPr/>
      </xdr:nvSpPr>
      <xdr:spPr>
        <a:xfrm>
          <a:off x="16268700" y="961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37543</xdr:rowOff>
    </xdr:from>
    <xdr:ext cx="534377" cy="259045"/>
    <xdr:sp macro="" textlink="">
      <xdr:nvSpPr>
        <xdr:cNvPr id="593" name="教育費該当値テキスト"/>
        <xdr:cNvSpPr txBox="1"/>
      </xdr:nvSpPr>
      <xdr:spPr>
        <a:xfrm>
          <a:off x="16370300" y="946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57,371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115265</xdr:rowOff>
    </xdr:from>
    <xdr:to>
      <xdr:col>22</xdr:col>
      <xdr:colOff>415925</xdr:colOff>
      <xdr:row>56</xdr:row>
      <xdr:rowOff>45415</xdr:rowOff>
    </xdr:to>
    <xdr:sp macro="" textlink="">
      <xdr:nvSpPr>
        <xdr:cNvPr id="594" name="円/楕円 593"/>
        <xdr:cNvSpPr/>
      </xdr:nvSpPr>
      <xdr:spPr>
        <a:xfrm>
          <a:off x="15430500" y="954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61942</xdr:rowOff>
    </xdr:from>
    <xdr:ext cx="534377" cy="259045"/>
    <xdr:sp macro="" textlink="">
      <xdr:nvSpPr>
        <xdr:cNvPr id="595" name="テキスト ボックス 594"/>
        <xdr:cNvSpPr txBox="1"/>
      </xdr:nvSpPr>
      <xdr:spPr>
        <a:xfrm>
          <a:off x="15214111" y="932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62,020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150850</xdr:rowOff>
    </xdr:from>
    <xdr:to>
      <xdr:col>21</xdr:col>
      <xdr:colOff>212725</xdr:colOff>
      <xdr:row>55</xdr:row>
      <xdr:rowOff>81000</xdr:rowOff>
    </xdr:to>
    <xdr:sp macro="" textlink="">
      <xdr:nvSpPr>
        <xdr:cNvPr id="596" name="円/楕円 595"/>
        <xdr:cNvSpPr/>
      </xdr:nvSpPr>
      <xdr:spPr>
        <a:xfrm>
          <a:off x="14541500" y="94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97527</xdr:rowOff>
    </xdr:from>
    <xdr:ext cx="534377" cy="259045"/>
    <xdr:sp macro="" textlink="">
      <xdr:nvSpPr>
        <xdr:cNvPr id="597" name="テキスト ボックス 596"/>
        <xdr:cNvSpPr txBox="1"/>
      </xdr:nvSpPr>
      <xdr:spPr>
        <a:xfrm>
          <a:off x="14325111" y="91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70,935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59776</xdr:rowOff>
    </xdr:from>
    <xdr:to>
      <xdr:col>20</xdr:col>
      <xdr:colOff>9525</xdr:colOff>
      <xdr:row>54</xdr:row>
      <xdr:rowOff>161376</xdr:rowOff>
    </xdr:to>
    <xdr:sp macro="" textlink="">
      <xdr:nvSpPr>
        <xdr:cNvPr id="598" name="円/楕円 597"/>
        <xdr:cNvSpPr/>
      </xdr:nvSpPr>
      <xdr:spPr>
        <a:xfrm>
          <a:off x="13652500" y="931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6453</xdr:rowOff>
    </xdr:from>
    <xdr:ext cx="534377" cy="259045"/>
    <xdr:sp macro="" textlink="">
      <xdr:nvSpPr>
        <xdr:cNvPr id="599" name="テキスト ボックス 598"/>
        <xdr:cNvSpPr txBox="1"/>
      </xdr:nvSpPr>
      <xdr:spPr>
        <a:xfrm>
          <a:off x="13436111" y="909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76,911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130718</xdr:rowOff>
    </xdr:from>
    <xdr:to>
      <xdr:col>18</xdr:col>
      <xdr:colOff>492125</xdr:colOff>
      <xdr:row>55</xdr:row>
      <xdr:rowOff>60868</xdr:rowOff>
    </xdr:to>
    <xdr:sp macro="" textlink="">
      <xdr:nvSpPr>
        <xdr:cNvPr id="600" name="円/楕円 599"/>
        <xdr:cNvSpPr/>
      </xdr:nvSpPr>
      <xdr:spPr>
        <a:xfrm>
          <a:off x="12763500" y="938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77395</xdr:rowOff>
    </xdr:from>
    <xdr:ext cx="534377" cy="259045"/>
    <xdr:sp macro="" textlink="">
      <xdr:nvSpPr>
        <xdr:cNvPr id="601" name="テキスト ボックス 600"/>
        <xdr:cNvSpPr txBox="1"/>
      </xdr:nvSpPr>
      <xdr:spPr>
        <a:xfrm>
          <a:off x="12547111" y="916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0" name="直線コネクタ 629"/>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3" name="直線コネクタ 632"/>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36" name="直線コネクタ 63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162446</xdr:rowOff>
    </xdr:from>
    <xdr:to>
      <xdr:col>21</xdr:col>
      <xdr:colOff>212725</xdr:colOff>
      <xdr:row>79</xdr:row>
      <xdr:rowOff>92596</xdr:rowOff>
    </xdr:to>
    <xdr:sp macro="" textlink="">
      <xdr:nvSpPr>
        <xdr:cNvPr id="637" name="フローチャート : 判断 636"/>
        <xdr:cNvSpPr/>
      </xdr:nvSpPr>
      <xdr:spPr>
        <a:xfrm>
          <a:off x="14541500" y="135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109123</xdr:rowOff>
    </xdr:from>
    <xdr:ext cx="378565" cy="259045"/>
    <xdr:sp macro="" textlink="">
      <xdr:nvSpPr>
        <xdr:cNvPr id="638" name="テキスト ボックス 637"/>
        <xdr:cNvSpPr txBox="1"/>
      </xdr:nvSpPr>
      <xdr:spPr>
        <a:xfrm>
          <a:off x="14403017" y="13310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39" name="直線コネクタ 63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160376</xdr:rowOff>
    </xdr:from>
    <xdr:to>
      <xdr:col>20</xdr:col>
      <xdr:colOff>9525</xdr:colOff>
      <xdr:row>79</xdr:row>
      <xdr:rowOff>90526</xdr:rowOff>
    </xdr:to>
    <xdr:sp macro="" textlink="">
      <xdr:nvSpPr>
        <xdr:cNvPr id="640" name="フローチャート : 判断 639"/>
        <xdr:cNvSpPr/>
      </xdr:nvSpPr>
      <xdr:spPr>
        <a:xfrm>
          <a:off x="13652500" y="135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107053</xdr:rowOff>
    </xdr:from>
    <xdr:ext cx="378565" cy="259045"/>
    <xdr:sp macro="" textlink="">
      <xdr:nvSpPr>
        <xdr:cNvPr id="641" name="テキスト ボックス 640"/>
        <xdr:cNvSpPr txBox="1"/>
      </xdr:nvSpPr>
      <xdr:spPr>
        <a:xfrm>
          <a:off x="13514017" y="13308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155270</xdr:rowOff>
    </xdr:from>
    <xdr:to>
      <xdr:col>18</xdr:col>
      <xdr:colOff>492125</xdr:colOff>
      <xdr:row>79</xdr:row>
      <xdr:rowOff>85420</xdr:rowOff>
    </xdr:to>
    <xdr:sp macro="" textlink="">
      <xdr:nvSpPr>
        <xdr:cNvPr id="642" name="フローチャート : 判断 641"/>
        <xdr:cNvSpPr/>
      </xdr:nvSpPr>
      <xdr:spPr>
        <a:xfrm>
          <a:off x="12763500" y="1352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77</xdr:row>
      <xdr:rowOff>101947</xdr:rowOff>
    </xdr:from>
    <xdr:ext cx="378565" cy="259045"/>
    <xdr:sp macro="" textlink="">
      <xdr:nvSpPr>
        <xdr:cNvPr id="643" name="テキスト ボックス 642"/>
        <xdr:cNvSpPr txBox="1"/>
      </xdr:nvSpPr>
      <xdr:spPr>
        <a:xfrm>
          <a:off x="12625017" y="13303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9" name="円/楕円 648"/>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249299" cy="259045"/>
    <xdr:sp macro="" textlink="">
      <xdr:nvSpPr>
        <xdr:cNvPr id="650" name="災害復旧費該当値テキスト"/>
        <xdr:cNvSpPr txBox="1"/>
      </xdr:nvSpPr>
      <xdr:spPr>
        <a:xfrm>
          <a:off x="16370300" y="13487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3" name="円/楕円 65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4" name="テキスト ボックス 653"/>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5" name="円/楕円 65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6" name="テキスト ボックス 655"/>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57" name="円/楕円 65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58" name="テキスト ボックス 657"/>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86861</xdr:rowOff>
    </xdr:from>
    <xdr:to>
      <xdr:col>23</xdr:col>
      <xdr:colOff>517525</xdr:colOff>
      <xdr:row>96</xdr:row>
      <xdr:rowOff>101964</xdr:rowOff>
    </xdr:to>
    <xdr:cxnSp macro="">
      <xdr:nvCxnSpPr>
        <xdr:cNvPr id="689" name="直線コネクタ 688"/>
        <xdr:cNvCxnSpPr/>
      </xdr:nvCxnSpPr>
      <xdr:spPr>
        <a:xfrm flipV="1">
          <a:off x="15481300" y="16546061"/>
          <a:ext cx="838200" cy="15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47901</xdr:rowOff>
    </xdr:from>
    <xdr:to>
      <xdr:col>22</xdr:col>
      <xdr:colOff>365125</xdr:colOff>
      <xdr:row>96</xdr:row>
      <xdr:rowOff>101964</xdr:rowOff>
    </xdr:to>
    <xdr:cxnSp macro="">
      <xdr:nvCxnSpPr>
        <xdr:cNvPr id="692" name="直線コネクタ 691"/>
        <xdr:cNvCxnSpPr/>
      </xdr:nvCxnSpPr>
      <xdr:spPr>
        <a:xfrm>
          <a:off x="14592300" y="16507101"/>
          <a:ext cx="8890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8879</xdr:rowOff>
    </xdr:from>
    <xdr:ext cx="534377" cy="259045"/>
    <xdr:sp macro="" textlink="">
      <xdr:nvSpPr>
        <xdr:cNvPr id="694" name="テキスト ボックス 693"/>
        <xdr:cNvSpPr txBox="1"/>
      </xdr:nvSpPr>
      <xdr:spPr>
        <a:xfrm>
          <a:off x="15214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30331</xdr:rowOff>
    </xdr:from>
    <xdr:to>
      <xdr:col>21</xdr:col>
      <xdr:colOff>161925</xdr:colOff>
      <xdr:row>96</xdr:row>
      <xdr:rowOff>47901</xdr:rowOff>
    </xdr:to>
    <xdr:cxnSp macro="">
      <xdr:nvCxnSpPr>
        <xdr:cNvPr id="695" name="直線コネクタ 694"/>
        <xdr:cNvCxnSpPr/>
      </xdr:nvCxnSpPr>
      <xdr:spPr>
        <a:xfrm>
          <a:off x="13703300" y="16489531"/>
          <a:ext cx="8890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32910</xdr:rowOff>
    </xdr:from>
    <xdr:to>
      <xdr:col>21</xdr:col>
      <xdr:colOff>212725</xdr:colOff>
      <xdr:row>95</xdr:row>
      <xdr:rowOff>134510</xdr:rowOff>
    </xdr:to>
    <xdr:sp macro="" textlink="">
      <xdr:nvSpPr>
        <xdr:cNvPr id="696" name="フローチャート : 判断 695"/>
        <xdr:cNvSpPr/>
      </xdr:nvSpPr>
      <xdr:spPr>
        <a:xfrm>
          <a:off x="14541500" y="1632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151037</xdr:rowOff>
    </xdr:from>
    <xdr:ext cx="534377" cy="259045"/>
    <xdr:sp macro="" textlink="">
      <xdr:nvSpPr>
        <xdr:cNvPr id="697" name="テキスト ボックス 696"/>
        <xdr:cNvSpPr txBox="1"/>
      </xdr:nvSpPr>
      <xdr:spPr>
        <a:xfrm>
          <a:off x="14325111" y="1609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10150</xdr:rowOff>
    </xdr:from>
    <xdr:to>
      <xdr:col>19</xdr:col>
      <xdr:colOff>644525</xdr:colOff>
      <xdr:row>96</xdr:row>
      <xdr:rowOff>30331</xdr:rowOff>
    </xdr:to>
    <xdr:cxnSp macro="">
      <xdr:nvCxnSpPr>
        <xdr:cNvPr id="698" name="直線コネクタ 697"/>
        <xdr:cNvCxnSpPr/>
      </xdr:nvCxnSpPr>
      <xdr:spPr>
        <a:xfrm>
          <a:off x="12814300" y="16469350"/>
          <a:ext cx="889000" cy="20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32190</xdr:rowOff>
    </xdr:from>
    <xdr:to>
      <xdr:col>20</xdr:col>
      <xdr:colOff>9525</xdr:colOff>
      <xdr:row>95</xdr:row>
      <xdr:rowOff>133790</xdr:rowOff>
    </xdr:to>
    <xdr:sp macro="" textlink="">
      <xdr:nvSpPr>
        <xdr:cNvPr id="699" name="フローチャート : 判断 698"/>
        <xdr:cNvSpPr/>
      </xdr:nvSpPr>
      <xdr:spPr>
        <a:xfrm>
          <a:off x="13652500" y="1631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150317</xdr:rowOff>
    </xdr:from>
    <xdr:ext cx="534377" cy="259045"/>
    <xdr:sp macro="" textlink="">
      <xdr:nvSpPr>
        <xdr:cNvPr id="700" name="テキスト ボックス 699"/>
        <xdr:cNvSpPr txBox="1"/>
      </xdr:nvSpPr>
      <xdr:spPr>
        <a:xfrm>
          <a:off x="13436111" y="1609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10294</xdr:rowOff>
    </xdr:from>
    <xdr:to>
      <xdr:col>18</xdr:col>
      <xdr:colOff>492125</xdr:colOff>
      <xdr:row>95</xdr:row>
      <xdr:rowOff>111894</xdr:rowOff>
    </xdr:to>
    <xdr:sp macro="" textlink="">
      <xdr:nvSpPr>
        <xdr:cNvPr id="701" name="フローチャート : 判断 700"/>
        <xdr:cNvSpPr/>
      </xdr:nvSpPr>
      <xdr:spPr>
        <a:xfrm>
          <a:off x="12763500" y="16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128421</xdr:rowOff>
    </xdr:from>
    <xdr:ext cx="534377" cy="259045"/>
    <xdr:sp macro="" textlink="">
      <xdr:nvSpPr>
        <xdr:cNvPr id="702" name="テキスト ボックス 701"/>
        <xdr:cNvSpPr txBox="1"/>
      </xdr:nvSpPr>
      <xdr:spPr>
        <a:xfrm>
          <a:off x="12547111" y="16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44,314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36061</xdr:rowOff>
    </xdr:from>
    <xdr:to>
      <xdr:col>23</xdr:col>
      <xdr:colOff>568325</xdr:colOff>
      <xdr:row>96</xdr:row>
      <xdr:rowOff>137661</xdr:rowOff>
    </xdr:to>
    <xdr:sp macro="" textlink="">
      <xdr:nvSpPr>
        <xdr:cNvPr id="708" name="円/楕円 707"/>
        <xdr:cNvSpPr/>
      </xdr:nvSpPr>
      <xdr:spPr>
        <a:xfrm>
          <a:off x="16268700" y="1649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14488</xdr:rowOff>
    </xdr:from>
    <xdr:ext cx="534377" cy="259045"/>
    <xdr:sp macro="" textlink="">
      <xdr:nvSpPr>
        <xdr:cNvPr id="709" name="公債費該当値テキスト"/>
        <xdr:cNvSpPr txBox="1"/>
      </xdr:nvSpPr>
      <xdr:spPr>
        <a:xfrm>
          <a:off x="16370300" y="16473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32,236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51164</xdr:rowOff>
    </xdr:from>
    <xdr:to>
      <xdr:col>22</xdr:col>
      <xdr:colOff>415925</xdr:colOff>
      <xdr:row>96</xdr:row>
      <xdr:rowOff>152764</xdr:rowOff>
    </xdr:to>
    <xdr:sp macro="" textlink="">
      <xdr:nvSpPr>
        <xdr:cNvPr id="710" name="円/楕円 709"/>
        <xdr:cNvSpPr/>
      </xdr:nvSpPr>
      <xdr:spPr>
        <a:xfrm>
          <a:off x="15430500" y="1651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143891</xdr:rowOff>
    </xdr:from>
    <xdr:ext cx="534377" cy="259045"/>
    <xdr:sp macro="" textlink="">
      <xdr:nvSpPr>
        <xdr:cNvPr id="711" name="テキスト ボックス 710"/>
        <xdr:cNvSpPr txBox="1"/>
      </xdr:nvSpPr>
      <xdr:spPr>
        <a:xfrm>
          <a:off x="15214111" y="1660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168551</xdr:rowOff>
    </xdr:from>
    <xdr:to>
      <xdr:col>21</xdr:col>
      <xdr:colOff>212725</xdr:colOff>
      <xdr:row>96</xdr:row>
      <xdr:rowOff>98701</xdr:rowOff>
    </xdr:to>
    <xdr:sp macro="" textlink="">
      <xdr:nvSpPr>
        <xdr:cNvPr id="712" name="円/楕円 711"/>
        <xdr:cNvSpPr/>
      </xdr:nvSpPr>
      <xdr:spPr>
        <a:xfrm>
          <a:off x="14541500" y="1645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89828</xdr:rowOff>
    </xdr:from>
    <xdr:ext cx="534377" cy="259045"/>
    <xdr:sp macro="" textlink="">
      <xdr:nvSpPr>
        <xdr:cNvPr id="713" name="テキスト ボックス 712"/>
        <xdr:cNvSpPr txBox="1"/>
      </xdr:nvSpPr>
      <xdr:spPr>
        <a:xfrm>
          <a:off x="14325111" y="1654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34,622</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150981</xdr:rowOff>
    </xdr:from>
    <xdr:to>
      <xdr:col>20</xdr:col>
      <xdr:colOff>9525</xdr:colOff>
      <xdr:row>96</xdr:row>
      <xdr:rowOff>81131</xdr:rowOff>
    </xdr:to>
    <xdr:sp macro="" textlink="">
      <xdr:nvSpPr>
        <xdr:cNvPr id="714" name="円/楕円 713"/>
        <xdr:cNvSpPr/>
      </xdr:nvSpPr>
      <xdr:spPr>
        <a:xfrm>
          <a:off x="13652500" y="1643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72258</xdr:rowOff>
    </xdr:from>
    <xdr:ext cx="534377" cy="259045"/>
    <xdr:sp macro="" textlink="">
      <xdr:nvSpPr>
        <xdr:cNvPr id="715" name="テキスト ボックス 714"/>
        <xdr:cNvSpPr txBox="1"/>
      </xdr:nvSpPr>
      <xdr:spPr>
        <a:xfrm>
          <a:off x="13436111" y="165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35,698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130800</xdr:rowOff>
    </xdr:from>
    <xdr:to>
      <xdr:col>18</xdr:col>
      <xdr:colOff>492125</xdr:colOff>
      <xdr:row>96</xdr:row>
      <xdr:rowOff>60950</xdr:rowOff>
    </xdr:to>
    <xdr:sp macro="" textlink="">
      <xdr:nvSpPr>
        <xdr:cNvPr id="716" name="円/楕円 715"/>
        <xdr:cNvSpPr/>
      </xdr:nvSpPr>
      <xdr:spPr>
        <a:xfrm>
          <a:off x="12763500" y="1641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52077</xdr:rowOff>
    </xdr:from>
    <xdr:ext cx="534377" cy="259045"/>
    <xdr:sp macro="" textlink="">
      <xdr:nvSpPr>
        <xdr:cNvPr id="717" name="テキスト ボックス 716"/>
        <xdr:cNvSpPr txBox="1"/>
      </xdr:nvSpPr>
      <xdr:spPr>
        <a:xfrm>
          <a:off x="12547111" y="1651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14605</xdr:rowOff>
    </xdr:from>
    <xdr:to>
      <xdr:col>29</xdr:col>
      <xdr:colOff>568325</xdr:colOff>
      <xdr:row>38</xdr:row>
      <xdr:rowOff>116205</xdr:rowOff>
    </xdr:to>
    <xdr:sp macro="" textlink="">
      <xdr:nvSpPr>
        <xdr:cNvPr id="753" name="フローチャート : 判断 752"/>
        <xdr:cNvSpPr/>
      </xdr:nvSpPr>
      <xdr:spPr>
        <a:xfrm>
          <a:off x="20383500" y="652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132732</xdr:rowOff>
    </xdr:from>
    <xdr:ext cx="378565" cy="259045"/>
    <xdr:sp macro="" textlink="">
      <xdr:nvSpPr>
        <xdr:cNvPr id="754" name="テキスト ボックス 753"/>
        <xdr:cNvSpPr txBox="1"/>
      </xdr:nvSpPr>
      <xdr:spPr>
        <a:xfrm>
          <a:off x="20245017" y="6304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166433</xdr:rowOff>
    </xdr:from>
    <xdr:to>
      <xdr:col>28</xdr:col>
      <xdr:colOff>365125</xdr:colOff>
      <xdr:row>38</xdr:row>
      <xdr:rowOff>96583</xdr:rowOff>
    </xdr:to>
    <xdr:sp macro="" textlink="">
      <xdr:nvSpPr>
        <xdr:cNvPr id="756" name="フローチャート : 判断 755"/>
        <xdr:cNvSpPr/>
      </xdr:nvSpPr>
      <xdr:spPr>
        <a:xfrm>
          <a:off x="19494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113111</xdr:rowOff>
    </xdr:from>
    <xdr:ext cx="378565" cy="259045"/>
    <xdr:sp macro="" textlink="">
      <xdr:nvSpPr>
        <xdr:cNvPr id="757" name="テキスト ボックス 756"/>
        <xdr:cNvSpPr txBox="1"/>
      </xdr:nvSpPr>
      <xdr:spPr>
        <a:xfrm>
          <a:off x="19356017" y="628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166624</xdr:rowOff>
    </xdr:from>
    <xdr:to>
      <xdr:col>27</xdr:col>
      <xdr:colOff>161925</xdr:colOff>
      <xdr:row>38</xdr:row>
      <xdr:rowOff>96774</xdr:rowOff>
    </xdr:to>
    <xdr:sp macro="" textlink="">
      <xdr:nvSpPr>
        <xdr:cNvPr id="758" name="フローチャート : 判断 757"/>
        <xdr:cNvSpPr/>
      </xdr:nvSpPr>
      <xdr:spPr>
        <a:xfrm>
          <a:off x="18605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113301</xdr:rowOff>
    </xdr:from>
    <xdr:ext cx="378565" cy="259045"/>
    <xdr:sp macro="" textlink="">
      <xdr:nvSpPr>
        <xdr:cNvPr id="759" name="テキスト ボックス 758"/>
        <xdr:cNvSpPr txBox="1"/>
      </xdr:nvSpPr>
      <xdr:spPr>
        <a:xfrm>
          <a:off x="18467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総務費は、住民一人当たり</a:t>
          </a:r>
          <a:r>
            <a:rPr kumimoji="1" lang="en-US" altLang="ja-JP" sz="1000">
              <a:latin typeface="ＭＳ Ｐゴシック"/>
            </a:rPr>
            <a:t>55,780</a:t>
          </a:r>
          <a:r>
            <a:rPr kumimoji="1" lang="ja-JP" altLang="en-US" sz="1000">
              <a:latin typeface="ＭＳ Ｐゴシック"/>
            </a:rPr>
            <a:t>円となっていて昨年と比較すると増加している。増加した要因として、コミュニティセンターの改修やみくに市民センターの整備事業が挙げられる。今後も引き続きコミュニティセンターの改修や庁舎の整備等が控えているため増加していくと予想される。</a:t>
          </a:r>
        </a:p>
        <a:p>
          <a:r>
            <a:rPr kumimoji="1" lang="ja-JP" altLang="en-US" sz="1000">
              <a:latin typeface="ＭＳ Ｐゴシック"/>
            </a:rPr>
            <a:t>総額の約</a:t>
          </a:r>
          <a:r>
            <a:rPr kumimoji="1" lang="en-US" altLang="ja-JP" sz="1000">
              <a:latin typeface="ＭＳ Ｐゴシック"/>
            </a:rPr>
            <a:t>1/3</a:t>
          </a:r>
          <a:r>
            <a:rPr kumimoji="1" lang="ja-JP" altLang="en-US" sz="1000">
              <a:latin typeface="ＭＳ Ｐゴシック"/>
            </a:rPr>
            <a:t>を占める民生費については、住民一人当たり</a:t>
          </a:r>
          <a:r>
            <a:rPr kumimoji="1" lang="en-US" altLang="ja-JP" sz="1000">
              <a:latin typeface="ＭＳ Ｐゴシック"/>
            </a:rPr>
            <a:t>149,584</a:t>
          </a:r>
          <a:r>
            <a:rPr kumimoji="1" lang="ja-JP" altLang="en-US" sz="1000">
              <a:latin typeface="ＭＳ Ｐゴシック"/>
            </a:rPr>
            <a:t>円となっていて、増加傾向にある。平成</a:t>
          </a:r>
          <a:r>
            <a:rPr kumimoji="1" lang="en-US" altLang="ja-JP" sz="1000">
              <a:latin typeface="ＭＳ Ｐゴシック"/>
            </a:rPr>
            <a:t>28</a:t>
          </a:r>
          <a:r>
            <a:rPr kumimoji="1" lang="ja-JP" altLang="en-US" sz="1000">
              <a:latin typeface="ＭＳ Ｐゴシック"/>
            </a:rPr>
            <a:t>年度は繰越事業である臨時福祉給付金給付事業や私立保育所運営委託料等の増が主な要因となり増加した。</a:t>
          </a:r>
        </a:p>
        <a:p>
          <a:r>
            <a:rPr kumimoji="1" lang="ja-JP" altLang="en-US" sz="1000">
              <a:latin typeface="ＭＳ Ｐゴシック"/>
            </a:rPr>
            <a:t>農林水産業費は近年増加傾向にあるが、平成</a:t>
          </a:r>
          <a:r>
            <a:rPr kumimoji="1" lang="en-US" altLang="ja-JP" sz="1000">
              <a:latin typeface="ＭＳ Ｐゴシック"/>
            </a:rPr>
            <a:t>28</a:t>
          </a:r>
          <a:r>
            <a:rPr kumimoji="1" lang="ja-JP" altLang="en-US" sz="1000">
              <a:latin typeface="ＭＳ Ｐゴシック"/>
            </a:rPr>
            <a:t>年度は国営かんがい排水事業負担金及びゆりの里公園周辺整備事業等の増により大きく増加した。</a:t>
          </a:r>
        </a:p>
        <a:p>
          <a:r>
            <a:rPr kumimoji="1" lang="ja-JP" altLang="en-US" sz="1000">
              <a:latin typeface="ＭＳ Ｐゴシック"/>
            </a:rPr>
            <a:t>土木費の住民一人当たりのコストは</a:t>
          </a:r>
          <a:r>
            <a:rPr kumimoji="1" lang="en-US" altLang="ja-JP" sz="1000">
              <a:latin typeface="ＭＳ Ｐゴシック"/>
            </a:rPr>
            <a:t>27,403</a:t>
          </a:r>
          <a:r>
            <a:rPr kumimoji="1" lang="ja-JP" altLang="en-US" sz="1000">
              <a:latin typeface="ＭＳ Ｐゴシック"/>
            </a:rPr>
            <a:t>円となっていて、類似団体平均より例年低い傾向にある。要因としては公共下水道事業会計への補助金を抑制してきていることなどが挙げられる。</a:t>
          </a:r>
        </a:p>
        <a:p>
          <a:r>
            <a:rPr kumimoji="1" lang="ja-JP" altLang="en-US" sz="1000">
              <a:latin typeface="ＭＳ Ｐゴシック"/>
            </a:rPr>
            <a:t>消防費についても近年増加傾向にあり、平成</a:t>
          </a:r>
          <a:r>
            <a:rPr kumimoji="1" lang="en-US" altLang="ja-JP" sz="1000">
              <a:latin typeface="ＭＳ Ｐゴシック"/>
            </a:rPr>
            <a:t>28</a:t>
          </a:r>
          <a:r>
            <a:rPr kumimoji="1" lang="ja-JP" altLang="en-US" sz="1000">
              <a:latin typeface="ＭＳ Ｐゴシック"/>
            </a:rPr>
            <a:t>年度は一部事務組合である嶺北消防組合の各消防署の改修等に係る負担金の増が要因となり増加した。</a:t>
          </a:r>
        </a:p>
        <a:p>
          <a:r>
            <a:rPr kumimoji="1" lang="ja-JP" altLang="en-US" sz="1000">
              <a:latin typeface="ＭＳ Ｐゴシック"/>
            </a:rPr>
            <a:t>教育費は住民一人当たり</a:t>
          </a:r>
          <a:r>
            <a:rPr kumimoji="1" lang="en-US" altLang="ja-JP" sz="1000">
              <a:latin typeface="ＭＳ Ｐゴシック"/>
            </a:rPr>
            <a:t>57,371</a:t>
          </a:r>
          <a:r>
            <a:rPr kumimoji="1" lang="ja-JP" altLang="en-US" sz="1000">
              <a:latin typeface="ＭＳ Ｐゴシック"/>
            </a:rPr>
            <a:t>円となっていて、平成</a:t>
          </a:r>
          <a:r>
            <a:rPr kumimoji="1" lang="en-US" altLang="ja-JP" sz="1000">
              <a:latin typeface="ＭＳ Ｐゴシック"/>
            </a:rPr>
            <a:t>25</a:t>
          </a:r>
          <a:r>
            <a:rPr kumimoji="1" lang="ja-JP" altLang="en-US" sz="1000">
              <a:latin typeface="ＭＳ Ｐゴシック"/>
            </a:rPr>
            <a:t>年度をピークに減少してきているが、近年は学校施設耐震等改修事業や平成</a:t>
          </a:r>
          <a:r>
            <a:rPr kumimoji="1" lang="en-US" altLang="ja-JP" sz="1000">
              <a:latin typeface="ＭＳ Ｐゴシック"/>
            </a:rPr>
            <a:t>30</a:t>
          </a:r>
          <a:r>
            <a:rPr kumimoji="1" lang="ja-JP" altLang="en-US" sz="1000">
              <a:latin typeface="ＭＳ Ｐゴシック"/>
            </a:rPr>
            <a:t>年度の国体に向けた体育施設整備事業などの大型の建設事業が続いているため、類似団体平均や県内平均に比べ高くなっている。今後も小学校施設の大規模改修事業等が控えているため、高い水準で推移されることが予想される。</a:t>
          </a:r>
        </a:p>
        <a:p>
          <a:r>
            <a:rPr kumimoji="1" lang="ja-JP" altLang="en-US" sz="1000">
              <a:latin typeface="ＭＳ Ｐゴシック"/>
            </a:rPr>
            <a:t>公債費は近年実施した大型整備事業の償還開始により増加が見込まれる。</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財政調整基金の残高は、預金利息分を積み立て、地方交付税の減に伴う一般財源不足を補うために</a:t>
          </a:r>
          <a:r>
            <a:rPr kumimoji="1" lang="en-US" altLang="ja-JP" sz="1200">
              <a:latin typeface="ＭＳ ゴシック" pitchFamily="49" charset="-128"/>
              <a:ea typeface="ＭＳ ゴシック" pitchFamily="49" charset="-128"/>
            </a:rPr>
            <a:t>433,361</a:t>
          </a:r>
          <a:r>
            <a:rPr kumimoji="1" lang="ja-JP" altLang="en-US" sz="1200">
              <a:latin typeface="ＭＳ ゴシック" pitchFamily="49" charset="-128"/>
              <a:ea typeface="ＭＳ ゴシック" pitchFamily="49" charset="-128"/>
            </a:rPr>
            <a:t>千円を取り崩したため、</a:t>
          </a:r>
          <a:r>
            <a:rPr kumimoji="1" lang="en-US" altLang="ja-JP" sz="1200">
              <a:latin typeface="ＭＳ ゴシック" pitchFamily="49" charset="-128"/>
              <a:ea typeface="ＭＳ ゴシック" pitchFamily="49" charset="-128"/>
            </a:rPr>
            <a:t>3,193,391</a:t>
          </a:r>
          <a:r>
            <a:rPr kumimoji="1" lang="ja-JP" altLang="en-US" sz="1200">
              <a:latin typeface="ＭＳ ゴシック" pitchFamily="49" charset="-128"/>
              <a:ea typeface="ＭＳ ゴシック" pitchFamily="49" charset="-128"/>
            </a:rPr>
            <a:t>千円となったが、中期財政計画における目標値（</a:t>
          </a:r>
          <a:r>
            <a:rPr kumimoji="1" lang="en-US" altLang="ja-JP" sz="1200">
              <a:latin typeface="ＭＳ ゴシック" pitchFamily="49" charset="-128"/>
              <a:ea typeface="ＭＳ ゴシック" pitchFamily="49" charset="-128"/>
            </a:rPr>
            <a:t>22</a:t>
          </a:r>
          <a:r>
            <a:rPr kumimoji="1" lang="ja-JP" altLang="en-US" sz="1200">
              <a:latin typeface="ＭＳ ゴシック" pitchFamily="49" charset="-128"/>
              <a:ea typeface="ＭＳ ゴシック" pitchFamily="49" charset="-128"/>
            </a:rPr>
            <a:t>億円以上）は維持している。</a:t>
          </a:r>
        </a:p>
        <a:p>
          <a:r>
            <a:rPr kumimoji="1" lang="ja-JP" altLang="en-US" sz="1200">
              <a:latin typeface="ＭＳ ゴシック" pitchFamily="49" charset="-128"/>
              <a:ea typeface="ＭＳ ゴシック" pitchFamily="49" charset="-128"/>
            </a:rPr>
            <a:t>　また、実質収支額については、望ましいとされる標準財政規模の</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％を目標とし、翌年度の補正財源の為財政基盤の強化に努める。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実質単年度収支は、昨年度まで</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年連続の黒字であったが、赤字に転じた。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福井県坂井市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本市において、実質収支が赤字となっている会計はない。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全体的にみると平成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各会計別にみると、公共下水道事業会計は増加傾向にある。一般会計は普通交付税及び地方消費税交付金の減により減少している。病院事業会計については、入院外来ともに減少が続いているため、経営改善に努め、経営の健全化を図ることとしたい。その他の会計については増減を繰り返しながら、ほぼ横ばいもしくは若干の増加傾向となっている。</a:t>
          </a:r>
        </a:p>
        <a:p>
          <a:r>
            <a:rPr kumimoji="1" lang="ja-JP" altLang="en-US" sz="1400">
              <a:latin typeface="ＭＳ ゴシック" pitchFamily="49" charset="-128"/>
              <a:ea typeface="ＭＳ ゴシック" pitchFamily="49" charset="-128"/>
            </a:rPr>
            <a:t>　すべての会計において資金不足は発生していないが、今後も各会計の実質収支額または資金不足額・剰余額に注意していく。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41343119</v>
      </c>
      <c r="BO4" s="411"/>
      <c r="BP4" s="411"/>
      <c r="BQ4" s="411"/>
      <c r="BR4" s="411"/>
      <c r="BS4" s="411"/>
      <c r="BT4" s="411"/>
      <c r="BU4" s="412"/>
      <c r="BV4" s="410">
        <v>38388210</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3.2</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40539543</v>
      </c>
      <c r="BO5" s="416"/>
      <c r="BP5" s="416"/>
      <c r="BQ5" s="416"/>
      <c r="BR5" s="416"/>
      <c r="BS5" s="416"/>
      <c r="BT5" s="416"/>
      <c r="BU5" s="417"/>
      <c r="BV5" s="415">
        <v>37334171</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91.2</v>
      </c>
      <c r="CU5" s="386"/>
      <c r="CV5" s="386"/>
      <c r="CW5" s="386"/>
      <c r="CX5" s="386"/>
      <c r="CY5" s="386"/>
      <c r="CZ5" s="386"/>
      <c r="DA5" s="387"/>
      <c r="DB5" s="385">
        <v>88.8</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77</v>
      </c>
      <c r="AV6" s="473"/>
      <c r="AW6" s="473"/>
      <c r="AX6" s="473"/>
      <c r="AY6" s="395" t="s">
        <v>85</v>
      </c>
      <c r="AZ6" s="396"/>
      <c r="BA6" s="396"/>
      <c r="BB6" s="396"/>
      <c r="BC6" s="396"/>
      <c r="BD6" s="396"/>
      <c r="BE6" s="396"/>
      <c r="BF6" s="396"/>
      <c r="BG6" s="396"/>
      <c r="BH6" s="396"/>
      <c r="BI6" s="396"/>
      <c r="BJ6" s="396"/>
      <c r="BK6" s="396"/>
      <c r="BL6" s="396"/>
      <c r="BM6" s="397"/>
      <c r="BN6" s="415">
        <v>803576</v>
      </c>
      <c r="BO6" s="416"/>
      <c r="BP6" s="416"/>
      <c r="BQ6" s="416"/>
      <c r="BR6" s="416"/>
      <c r="BS6" s="416"/>
      <c r="BT6" s="416"/>
      <c r="BU6" s="417"/>
      <c r="BV6" s="415">
        <v>1054039</v>
      </c>
      <c r="BW6" s="416"/>
      <c r="BX6" s="416"/>
      <c r="BY6" s="416"/>
      <c r="BZ6" s="416"/>
      <c r="CA6" s="416"/>
      <c r="CB6" s="416"/>
      <c r="CC6" s="417"/>
      <c r="CD6" s="424" t="s">
        <v>86</v>
      </c>
      <c r="CE6" s="425"/>
      <c r="CF6" s="425"/>
      <c r="CG6" s="425"/>
      <c r="CH6" s="425"/>
      <c r="CI6" s="425"/>
      <c r="CJ6" s="425"/>
      <c r="CK6" s="425"/>
      <c r="CL6" s="425"/>
      <c r="CM6" s="425"/>
      <c r="CN6" s="425"/>
      <c r="CO6" s="425"/>
      <c r="CP6" s="425"/>
      <c r="CQ6" s="425"/>
      <c r="CR6" s="425"/>
      <c r="CS6" s="426"/>
      <c r="CT6" s="561">
        <v>97</v>
      </c>
      <c r="CU6" s="562"/>
      <c r="CV6" s="562"/>
      <c r="CW6" s="562"/>
      <c r="CX6" s="562"/>
      <c r="CY6" s="562"/>
      <c r="CZ6" s="562"/>
      <c r="DA6" s="563"/>
      <c r="DB6" s="561">
        <v>95.6</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87</v>
      </c>
      <c r="AN7" s="389"/>
      <c r="AO7" s="389"/>
      <c r="AP7" s="389"/>
      <c r="AQ7" s="389"/>
      <c r="AR7" s="389"/>
      <c r="AS7" s="389"/>
      <c r="AT7" s="390"/>
      <c r="AU7" s="472" t="s">
        <v>88</v>
      </c>
      <c r="AV7" s="473"/>
      <c r="AW7" s="473"/>
      <c r="AX7" s="473"/>
      <c r="AY7" s="395" t="s">
        <v>89</v>
      </c>
      <c r="AZ7" s="396"/>
      <c r="BA7" s="396"/>
      <c r="BB7" s="396"/>
      <c r="BC7" s="396"/>
      <c r="BD7" s="396"/>
      <c r="BE7" s="396"/>
      <c r="BF7" s="396"/>
      <c r="BG7" s="396"/>
      <c r="BH7" s="396"/>
      <c r="BI7" s="396"/>
      <c r="BJ7" s="396"/>
      <c r="BK7" s="396"/>
      <c r="BL7" s="396"/>
      <c r="BM7" s="397"/>
      <c r="BN7" s="415">
        <v>107990</v>
      </c>
      <c r="BO7" s="416"/>
      <c r="BP7" s="416"/>
      <c r="BQ7" s="416"/>
      <c r="BR7" s="416"/>
      <c r="BS7" s="416"/>
      <c r="BT7" s="416"/>
      <c r="BU7" s="417"/>
      <c r="BV7" s="415">
        <v>115473</v>
      </c>
      <c r="BW7" s="416"/>
      <c r="BX7" s="416"/>
      <c r="BY7" s="416"/>
      <c r="BZ7" s="416"/>
      <c r="CA7" s="416"/>
      <c r="CB7" s="416"/>
      <c r="CC7" s="417"/>
      <c r="CD7" s="424" t="s">
        <v>90</v>
      </c>
      <c r="CE7" s="425"/>
      <c r="CF7" s="425"/>
      <c r="CG7" s="425"/>
      <c r="CH7" s="425"/>
      <c r="CI7" s="425"/>
      <c r="CJ7" s="425"/>
      <c r="CK7" s="425"/>
      <c r="CL7" s="425"/>
      <c r="CM7" s="425"/>
      <c r="CN7" s="425"/>
      <c r="CO7" s="425"/>
      <c r="CP7" s="425"/>
      <c r="CQ7" s="425"/>
      <c r="CR7" s="425"/>
      <c r="CS7" s="426"/>
      <c r="CT7" s="415">
        <v>21945110</v>
      </c>
      <c r="CU7" s="416"/>
      <c r="CV7" s="416"/>
      <c r="CW7" s="416"/>
      <c r="CX7" s="416"/>
      <c r="CY7" s="416"/>
      <c r="CZ7" s="416"/>
      <c r="DA7" s="417"/>
      <c r="DB7" s="415">
        <v>22023826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91</v>
      </c>
      <c r="AN8" s="389"/>
      <c r="AO8" s="389"/>
      <c r="AP8" s="389"/>
      <c r="AQ8" s="389"/>
      <c r="AR8" s="389"/>
      <c r="AS8" s="389"/>
      <c r="AT8" s="390"/>
      <c r="AU8" s="472" t="s">
        <v>92</v>
      </c>
      <c r="AV8" s="473"/>
      <c r="AW8" s="473"/>
      <c r="AX8" s="473"/>
      <c r="AY8" s="395" t="s">
        <v>93</v>
      </c>
      <c r="AZ8" s="396"/>
      <c r="BA8" s="396"/>
      <c r="BB8" s="396"/>
      <c r="BC8" s="396"/>
      <c r="BD8" s="396"/>
      <c r="BE8" s="396"/>
      <c r="BF8" s="396"/>
      <c r="BG8" s="396"/>
      <c r="BH8" s="396"/>
      <c r="BI8" s="396"/>
      <c r="BJ8" s="396"/>
      <c r="BK8" s="396"/>
      <c r="BL8" s="396"/>
      <c r="BM8" s="397"/>
      <c r="BN8" s="415">
        <v>695586</v>
      </c>
      <c r="BO8" s="416"/>
      <c r="BP8" s="416"/>
      <c r="BQ8" s="416"/>
      <c r="BR8" s="416"/>
      <c r="BS8" s="416"/>
      <c r="BT8" s="416"/>
      <c r="BU8" s="417"/>
      <c r="BV8" s="415">
        <v>938566</v>
      </c>
      <c r="BW8" s="416"/>
      <c r="BX8" s="416"/>
      <c r="BY8" s="416"/>
      <c r="BZ8" s="416"/>
      <c r="CA8" s="416"/>
      <c r="CB8" s="416"/>
      <c r="CC8" s="417"/>
      <c r="CD8" s="424" t="s">
        <v>94</v>
      </c>
      <c r="CE8" s="425"/>
      <c r="CF8" s="425"/>
      <c r="CG8" s="425"/>
      <c r="CH8" s="425"/>
      <c r="CI8" s="425"/>
      <c r="CJ8" s="425"/>
      <c r="CK8" s="425"/>
      <c r="CL8" s="425"/>
      <c r="CM8" s="425"/>
      <c r="CN8" s="425"/>
      <c r="CO8" s="425"/>
      <c r="CP8" s="425"/>
      <c r="CQ8" s="425"/>
      <c r="CR8" s="425"/>
      <c r="CS8" s="426"/>
      <c r="CT8" s="524">
        <v>0.67</v>
      </c>
      <c r="CU8" s="525"/>
      <c r="CV8" s="525"/>
      <c r="CW8" s="525"/>
      <c r="CX8" s="525"/>
      <c r="CY8" s="525"/>
      <c r="CZ8" s="525"/>
      <c r="DA8" s="526"/>
      <c r="DB8" s="524">
        <v>0.68</v>
      </c>
      <c r="DC8" s="525"/>
      <c r="DD8" s="525"/>
      <c r="DE8" s="525"/>
      <c r="DF8" s="525"/>
      <c r="DG8" s="525"/>
      <c r="DH8" s="525"/>
      <c r="DI8" s="526"/>
      <c r="DJ8" s="139"/>
      <c r="DK8" s="139"/>
      <c r="DL8" s="139"/>
      <c r="DM8" s="139"/>
      <c r="DN8" s="139"/>
      <c r="DO8" s="139"/>
    </row>
    <row r="9" spans="1:119" ht="18.75" customHeight="1" thickBot="1" x14ac:dyDescent="0.2">
      <c r="A9" s="140"/>
      <c r="B9" s="550" t="s">
        <v>95</v>
      </c>
      <c r="C9" s="551"/>
      <c r="D9" s="551"/>
      <c r="E9" s="551"/>
      <c r="F9" s="551"/>
      <c r="G9" s="551"/>
      <c r="H9" s="551"/>
      <c r="I9" s="551"/>
      <c r="J9" s="551"/>
      <c r="K9" s="478"/>
      <c r="L9" s="552" t="s">
        <v>96</v>
      </c>
      <c r="M9" s="553"/>
      <c r="N9" s="553"/>
      <c r="O9" s="553"/>
      <c r="P9" s="553"/>
      <c r="Q9" s="554"/>
      <c r="R9" s="555">
        <v>90280</v>
      </c>
      <c r="S9" s="556"/>
      <c r="T9" s="556"/>
      <c r="U9" s="556"/>
      <c r="V9" s="557"/>
      <c r="W9" s="494" t="s">
        <v>97</v>
      </c>
      <c r="X9" s="495"/>
      <c r="Y9" s="495"/>
      <c r="Z9" s="495"/>
      <c r="AA9" s="495"/>
      <c r="AB9" s="495"/>
      <c r="AC9" s="495"/>
      <c r="AD9" s="495"/>
      <c r="AE9" s="495"/>
      <c r="AF9" s="495"/>
      <c r="AG9" s="495"/>
      <c r="AH9" s="495"/>
      <c r="AI9" s="495"/>
      <c r="AJ9" s="495"/>
      <c r="AK9" s="495"/>
      <c r="AL9" s="558"/>
      <c r="AM9" s="484" t="s">
        <v>98</v>
      </c>
      <c r="AN9" s="389"/>
      <c r="AO9" s="389"/>
      <c r="AP9" s="389"/>
      <c r="AQ9" s="389"/>
      <c r="AR9" s="389"/>
      <c r="AS9" s="389"/>
      <c r="AT9" s="390"/>
      <c r="AU9" s="472" t="s">
        <v>99</v>
      </c>
      <c r="AV9" s="473"/>
      <c r="AW9" s="473"/>
      <c r="AX9" s="473"/>
      <c r="AY9" s="395" t="s">
        <v>100</v>
      </c>
      <c r="AZ9" s="396"/>
      <c r="BA9" s="396"/>
      <c r="BB9" s="396"/>
      <c r="BC9" s="396"/>
      <c r="BD9" s="396"/>
      <c r="BE9" s="396"/>
      <c r="BF9" s="396"/>
      <c r="BG9" s="396"/>
      <c r="BH9" s="396"/>
      <c r="BI9" s="396"/>
      <c r="BJ9" s="396"/>
      <c r="BK9" s="396"/>
      <c r="BL9" s="396"/>
      <c r="BM9" s="397"/>
      <c r="BN9" s="415">
        <v>-242980</v>
      </c>
      <c r="BO9" s="416"/>
      <c r="BP9" s="416"/>
      <c r="BQ9" s="416"/>
      <c r="BR9" s="416"/>
      <c r="BS9" s="416"/>
      <c r="BT9" s="416"/>
      <c r="BU9" s="417"/>
      <c r="BV9" s="415">
        <v>89120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11.9</v>
      </c>
      <c r="CU9" s="386"/>
      <c r="CV9" s="386"/>
      <c r="CW9" s="386"/>
      <c r="CX9" s="386"/>
      <c r="CY9" s="386"/>
      <c r="CZ9" s="386"/>
      <c r="DA9" s="387"/>
      <c r="DB9" s="385">
        <v>11.4</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91900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556</v>
      </c>
      <c r="BO10" s="416"/>
      <c r="BP10" s="416"/>
      <c r="BQ10" s="416"/>
      <c r="BR10" s="416"/>
      <c r="BS10" s="416"/>
      <c r="BT10" s="416"/>
      <c r="BU10" s="417"/>
      <c r="BV10" s="415">
        <v>427189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99</v>
      </c>
      <c r="AV11" s="473"/>
      <c r="AW11" s="473"/>
      <c r="AX11" s="473"/>
      <c r="AY11" s="395" t="s">
        <v>110</v>
      </c>
      <c r="AZ11" s="396"/>
      <c r="BA11" s="396"/>
      <c r="BB11" s="396"/>
      <c r="BC11" s="396"/>
      <c r="BD11" s="396"/>
      <c r="BE11" s="396"/>
      <c r="BF11" s="396"/>
      <c r="BG11" s="396"/>
      <c r="BH11" s="396"/>
      <c r="BI11" s="396"/>
      <c r="BJ11" s="396"/>
      <c r="BK11" s="396"/>
      <c r="BL11" s="396"/>
      <c r="BM11" s="397"/>
      <c r="BN11" s="415">
        <v>14525</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92760</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433917</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91454</v>
      </c>
      <c r="S13" s="517"/>
      <c r="T13" s="517"/>
      <c r="U13" s="517"/>
      <c r="V13" s="518"/>
      <c r="W13" s="504" t="s">
        <v>123</v>
      </c>
      <c r="X13" s="428"/>
      <c r="Y13" s="428"/>
      <c r="Z13" s="428"/>
      <c r="AA13" s="428"/>
      <c r="AB13" s="429"/>
      <c r="AC13" s="391">
        <v>2050</v>
      </c>
      <c r="AD13" s="392"/>
      <c r="AE13" s="392"/>
      <c r="AF13" s="392"/>
      <c r="AG13" s="393"/>
      <c r="AH13" s="391">
        <v>2152</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-661816</v>
      </c>
      <c r="BO13" s="416"/>
      <c r="BP13" s="416"/>
      <c r="BQ13" s="416"/>
      <c r="BR13" s="416"/>
      <c r="BS13" s="416"/>
      <c r="BT13" s="416"/>
      <c r="BU13" s="417"/>
      <c r="BV13" s="415">
        <v>516309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7.1</v>
      </c>
      <c r="CU13" s="386"/>
      <c r="CV13" s="386"/>
      <c r="CW13" s="386"/>
      <c r="CX13" s="386"/>
      <c r="CY13" s="386"/>
      <c r="CZ13" s="386"/>
      <c r="DA13" s="387"/>
      <c r="DB13" s="385">
        <v>8.1999999999999993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93041</v>
      </c>
      <c r="S14" s="517"/>
      <c r="T14" s="517"/>
      <c r="U14" s="517"/>
      <c r="V14" s="518"/>
      <c r="W14" s="519"/>
      <c r="X14" s="431"/>
      <c r="Y14" s="431"/>
      <c r="Z14" s="431"/>
      <c r="AA14" s="431"/>
      <c r="AB14" s="432"/>
      <c r="AC14" s="509">
        <v>4.3</v>
      </c>
      <c r="AD14" s="510"/>
      <c r="AE14" s="510"/>
      <c r="AF14" s="510"/>
      <c r="AG14" s="511"/>
      <c r="AH14" s="509">
        <v>4.5999999999999996</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85</v>
      </c>
      <c r="CU14" s="488"/>
      <c r="CV14" s="488"/>
      <c r="CW14" s="488"/>
      <c r="CX14" s="488"/>
      <c r="CY14" s="488"/>
      <c r="CZ14" s="488"/>
      <c r="DA14" s="489"/>
      <c r="DB14" s="520">
        <v>72.599999999999994</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91809</v>
      </c>
      <c r="S15" s="517"/>
      <c r="T15" s="517"/>
      <c r="U15" s="517"/>
      <c r="V15" s="518"/>
      <c r="W15" s="504" t="s">
        <v>130</v>
      </c>
      <c r="X15" s="428"/>
      <c r="Y15" s="428"/>
      <c r="Z15" s="428"/>
      <c r="AA15" s="428"/>
      <c r="AB15" s="429"/>
      <c r="AC15" s="391">
        <v>16003</v>
      </c>
      <c r="AD15" s="392"/>
      <c r="AE15" s="392"/>
      <c r="AF15" s="392"/>
      <c r="AG15" s="393"/>
      <c r="AH15" s="391">
        <v>15884</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11048120</v>
      </c>
      <c r="BO15" s="411"/>
      <c r="BP15" s="411"/>
      <c r="BQ15" s="411"/>
      <c r="BR15" s="411"/>
      <c r="BS15" s="411"/>
      <c r="BT15" s="411"/>
      <c r="BU15" s="412"/>
      <c r="BV15" s="410">
        <v>10718625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33.700000000000003</v>
      </c>
      <c r="AD16" s="510"/>
      <c r="AE16" s="510"/>
      <c r="AF16" s="510"/>
      <c r="AG16" s="511"/>
      <c r="AH16" s="509">
        <v>33.799999999999997</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16675054</v>
      </c>
      <c r="BO16" s="416"/>
      <c r="BP16" s="416"/>
      <c r="BQ16" s="416"/>
      <c r="BR16" s="416"/>
      <c r="BS16" s="416"/>
      <c r="BT16" s="416"/>
      <c r="BU16" s="417"/>
      <c r="BV16" s="415">
        <v>16063225</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29388</v>
      </c>
      <c r="AD17" s="392"/>
      <c r="AE17" s="392"/>
      <c r="AF17" s="392"/>
      <c r="AG17" s="393"/>
      <c r="AH17" s="391">
        <v>28938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14032699</v>
      </c>
      <c r="BO17" s="416"/>
      <c r="BP17" s="416"/>
      <c r="BQ17" s="416"/>
      <c r="BR17" s="416"/>
      <c r="BS17" s="416"/>
      <c r="BT17" s="416"/>
      <c r="BU17" s="417"/>
      <c r="BV17" s="415">
        <v>13578326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209.67</v>
      </c>
      <c r="M18" s="480"/>
      <c r="N18" s="480"/>
      <c r="O18" s="480"/>
      <c r="P18" s="480"/>
      <c r="Q18" s="480"/>
      <c r="R18" s="481"/>
      <c r="S18" s="481"/>
      <c r="T18" s="481"/>
      <c r="U18" s="481"/>
      <c r="V18" s="482"/>
      <c r="W18" s="496"/>
      <c r="X18" s="497"/>
      <c r="Y18" s="497"/>
      <c r="Z18" s="497"/>
      <c r="AA18" s="497"/>
      <c r="AB18" s="505"/>
      <c r="AC18" s="379">
        <v>61.9</v>
      </c>
      <c r="AD18" s="380"/>
      <c r="AE18" s="380"/>
      <c r="AF18" s="380"/>
      <c r="AG18" s="483"/>
      <c r="AH18" s="379">
        <v>61.6</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20294482</v>
      </c>
      <c r="BO18" s="416"/>
      <c r="BP18" s="416"/>
      <c r="BQ18" s="416"/>
      <c r="BR18" s="416"/>
      <c r="BS18" s="416"/>
      <c r="BT18" s="416"/>
      <c r="BU18" s="417"/>
      <c r="BV18" s="415">
        <v>20322196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431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24585393</v>
      </c>
      <c r="BO19" s="416"/>
      <c r="BP19" s="416"/>
      <c r="BQ19" s="416"/>
      <c r="BR19" s="416"/>
      <c r="BS19" s="416"/>
      <c r="BT19" s="416"/>
      <c r="BU19" s="417"/>
      <c r="BV19" s="415">
        <v>25048998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29454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44308069</v>
      </c>
      <c r="BO23" s="416"/>
      <c r="BP23" s="416"/>
      <c r="BQ23" s="416"/>
      <c r="BR23" s="416"/>
      <c r="BS23" s="416"/>
      <c r="BT23" s="416"/>
      <c r="BU23" s="417"/>
      <c r="BV23" s="415">
        <v>39558112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9500</v>
      </c>
      <c r="R24" s="392"/>
      <c r="S24" s="392"/>
      <c r="T24" s="392"/>
      <c r="U24" s="392"/>
      <c r="V24" s="393"/>
      <c r="W24" s="457"/>
      <c r="X24" s="448"/>
      <c r="Y24" s="449"/>
      <c r="Z24" s="388" t="s">
        <v>154</v>
      </c>
      <c r="AA24" s="389"/>
      <c r="AB24" s="389"/>
      <c r="AC24" s="389"/>
      <c r="AD24" s="389"/>
      <c r="AE24" s="389"/>
      <c r="AF24" s="389"/>
      <c r="AG24" s="390"/>
      <c r="AH24" s="391">
        <v>687</v>
      </c>
      <c r="AI24" s="392"/>
      <c r="AJ24" s="392"/>
      <c r="AK24" s="392"/>
      <c r="AL24" s="393"/>
      <c r="AM24" s="391">
        <v>2001231</v>
      </c>
      <c r="AN24" s="392"/>
      <c r="AO24" s="392"/>
      <c r="AP24" s="392"/>
      <c r="AQ24" s="392"/>
      <c r="AR24" s="393"/>
      <c r="AS24" s="391">
        <v>2913</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27339279</v>
      </c>
      <c r="BO24" s="416"/>
      <c r="BP24" s="416"/>
      <c r="BQ24" s="416"/>
      <c r="BR24" s="416"/>
      <c r="BS24" s="416"/>
      <c r="BT24" s="416"/>
      <c r="BU24" s="417"/>
      <c r="BV24" s="415">
        <v>26397406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7800</v>
      </c>
      <c r="R25" s="392"/>
      <c r="S25" s="392"/>
      <c r="T25" s="392"/>
      <c r="U25" s="392"/>
      <c r="V25" s="393"/>
      <c r="W25" s="457"/>
      <c r="X25" s="448"/>
      <c r="Y25" s="449"/>
      <c r="Z25" s="388" t="s">
        <v>157</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2104371</v>
      </c>
      <c r="BO25" s="411"/>
      <c r="BP25" s="411"/>
      <c r="BQ25" s="411"/>
      <c r="BR25" s="411"/>
      <c r="BS25" s="411"/>
      <c r="BT25" s="411"/>
      <c r="BU25" s="412"/>
      <c r="BV25" s="410">
        <v>2878388</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6700</v>
      </c>
      <c r="R26" s="392"/>
      <c r="S26" s="392"/>
      <c r="T26" s="392"/>
      <c r="U26" s="392"/>
      <c r="V26" s="393"/>
      <c r="W26" s="457"/>
      <c r="X26" s="448"/>
      <c r="Y26" s="449"/>
      <c r="Z26" s="388" t="s">
        <v>160</v>
      </c>
      <c r="AA26" s="470"/>
      <c r="AB26" s="470"/>
      <c r="AC26" s="470"/>
      <c r="AD26" s="470"/>
      <c r="AE26" s="470"/>
      <c r="AF26" s="470"/>
      <c r="AG26" s="471"/>
      <c r="AH26" s="391">
        <v>55</v>
      </c>
      <c r="AI26" s="392"/>
      <c r="AJ26" s="392"/>
      <c r="AK26" s="392"/>
      <c r="AL26" s="393"/>
      <c r="AM26" s="391">
        <v>153065</v>
      </c>
      <c r="AN26" s="392"/>
      <c r="AO26" s="392"/>
      <c r="AP26" s="392"/>
      <c r="AQ26" s="392"/>
      <c r="AR26" s="393"/>
      <c r="AS26" s="391">
        <v>2783</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v>20000</v>
      </c>
      <c r="BO26" s="416"/>
      <c r="BP26" s="416"/>
      <c r="BQ26" s="416"/>
      <c r="BR26" s="416"/>
      <c r="BS26" s="416"/>
      <c r="BT26" s="416"/>
      <c r="BU26" s="417"/>
      <c r="BV26" s="415">
        <v>70000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4900</v>
      </c>
      <c r="R27" s="392"/>
      <c r="S27" s="392"/>
      <c r="T27" s="392"/>
      <c r="U27" s="392"/>
      <c r="V27" s="393"/>
      <c r="W27" s="457"/>
      <c r="X27" s="448"/>
      <c r="Y27" s="449"/>
      <c r="Z27" s="388" t="s">
        <v>163</v>
      </c>
      <c r="AA27" s="389"/>
      <c r="AB27" s="389"/>
      <c r="AC27" s="389"/>
      <c r="AD27" s="389"/>
      <c r="AE27" s="389"/>
      <c r="AF27" s="389"/>
      <c r="AG27" s="390"/>
      <c r="AH27" s="391">
        <v>2</v>
      </c>
      <c r="AI27" s="392"/>
      <c r="AJ27" s="392"/>
      <c r="AK27" s="392"/>
      <c r="AL27" s="393"/>
      <c r="AM27" s="391" t="s">
        <v>164</v>
      </c>
      <c r="AN27" s="392"/>
      <c r="AO27" s="392"/>
      <c r="AP27" s="392"/>
      <c r="AQ27" s="392"/>
      <c r="AR27" s="393"/>
      <c r="AS27" s="391" t="s">
        <v>164</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1864437</v>
      </c>
      <c r="BO27" s="419"/>
      <c r="BP27" s="419"/>
      <c r="BQ27" s="419"/>
      <c r="BR27" s="419"/>
      <c r="BS27" s="419"/>
      <c r="BT27" s="419"/>
      <c r="BU27" s="420"/>
      <c r="BV27" s="418">
        <v>1863783</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4200</v>
      </c>
      <c r="R28" s="392"/>
      <c r="S28" s="392"/>
      <c r="T28" s="392"/>
      <c r="U28" s="392"/>
      <c r="V28" s="393"/>
      <c r="W28" s="457"/>
      <c r="X28" s="448"/>
      <c r="Y28" s="449"/>
      <c r="Z28" s="388" t="s">
        <v>167</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3193391</v>
      </c>
      <c r="BO28" s="411"/>
      <c r="BP28" s="411"/>
      <c r="BQ28" s="411"/>
      <c r="BR28" s="411"/>
      <c r="BS28" s="411"/>
      <c r="BT28" s="411"/>
      <c r="BU28" s="412"/>
      <c r="BV28" s="410">
        <v>3626752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24</v>
      </c>
      <c r="M29" s="392"/>
      <c r="N29" s="392"/>
      <c r="O29" s="392"/>
      <c r="P29" s="393"/>
      <c r="Q29" s="391">
        <v>4000</v>
      </c>
      <c r="R29" s="392"/>
      <c r="S29" s="392"/>
      <c r="T29" s="392"/>
      <c r="U29" s="392"/>
      <c r="V29" s="393"/>
      <c r="W29" s="458"/>
      <c r="X29" s="459"/>
      <c r="Y29" s="460"/>
      <c r="Z29" s="388" t="s">
        <v>171</v>
      </c>
      <c r="AA29" s="389"/>
      <c r="AB29" s="389"/>
      <c r="AC29" s="389"/>
      <c r="AD29" s="389"/>
      <c r="AE29" s="389"/>
      <c r="AF29" s="389"/>
      <c r="AG29" s="390"/>
      <c r="AH29" s="391">
        <v>689</v>
      </c>
      <c r="AI29" s="392"/>
      <c r="AJ29" s="392"/>
      <c r="AK29" s="392"/>
      <c r="AL29" s="393"/>
      <c r="AM29" s="391">
        <v>2009219</v>
      </c>
      <c r="AN29" s="392"/>
      <c r="AO29" s="392"/>
      <c r="AP29" s="392"/>
      <c r="AQ29" s="392"/>
      <c r="AR29" s="393"/>
      <c r="AS29" s="391">
        <v>2916</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35852</v>
      </c>
      <c r="BO29" s="416"/>
      <c r="BP29" s="416"/>
      <c r="BQ29" s="416"/>
      <c r="BR29" s="416"/>
      <c r="BS29" s="416"/>
      <c r="BT29" s="416"/>
      <c r="BU29" s="417"/>
      <c r="BV29" s="415">
        <v>35845</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98.5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3523381</v>
      </c>
      <c r="BO30" s="419"/>
      <c r="BP30" s="419"/>
      <c r="BQ30" s="419"/>
      <c r="BR30" s="419"/>
      <c r="BS30" s="419"/>
      <c r="BT30" s="419"/>
      <c r="BU30" s="420"/>
      <c r="BV30" s="418">
        <v>3989895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4</v>
      </c>
      <c r="AN34" s="375"/>
      <c r="AO34" s="374" t="str">
        <f>IF('各会計、関係団体の財政状況及び健全化判断比率'!B30="","",'各会計、関係団体の財政状況及び健全化判断比率'!B30)</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福井県後期高齢者医療広域連合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坂井市農業振興公社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後期高齢者医療特別会計</v>
      </c>
      <c r="X35" s="374"/>
      <c r="Y35" s="374"/>
      <c r="Z35" s="374"/>
      <c r="AA35" s="374"/>
      <c r="AB35" s="374"/>
      <c r="AC35" s="374"/>
      <c r="AD35" s="374"/>
      <c r="AE35" s="374"/>
      <c r="AF35" s="374"/>
      <c r="AG35" s="374"/>
      <c r="AH35" s="374"/>
      <c r="AI35" s="374"/>
      <c r="AJ35" s="374"/>
      <c r="AK35" s="374"/>
      <c r="AL35" s="167"/>
      <c r="AM35" s="375">
        <f t="shared" ref="AM35:AM43" si="0">IF(AO35="","",AM34+1)</f>
        <v>5</v>
      </c>
      <c r="AN35" s="375"/>
      <c r="AO35" s="374" t="str">
        <f>IF('各会計、関係団体の財政状況及び健全化判断比率'!B31="","",'各会計、関係団体の財政状況及び健全化判断比率'!B31)</f>
        <v>公共下水道事業会計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福井県後期高齢者医療広域連合（事業会計）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福井県下水道公社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t="str">
        <f t="shared" ref="U36:U43" si="4">IF(W36="","",U35+1)</f>
        <v/>
      </c>
      <c r="V36" s="375"/>
      <c r="W36" s="374"/>
      <c r="X36" s="374"/>
      <c r="Y36" s="374"/>
      <c r="Z36" s="374"/>
      <c r="AA36" s="374"/>
      <c r="AB36" s="374"/>
      <c r="AC36" s="374"/>
      <c r="AD36" s="374"/>
      <c r="AE36" s="374"/>
      <c r="AF36" s="374"/>
      <c r="AG36" s="374"/>
      <c r="AH36" s="374"/>
      <c r="AI36" s="374"/>
      <c r="AJ36" s="374"/>
      <c r="AK36" s="374"/>
      <c r="AL36" s="167"/>
      <c r="AM36" s="375">
        <f t="shared" si="0"/>
        <v>6</v>
      </c>
      <c r="AN36" s="375"/>
      <c r="AO36" s="374" t="str">
        <f>IF('各会計、関係団体の財政状況及び健全化判断比率'!B32="","",'各会計、関係団体の財政状況及び健全化判断比率'!B32)</f>
        <v>農業集落排水事業会計</v>
      </c>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福井県市町総合事務組合（普通会計分）</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坂井市体育協会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f t="shared" si="0"/>
        <v>7</v>
      </c>
      <c r="AN37" s="375"/>
      <c r="AO37" s="374" t="str">
        <f>IF('各会計、関係団体の財政状況及び健全化判断比率'!B33="","",'各会計、関係団体の財政状況及び健全化判断比率'!B33)</f>
        <v>病院事業会計</v>
      </c>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福井県市町総合事務組合（事業会計分）</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坂井市公共施設等管理公社</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福井県自治会館組合</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丸岡文化財団</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五領川公共下水道事務組合</v>
      </c>
      <c r="BZ39" s="374"/>
      <c r="CA39" s="374"/>
      <c r="CB39" s="374"/>
      <c r="CC39" s="374"/>
      <c r="CD39" s="374"/>
      <c r="CE39" s="374"/>
      <c r="CF39" s="374"/>
      <c r="CG39" s="374"/>
      <c r="CH39" s="374"/>
      <c r="CI39" s="374"/>
      <c r="CJ39" s="374"/>
      <c r="CK39" s="374"/>
      <c r="CL39" s="374"/>
      <c r="CM39" s="374"/>
      <c r="CN39" s="167"/>
      <c r="CO39" s="375">
        <f t="shared" si="3"/>
        <v>23</v>
      </c>
      <c r="CP39" s="375"/>
      <c r="CQ39" s="374" t="str">
        <f>IF('各会計、関係団体の財政状況及び健全化判断比率'!BS12="","",'各会計、関係団体の財政状況及び健全化判断比率'!BS12)</f>
        <v>坂井市文化振興事業団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坂井地区広域連合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坂井地区広域連合（事業会計）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越前三国競艇企業団</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福井坂井地区広域市町村圏事務組合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2" t="s">
        <v>523</v>
      </c>
      <c r="D34" s="1182"/>
      <c r="E34" s="1183"/>
      <c r="F34" s="32">
        <v>7.94</v>
      </c>
      <c r="G34" s="33">
        <v>8.57</v>
      </c>
      <c r="H34" s="33">
        <v>9.02</v>
      </c>
      <c r="I34" s="33">
        <v>8.59</v>
      </c>
      <c r="J34" s="34">
        <v>9.1300000000000008</v>
      </c>
      <c r="K34" s="22"/>
      <c r="L34" s="22"/>
      <c r="M34" s="22"/>
      <c r="N34" s="22"/>
      <c r="O34" s="22"/>
      <c r="P34" s="22"/>
    </row>
    <row r="35" spans="1:16" ht="39" customHeight="1" x14ac:dyDescent="0.15">
      <c r="A35" s="22"/>
      <c r="B35" s="35"/>
      <c r="C35" s="1176" t="s">
        <v>524</v>
      </c>
      <c r="D35" s="1177"/>
      <c r="E35" s="1178"/>
      <c r="F35" s="36">
        <v>5.25</v>
      </c>
      <c r="G35" s="37">
        <v>5.19</v>
      </c>
      <c r="H35" s="37">
        <v>5.56</v>
      </c>
      <c r="I35" s="37">
        <v>5.87</v>
      </c>
      <c r="J35" s="38">
        <v>6.27</v>
      </c>
      <c r="K35" s="22"/>
      <c r="L35" s="22"/>
      <c r="M35" s="22"/>
      <c r="N35" s="22"/>
      <c r="O35" s="22"/>
      <c r="P35" s="22"/>
    </row>
    <row r="36" spans="1:16" ht="39" customHeight="1" x14ac:dyDescent="0.15">
      <c r="A36" s="22"/>
      <c r="B36" s="35"/>
      <c r="C36" s="1176" t="s">
        <v>525</v>
      </c>
      <c r="D36" s="1177"/>
      <c r="E36" s="1178"/>
      <c r="F36" s="36">
        <v>3.99</v>
      </c>
      <c r="G36" s="37">
        <v>4.95</v>
      </c>
      <c r="H36" s="37">
        <v>3.89</v>
      </c>
      <c r="I36" s="37">
        <v>4.26</v>
      </c>
      <c r="J36" s="38">
        <v>3.16</v>
      </c>
      <c r="K36" s="22"/>
      <c r="L36" s="22"/>
      <c r="M36" s="22"/>
      <c r="N36" s="22"/>
      <c r="O36" s="22"/>
      <c r="P36" s="22"/>
    </row>
    <row r="37" spans="1:16" ht="39" customHeight="1" x14ac:dyDescent="0.15">
      <c r="A37" s="22"/>
      <c r="B37" s="35"/>
      <c r="C37" s="1176" t="s">
        <v>526</v>
      </c>
      <c r="D37" s="1177"/>
      <c r="E37" s="1178"/>
      <c r="F37" s="36">
        <v>1.4</v>
      </c>
      <c r="G37" s="37">
        <v>1.8</v>
      </c>
      <c r="H37" s="37">
        <v>1.29</v>
      </c>
      <c r="I37" s="37">
        <v>0.94</v>
      </c>
      <c r="J37" s="38">
        <v>1.0900000000000001</v>
      </c>
      <c r="K37" s="22"/>
      <c r="L37" s="22"/>
      <c r="M37" s="22"/>
      <c r="N37" s="22"/>
      <c r="O37" s="22"/>
      <c r="P37" s="22"/>
    </row>
    <row r="38" spans="1:16" ht="39" customHeight="1" x14ac:dyDescent="0.15">
      <c r="A38" s="22"/>
      <c r="B38" s="35"/>
      <c r="C38" s="1176" t="s">
        <v>527</v>
      </c>
      <c r="D38" s="1177"/>
      <c r="E38" s="1178"/>
      <c r="F38" s="36">
        <v>1.47</v>
      </c>
      <c r="G38" s="37">
        <v>1.04</v>
      </c>
      <c r="H38" s="37">
        <v>0.79</v>
      </c>
      <c r="I38" s="37">
        <v>0.93</v>
      </c>
      <c r="J38" s="38">
        <v>1</v>
      </c>
      <c r="K38" s="22"/>
      <c r="L38" s="22"/>
      <c r="M38" s="22"/>
      <c r="N38" s="22"/>
      <c r="O38" s="22"/>
      <c r="P38" s="22"/>
    </row>
    <row r="39" spans="1:16" ht="39" customHeight="1" x14ac:dyDescent="0.15">
      <c r="A39" s="22"/>
      <c r="B39" s="35"/>
      <c r="C39" s="1176" t="s">
        <v>528</v>
      </c>
      <c r="D39" s="1177"/>
      <c r="E39" s="1178"/>
      <c r="F39" s="36">
        <v>0.24</v>
      </c>
      <c r="G39" s="37">
        <v>0.27</v>
      </c>
      <c r="H39" s="37">
        <v>0.27</v>
      </c>
      <c r="I39" s="37">
        <v>0.28000000000000003</v>
      </c>
      <c r="J39" s="38">
        <v>0.27</v>
      </c>
      <c r="K39" s="22"/>
      <c r="L39" s="22"/>
      <c r="M39" s="22"/>
      <c r="N39" s="22"/>
      <c r="O39" s="22"/>
      <c r="P39" s="22"/>
    </row>
    <row r="40" spans="1:16" ht="39" customHeight="1" x14ac:dyDescent="0.15">
      <c r="A40" s="22"/>
      <c r="B40" s="35"/>
      <c r="C40" s="1176" t="s">
        <v>529</v>
      </c>
      <c r="D40" s="1177"/>
      <c r="E40" s="1178"/>
      <c r="F40" s="36">
        <v>0.01</v>
      </c>
      <c r="G40" s="37">
        <v>0.01</v>
      </c>
      <c r="H40" s="37">
        <v>0</v>
      </c>
      <c r="I40" s="37">
        <v>0</v>
      </c>
      <c r="J40" s="38">
        <v>0</v>
      </c>
      <c r="K40" s="22"/>
      <c r="L40" s="22"/>
      <c r="M40" s="22"/>
      <c r="N40" s="22"/>
      <c r="O40" s="22"/>
      <c r="P40" s="22"/>
    </row>
    <row r="41" spans="1:16" ht="39" customHeight="1" x14ac:dyDescent="0.15">
      <c r="A41" s="22"/>
      <c r="B41" s="35"/>
      <c r="C41" s="1176"/>
      <c r="D41" s="1177"/>
      <c r="E41" s="1178"/>
      <c r="F41" s="36"/>
      <c r="G41" s="37"/>
      <c r="H41" s="37"/>
      <c r="I41" s="37"/>
      <c r="J41" s="38"/>
      <c r="K41" s="22"/>
      <c r="L41" s="22"/>
      <c r="M41" s="22"/>
      <c r="N41" s="22"/>
      <c r="O41" s="22"/>
      <c r="P41" s="22"/>
    </row>
    <row r="42" spans="1:16" ht="39" customHeight="1" x14ac:dyDescent="0.15">
      <c r="A42" s="22"/>
      <c r="B42" s="39"/>
      <c r="C42" s="1176" t="s">
        <v>530</v>
      </c>
      <c r="D42" s="1177"/>
      <c r="E42" s="1178"/>
      <c r="F42" s="36" t="s">
        <v>477</v>
      </c>
      <c r="G42" s="37" t="s">
        <v>477</v>
      </c>
      <c r="H42" s="37" t="s">
        <v>477</v>
      </c>
      <c r="I42" s="37" t="s">
        <v>477</v>
      </c>
      <c r="J42" s="38" t="s">
        <v>477</v>
      </c>
      <c r="K42" s="22"/>
      <c r="L42" s="22"/>
      <c r="M42" s="22"/>
      <c r="N42" s="22"/>
      <c r="O42" s="22"/>
      <c r="P42" s="22"/>
    </row>
    <row r="43" spans="1:16" ht="39" customHeight="1" thickBot="1" x14ac:dyDescent="0.2">
      <c r="A43" s="22"/>
      <c r="B43" s="40"/>
      <c r="C43" s="1179" t="s">
        <v>531</v>
      </c>
      <c r="D43" s="1180"/>
      <c r="E43" s="1181"/>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2" t="s">
        <v>11</v>
      </c>
      <c r="C45" s="1193"/>
      <c r="D45" s="58"/>
      <c r="E45" s="1198" t="s">
        <v>12</v>
      </c>
      <c r="F45" s="1198"/>
      <c r="G45" s="1198"/>
      <c r="H45" s="1198"/>
      <c r="I45" s="1198"/>
      <c r="J45" s="1199"/>
      <c r="K45" s="59">
        <v>3470</v>
      </c>
      <c r="L45" s="60">
        <v>3354</v>
      </c>
      <c r="M45" s="60">
        <v>3238</v>
      </c>
      <c r="N45" s="60">
        <v>2913</v>
      </c>
      <c r="O45" s="61">
        <v>2976</v>
      </c>
      <c r="P45" s="48"/>
      <c r="Q45" s="48"/>
      <c r="R45" s="48"/>
      <c r="S45" s="48"/>
      <c r="T45" s="48"/>
      <c r="U45" s="48"/>
    </row>
    <row r="46" spans="1:21" ht="30.75" customHeight="1" x14ac:dyDescent="0.15">
      <c r="A46" s="48"/>
      <c r="B46" s="1194"/>
      <c r="C46" s="1195"/>
      <c r="D46" s="62"/>
      <c r="E46" s="1186" t="s">
        <v>13</v>
      </c>
      <c r="F46" s="1186"/>
      <c r="G46" s="1186"/>
      <c r="H46" s="1186"/>
      <c r="I46" s="1186"/>
      <c r="J46" s="1187"/>
      <c r="K46" s="63" t="s">
        <v>477</v>
      </c>
      <c r="L46" s="64" t="s">
        <v>477</v>
      </c>
      <c r="M46" s="64" t="s">
        <v>477</v>
      </c>
      <c r="N46" s="64" t="s">
        <v>477</v>
      </c>
      <c r="O46" s="65" t="s">
        <v>477</v>
      </c>
      <c r="P46" s="48"/>
      <c r="Q46" s="48"/>
      <c r="R46" s="48"/>
      <c r="S46" s="48"/>
      <c r="T46" s="48"/>
      <c r="U46" s="48"/>
    </row>
    <row r="47" spans="1:21" ht="30.75" customHeight="1" x14ac:dyDescent="0.15">
      <c r="A47" s="48"/>
      <c r="B47" s="1194"/>
      <c r="C47" s="1195"/>
      <c r="D47" s="62"/>
      <c r="E47" s="1186" t="s">
        <v>14</v>
      </c>
      <c r="F47" s="1186"/>
      <c r="G47" s="1186"/>
      <c r="H47" s="1186"/>
      <c r="I47" s="1186"/>
      <c r="J47" s="1187"/>
      <c r="K47" s="63" t="s">
        <v>477</v>
      </c>
      <c r="L47" s="64" t="s">
        <v>477</v>
      </c>
      <c r="M47" s="64" t="s">
        <v>477</v>
      </c>
      <c r="N47" s="64" t="s">
        <v>477</v>
      </c>
      <c r="O47" s="65" t="s">
        <v>477</v>
      </c>
      <c r="P47" s="48"/>
      <c r="Q47" s="48"/>
      <c r="R47" s="48"/>
      <c r="S47" s="48"/>
      <c r="T47" s="48"/>
      <c r="U47" s="48"/>
    </row>
    <row r="48" spans="1:21" ht="30.75" customHeight="1" x14ac:dyDescent="0.15">
      <c r="A48" s="48"/>
      <c r="B48" s="1194"/>
      <c r="C48" s="1195"/>
      <c r="D48" s="62"/>
      <c r="E48" s="1186" t="s">
        <v>15</v>
      </c>
      <c r="F48" s="1186"/>
      <c r="G48" s="1186"/>
      <c r="H48" s="1186"/>
      <c r="I48" s="1186"/>
      <c r="J48" s="1187"/>
      <c r="K48" s="63">
        <v>1332</v>
      </c>
      <c r="L48" s="64">
        <v>1310</v>
      </c>
      <c r="M48" s="64">
        <v>1345</v>
      </c>
      <c r="N48" s="64">
        <v>1306</v>
      </c>
      <c r="O48" s="65">
        <v>1284</v>
      </c>
      <c r="P48" s="48"/>
      <c r="Q48" s="48"/>
      <c r="R48" s="48"/>
      <c r="S48" s="48"/>
      <c r="T48" s="48"/>
      <c r="U48" s="48"/>
    </row>
    <row r="49" spans="1:21" ht="30.75" customHeight="1" x14ac:dyDescent="0.15">
      <c r="A49" s="48"/>
      <c r="B49" s="1194"/>
      <c r="C49" s="1195"/>
      <c r="D49" s="62"/>
      <c r="E49" s="1186" t="s">
        <v>16</v>
      </c>
      <c r="F49" s="1186"/>
      <c r="G49" s="1186"/>
      <c r="H49" s="1186"/>
      <c r="I49" s="1186"/>
      <c r="J49" s="1187"/>
      <c r="K49" s="63">
        <v>182</v>
      </c>
      <c r="L49" s="64">
        <v>169</v>
      </c>
      <c r="M49" s="64">
        <v>67</v>
      </c>
      <c r="N49" s="64">
        <v>74</v>
      </c>
      <c r="O49" s="65">
        <v>79</v>
      </c>
      <c r="P49" s="48"/>
      <c r="Q49" s="48"/>
      <c r="R49" s="48"/>
      <c r="S49" s="48"/>
      <c r="T49" s="48"/>
      <c r="U49" s="48"/>
    </row>
    <row r="50" spans="1:21" ht="30.75" customHeight="1" x14ac:dyDescent="0.15">
      <c r="A50" s="48"/>
      <c r="B50" s="1194"/>
      <c r="C50" s="1195"/>
      <c r="D50" s="62"/>
      <c r="E50" s="1186" t="s">
        <v>17</v>
      </c>
      <c r="F50" s="1186"/>
      <c r="G50" s="1186"/>
      <c r="H50" s="1186"/>
      <c r="I50" s="1186"/>
      <c r="J50" s="1187"/>
      <c r="K50" s="63">
        <v>36</v>
      </c>
      <c r="L50" s="64">
        <v>12</v>
      </c>
      <c r="M50" s="64">
        <v>2</v>
      </c>
      <c r="N50" s="64" t="s">
        <v>477</v>
      </c>
      <c r="O50" s="65" t="s">
        <v>477</v>
      </c>
      <c r="P50" s="48"/>
      <c r="Q50" s="48"/>
      <c r="R50" s="48"/>
      <c r="S50" s="48"/>
      <c r="T50" s="48"/>
      <c r="U50" s="48"/>
    </row>
    <row r="51" spans="1:21" ht="30.75" customHeight="1" x14ac:dyDescent="0.15">
      <c r="A51" s="48"/>
      <c r="B51" s="1196"/>
      <c r="C51" s="1197"/>
      <c r="D51" s="66"/>
      <c r="E51" s="1186" t="s">
        <v>18</v>
      </c>
      <c r="F51" s="1186"/>
      <c r="G51" s="1186"/>
      <c r="H51" s="1186"/>
      <c r="I51" s="1186"/>
      <c r="J51" s="1187"/>
      <c r="K51" s="63">
        <v>1</v>
      </c>
      <c r="L51" s="64">
        <v>1</v>
      </c>
      <c r="M51" s="64">
        <v>0</v>
      </c>
      <c r="N51" s="64">
        <v>0</v>
      </c>
      <c r="O51" s="65" t="s">
        <v>477</v>
      </c>
      <c r="P51" s="48"/>
      <c r="Q51" s="48"/>
      <c r="R51" s="48"/>
      <c r="S51" s="48"/>
      <c r="T51" s="48"/>
      <c r="U51" s="48"/>
    </row>
    <row r="52" spans="1:21" ht="30.75" customHeight="1" x14ac:dyDescent="0.15">
      <c r="A52" s="48"/>
      <c r="B52" s="1184" t="s">
        <v>19</v>
      </c>
      <c r="C52" s="1185"/>
      <c r="D52" s="66"/>
      <c r="E52" s="1186" t="s">
        <v>20</v>
      </c>
      <c r="F52" s="1186"/>
      <c r="G52" s="1186"/>
      <c r="H52" s="1186"/>
      <c r="I52" s="1186"/>
      <c r="J52" s="1187"/>
      <c r="K52" s="63">
        <v>2980</v>
      </c>
      <c r="L52" s="64">
        <v>2986</v>
      </c>
      <c r="M52" s="64">
        <v>3066</v>
      </c>
      <c r="N52" s="64">
        <v>3014</v>
      </c>
      <c r="O52" s="65">
        <v>3162</v>
      </c>
      <c r="P52" s="48"/>
      <c r="Q52" s="48"/>
      <c r="R52" s="48"/>
      <c r="S52" s="48"/>
      <c r="T52" s="48"/>
      <c r="U52" s="48"/>
    </row>
    <row r="53" spans="1:21" ht="30.75" customHeight="1" thickBot="1" x14ac:dyDescent="0.2">
      <c r="A53" s="48"/>
      <c r="B53" s="1188" t="s">
        <v>21</v>
      </c>
      <c r="C53" s="1189"/>
      <c r="D53" s="67"/>
      <c r="E53" s="1190" t="s">
        <v>22</v>
      </c>
      <c r="F53" s="1190"/>
      <c r="G53" s="1190"/>
      <c r="H53" s="1190"/>
      <c r="I53" s="1190"/>
      <c r="J53" s="1191"/>
      <c r="K53" s="68">
        <v>2041</v>
      </c>
      <c r="L53" s="69">
        <v>1860</v>
      </c>
      <c r="M53" s="69">
        <v>1586</v>
      </c>
      <c r="N53" s="69">
        <v>1279</v>
      </c>
      <c r="O53" s="70">
        <v>1177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2" t="s">
        <v>24</v>
      </c>
      <c r="C41" s="1213"/>
      <c r="D41" s="81"/>
      <c r="E41" s="1214" t="s">
        <v>25</v>
      </c>
      <c r="F41" s="1214"/>
      <c r="G41" s="1214"/>
      <c r="H41" s="1215"/>
      <c r="I41" s="82">
        <v>33326</v>
      </c>
      <c r="J41" s="83">
        <v>35156</v>
      </c>
      <c r="K41" s="83">
        <v>37386</v>
      </c>
      <c r="L41" s="83">
        <v>39558</v>
      </c>
      <c r="M41" s="84">
        <v>44308</v>
      </c>
    </row>
    <row r="42" spans="2:13" ht="27.75" customHeight="1" x14ac:dyDescent="0.15">
      <c r="B42" s="1202"/>
      <c r="C42" s="1203"/>
      <c r="D42" s="85"/>
      <c r="E42" s="1206" t="s">
        <v>26</v>
      </c>
      <c r="F42" s="1206"/>
      <c r="G42" s="1206"/>
      <c r="H42" s="1207"/>
      <c r="I42" s="86">
        <v>14</v>
      </c>
      <c r="J42" s="87">
        <v>2</v>
      </c>
      <c r="K42" s="87" t="s">
        <v>477</v>
      </c>
      <c r="L42" s="87" t="s">
        <v>477</v>
      </c>
      <c r="M42" s="88" t="s">
        <v>477</v>
      </c>
    </row>
    <row r="43" spans="2:13" ht="27.75" customHeight="1" x14ac:dyDescent="0.15">
      <c r="B43" s="1202"/>
      <c r="C43" s="1203"/>
      <c r="D43" s="85"/>
      <c r="E43" s="1206" t="s">
        <v>27</v>
      </c>
      <c r="F43" s="1206"/>
      <c r="G43" s="1206"/>
      <c r="H43" s="1207"/>
      <c r="I43" s="86">
        <v>21370</v>
      </c>
      <c r="J43" s="87">
        <v>20438</v>
      </c>
      <c r="K43" s="87">
        <v>20086</v>
      </c>
      <c r="L43" s="87">
        <v>19599</v>
      </c>
      <c r="M43" s="88">
        <v>19060</v>
      </c>
    </row>
    <row r="44" spans="2:13" ht="27.75" customHeight="1" x14ac:dyDescent="0.15">
      <c r="B44" s="1202"/>
      <c r="C44" s="1203"/>
      <c r="D44" s="85"/>
      <c r="E44" s="1206" t="s">
        <v>28</v>
      </c>
      <c r="F44" s="1206"/>
      <c r="G44" s="1206"/>
      <c r="H44" s="1207"/>
      <c r="I44" s="86">
        <v>1128</v>
      </c>
      <c r="J44" s="87">
        <v>1033</v>
      </c>
      <c r="K44" s="87">
        <v>1458</v>
      </c>
      <c r="L44" s="87">
        <v>2030</v>
      </c>
      <c r="M44" s="88">
        <v>2466</v>
      </c>
    </row>
    <row r="45" spans="2:13" ht="27.75" customHeight="1" x14ac:dyDescent="0.15">
      <c r="B45" s="1202"/>
      <c r="C45" s="1203"/>
      <c r="D45" s="85"/>
      <c r="E45" s="1206" t="s">
        <v>29</v>
      </c>
      <c r="F45" s="1206"/>
      <c r="G45" s="1206"/>
      <c r="H45" s="1207"/>
      <c r="I45" s="86">
        <v>5233</v>
      </c>
      <c r="J45" s="87">
        <v>5202</v>
      </c>
      <c r="K45" s="87">
        <v>4975</v>
      </c>
      <c r="L45" s="87">
        <v>4798</v>
      </c>
      <c r="M45" s="88">
        <v>4666</v>
      </c>
    </row>
    <row r="46" spans="2:13" ht="27.75" customHeight="1" x14ac:dyDescent="0.15">
      <c r="B46" s="1202"/>
      <c r="C46" s="1203"/>
      <c r="D46" s="89"/>
      <c r="E46" s="1206" t="s">
        <v>30</v>
      </c>
      <c r="F46" s="1206"/>
      <c r="G46" s="1206"/>
      <c r="H46" s="1207"/>
      <c r="I46" s="86">
        <v>129</v>
      </c>
      <c r="J46" s="87">
        <v>135</v>
      </c>
      <c r="K46" s="87" t="s">
        <v>477</v>
      </c>
      <c r="L46" s="87" t="s">
        <v>477</v>
      </c>
      <c r="M46" s="88" t="s">
        <v>477</v>
      </c>
    </row>
    <row r="47" spans="2:13" ht="27.75" customHeight="1" x14ac:dyDescent="0.15">
      <c r="B47" s="1202"/>
      <c r="C47" s="1203"/>
      <c r="D47" s="90"/>
      <c r="E47" s="1216" t="s">
        <v>31</v>
      </c>
      <c r="F47" s="1217"/>
      <c r="G47" s="1217"/>
      <c r="H47" s="1218"/>
      <c r="I47" s="86" t="s">
        <v>477</v>
      </c>
      <c r="J47" s="87" t="s">
        <v>477</v>
      </c>
      <c r="K47" s="87" t="s">
        <v>477</v>
      </c>
      <c r="L47" s="87" t="s">
        <v>477</v>
      </c>
      <c r="M47" s="88" t="s">
        <v>477</v>
      </c>
    </row>
    <row r="48" spans="2:13" ht="27.75" customHeight="1" x14ac:dyDescent="0.15">
      <c r="B48" s="1202"/>
      <c r="C48" s="1203"/>
      <c r="D48" s="85"/>
      <c r="E48" s="1206" t="s">
        <v>32</v>
      </c>
      <c r="F48" s="1206"/>
      <c r="G48" s="1206"/>
      <c r="H48" s="1207"/>
      <c r="I48" s="86" t="s">
        <v>477</v>
      </c>
      <c r="J48" s="87" t="s">
        <v>477</v>
      </c>
      <c r="K48" s="87" t="s">
        <v>477</v>
      </c>
      <c r="L48" s="87" t="s">
        <v>477</v>
      </c>
      <c r="M48" s="88" t="s">
        <v>477</v>
      </c>
    </row>
    <row r="49" spans="2:13" ht="27.75" customHeight="1" x14ac:dyDescent="0.15">
      <c r="B49" s="1204"/>
      <c r="C49" s="1205"/>
      <c r="D49" s="85"/>
      <c r="E49" s="1206" t="s">
        <v>33</v>
      </c>
      <c r="F49" s="1206"/>
      <c r="G49" s="1206"/>
      <c r="H49" s="1207"/>
      <c r="I49" s="86" t="s">
        <v>477</v>
      </c>
      <c r="J49" s="87" t="s">
        <v>477</v>
      </c>
      <c r="K49" s="87" t="s">
        <v>477</v>
      </c>
      <c r="L49" s="87" t="s">
        <v>477</v>
      </c>
      <c r="M49" s="88" t="s">
        <v>477</v>
      </c>
    </row>
    <row r="50" spans="2:13" ht="27.75" customHeight="1" x14ac:dyDescent="0.15">
      <c r="B50" s="1200" t="s">
        <v>34</v>
      </c>
      <c r="C50" s="1201"/>
      <c r="D50" s="91"/>
      <c r="E50" s="1206" t="s">
        <v>35</v>
      </c>
      <c r="F50" s="1206"/>
      <c r="G50" s="1206"/>
      <c r="H50" s="1207"/>
      <c r="I50" s="86">
        <v>3458</v>
      </c>
      <c r="J50" s="87">
        <v>3971</v>
      </c>
      <c r="K50" s="87">
        <v>4126</v>
      </c>
      <c r="L50" s="87">
        <v>4697</v>
      </c>
      <c r="M50" s="88">
        <v>4248</v>
      </c>
    </row>
    <row r="51" spans="2:13" ht="27.75" customHeight="1" x14ac:dyDescent="0.15">
      <c r="B51" s="1202"/>
      <c r="C51" s="1203"/>
      <c r="D51" s="85"/>
      <c r="E51" s="1206" t="s">
        <v>36</v>
      </c>
      <c r="F51" s="1206"/>
      <c r="G51" s="1206"/>
      <c r="H51" s="1207"/>
      <c r="I51" s="86">
        <v>857</v>
      </c>
      <c r="J51" s="87">
        <v>713</v>
      </c>
      <c r="K51" s="87">
        <v>682</v>
      </c>
      <c r="L51" s="87">
        <v>651</v>
      </c>
      <c r="M51" s="88">
        <v>578</v>
      </c>
    </row>
    <row r="52" spans="2:13" ht="27.75" customHeight="1" x14ac:dyDescent="0.15">
      <c r="B52" s="1204"/>
      <c r="C52" s="1205"/>
      <c r="D52" s="85"/>
      <c r="E52" s="1206" t="s">
        <v>37</v>
      </c>
      <c r="F52" s="1206"/>
      <c r="G52" s="1206"/>
      <c r="H52" s="1207"/>
      <c r="I52" s="86">
        <v>39267</v>
      </c>
      <c r="J52" s="87">
        <v>41359</v>
      </c>
      <c r="K52" s="87">
        <v>44160</v>
      </c>
      <c r="L52" s="87">
        <v>46780</v>
      </c>
      <c r="M52" s="88">
        <v>49636</v>
      </c>
    </row>
    <row r="53" spans="2:13" ht="27.75" customHeight="1" thickBot="1" x14ac:dyDescent="0.2">
      <c r="B53" s="1208" t="s">
        <v>21</v>
      </c>
      <c r="C53" s="1209"/>
      <c r="D53" s="92"/>
      <c r="E53" s="1210" t="s">
        <v>38</v>
      </c>
      <c r="F53" s="1210"/>
      <c r="G53" s="1210"/>
      <c r="H53" s="1211"/>
      <c r="I53" s="93">
        <v>17619</v>
      </c>
      <c r="J53" s="94">
        <v>15923</v>
      </c>
      <c r="K53" s="94">
        <v>14937</v>
      </c>
      <c r="L53" s="94">
        <v>13857</v>
      </c>
      <c r="M53" s="95">
        <v>16038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2"/>
      <c r="H50" s="1243"/>
      <c r="I50" s="1243"/>
      <c r="J50" s="1244"/>
      <c r="K50" s="356" t="s">
        <v>517</v>
      </c>
      <c r="L50" s="356" t="s">
        <v>518</v>
      </c>
      <c r="M50" s="356" t="s">
        <v>519</v>
      </c>
      <c r="N50" s="356" t="s">
        <v>520</v>
      </c>
      <c r="O50" s="356" t="s">
        <v>521</v>
      </c>
    </row>
    <row r="51" spans="1:17" x14ac:dyDescent="0.15">
      <c r="B51" s="250"/>
      <c r="C51" s="246"/>
      <c r="D51" s="246"/>
      <c r="E51" s="246"/>
      <c r="F51" s="246"/>
      <c r="G51" s="1245" t="s">
        <v>554</v>
      </c>
      <c r="H51" s="1246"/>
      <c r="I51" s="1251" t="s">
        <v>555</v>
      </c>
      <c r="J51" s="1251"/>
      <c r="K51" s="1253"/>
      <c r="L51" s="1253"/>
      <c r="M51" s="1253"/>
      <c r="N51" s="1253"/>
      <c r="O51" s="1253"/>
    </row>
    <row r="52" spans="1:17" x14ac:dyDescent="0.15">
      <c r="B52" s="250"/>
      <c r="C52" s="246"/>
      <c r="D52" s="246"/>
      <c r="E52" s="246"/>
      <c r="F52" s="246"/>
      <c r="G52" s="1247"/>
      <c r="H52" s="1248"/>
      <c r="I52" s="1252"/>
      <c r="J52" s="1252"/>
      <c r="K52" s="1219"/>
      <c r="L52" s="1219"/>
      <c r="M52" s="1219"/>
      <c r="N52" s="1219"/>
      <c r="O52" s="1219"/>
    </row>
    <row r="53" spans="1:17" x14ac:dyDescent="0.15">
      <c r="A53" s="357"/>
      <c r="B53" s="250"/>
      <c r="C53" s="246"/>
      <c r="D53" s="246"/>
      <c r="E53" s="246"/>
      <c r="F53" s="246"/>
      <c r="G53" s="1247"/>
      <c r="H53" s="1248"/>
      <c r="I53" s="1231" t="s">
        <v>560</v>
      </c>
      <c r="J53" s="1231"/>
      <c r="K53" s="1254"/>
      <c r="L53" s="1254"/>
      <c r="M53" s="1254"/>
      <c r="N53" s="1254"/>
      <c r="O53" s="1254"/>
    </row>
    <row r="54" spans="1:17" x14ac:dyDescent="0.15">
      <c r="A54" s="357"/>
      <c r="B54" s="250"/>
      <c r="C54" s="246"/>
      <c r="D54" s="246"/>
      <c r="E54" s="246"/>
      <c r="F54" s="246"/>
      <c r="G54" s="1249"/>
      <c r="H54" s="1250"/>
      <c r="I54" s="1231"/>
      <c r="J54" s="1231"/>
      <c r="K54" s="1224"/>
      <c r="L54" s="1224"/>
      <c r="M54" s="1224"/>
      <c r="N54" s="1224"/>
      <c r="O54" s="1224"/>
    </row>
    <row r="55" spans="1:17" x14ac:dyDescent="0.15">
      <c r="A55" s="357"/>
      <c r="B55" s="250"/>
      <c r="C55" s="246"/>
      <c r="D55" s="246"/>
      <c r="E55" s="246"/>
      <c r="F55" s="246"/>
      <c r="G55" s="1225" t="s">
        <v>556</v>
      </c>
      <c r="H55" s="1226"/>
      <c r="I55" s="1231" t="s">
        <v>555</v>
      </c>
      <c r="J55" s="1231"/>
      <c r="K55" s="1253"/>
      <c r="L55" s="1253"/>
      <c r="M55" s="1253"/>
      <c r="N55" s="1253"/>
      <c r="O55" s="1253"/>
    </row>
    <row r="56" spans="1:17" x14ac:dyDescent="0.15">
      <c r="A56" s="357"/>
      <c r="B56" s="250"/>
      <c r="C56" s="246"/>
      <c r="D56" s="246"/>
      <c r="E56" s="246"/>
      <c r="F56" s="246"/>
      <c r="G56" s="1227"/>
      <c r="H56" s="1228"/>
      <c r="I56" s="1231"/>
      <c r="J56" s="1231"/>
      <c r="K56" s="1219"/>
      <c r="L56" s="1219"/>
      <c r="M56" s="1219"/>
      <c r="N56" s="1219"/>
      <c r="O56" s="1219"/>
    </row>
    <row r="57" spans="1:17" s="357" customFormat="1" x14ac:dyDescent="0.15">
      <c r="B57" s="358"/>
      <c r="C57" s="354"/>
      <c r="D57" s="354"/>
      <c r="E57" s="354"/>
      <c r="F57" s="354"/>
      <c r="G57" s="1227"/>
      <c r="H57" s="1228"/>
      <c r="I57" s="1221" t="s">
        <v>561</v>
      </c>
      <c r="J57" s="1221"/>
      <c r="K57" s="1254"/>
      <c r="L57" s="1254"/>
      <c r="M57" s="1254"/>
      <c r="N57" s="1254"/>
      <c r="O57" s="1254"/>
      <c r="P57" s="359"/>
      <c r="Q57" s="358"/>
    </row>
    <row r="58" spans="1:17" s="357" customFormat="1" x14ac:dyDescent="0.15">
      <c r="A58" s="245"/>
      <c r="B58" s="358"/>
      <c r="C58" s="354"/>
      <c r="D58" s="354"/>
      <c r="E58" s="354"/>
      <c r="F58" s="354"/>
      <c r="G58" s="1229"/>
      <c r="H58" s="1230"/>
      <c r="I58" s="1221"/>
      <c r="J58" s="1221"/>
      <c r="K58" s="1224"/>
      <c r="L58" s="1224"/>
      <c r="M58" s="1224"/>
      <c r="N58" s="1224"/>
      <c r="O58" s="122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557</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3" t="s">
        <v>562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558</v>
      </c>
      <c r="I71" s="370"/>
      <c r="J71" s="366"/>
      <c r="K71" s="366"/>
      <c r="L71" s="367"/>
      <c r="M71" s="366"/>
      <c r="N71" s="367"/>
      <c r="O71" s="368"/>
    </row>
    <row r="72" spans="2:30" x14ac:dyDescent="0.15">
      <c r="B72" s="250"/>
      <c r="C72" s="246"/>
      <c r="D72" s="246"/>
      <c r="E72" s="246"/>
      <c r="F72" s="246"/>
      <c r="G72" s="1242"/>
      <c r="H72" s="1243"/>
      <c r="I72" s="1243"/>
      <c r="J72" s="1244"/>
      <c r="K72" s="356" t="s">
        <v>517</v>
      </c>
      <c r="L72" s="356" t="s">
        <v>518</v>
      </c>
      <c r="M72" s="356" t="s">
        <v>519</v>
      </c>
      <c r="N72" s="356" t="s">
        <v>520</v>
      </c>
      <c r="O72" s="356" t="s">
        <v>521</v>
      </c>
    </row>
    <row r="73" spans="2:30" x14ac:dyDescent="0.15">
      <c r="B73" s="250"/>
      <c r="C73" s="246"/>
      <c r="D73" s="246"/>
      <c r="E73" s="246"/>
      <c r="F73" s="246"/>
      <c r="G73" s="1245" t="s">
        <v>554</v>
      </c>
      <c r="H73" s="1246"/>
      <c r="I73" s="1251" t="s">
        <v>555</v>
      </c>
      <c r="J73" s="1251"/>
      <c r="K73" s="1232">
        <v>92.8</v>
      </c>
      <c r="L73" s="1232">
        <v>82.8</v>
      </c>
      <c r="M73" s="1219">
        <v>79.2</v>
      </c>
      <c r="N73" s="1219">
        <v>72.599999999999994</v>
      </c>
      <c r="O73" s="1219">
        <v>85</v>
      </c>
      <c r="S73" s="245">
        <v>9.9</v>
      </c>
    </row>
    <row r="74" spans="2:30" x14ac:dyDescent="0.15">
      <c r="B74" s="250"/>
      <c r="C74" s="246"/>
      <c r="D74" s="246"/>
      <c r="E74" s="246"/>
      <c r="F74" s="246"/>
      <c r="G74" s="1247"/>
      <c r="H74" s="1248"/>
      <c r="I74" s="1252"/>
      <c r="J74" s="1252"/>
      <c r="K74" s="1232"/>
      <c r="L74" s="1232"/>
      <c r="M74" s="1219"/>
      <c r="N74" s="1219"/>
      <c r="O74" s="1219"/>
    </row>
    <row r="75" spans="2:30" x14ac:dyDescent="0.15">
      <c r="B75" s="250"/>
      <c r="C75" s="246"/>
      <c r="D75" s="246"/>
      <c r="E75" s="246"/>
      <c r="F75" s="246"/>
      <c r="G75" s="1247"/>
      <c r="H75" s="1248"/>
      <c r="I75" s="1231" t="s">
        <v>559</v>
      </c>
      <c r="J75" s="1231"/>
      <c r="K75" s="1223">
        <v>11.8</v>
      </c>
      <c r="L75" s="1223">
        <v>10.8</v>
      </c>
      <c r="M75" s="1223">
        <v>9.6</v>
      </c>
      <c r="N75" s="1223">
        <v>8.1999999999999993</v>
      </c>
      <c r="O75" s="1223">
        <v>7.1</v>
      </c>
      <c r="U75" s="245">
        <v>81.2</v>
      </c>
      <c r="W75" s="245">
        <v>87.2</v>
      </c>
      <c r="Y75" s="245">
        <v>99.8</v>
      </c>
      <c r="AA75" s="245">
        <v>109.5</v>
      </c>
      <c r="AC75" s="245">
        <v>115.2</v>
      </c>
    </row>
    <row r="76" spans="2:30" x14ac:dyDescent="0.15">
      <c r="B76" s="250"/>
      <c r="C76" s="246"/>
      <c r="D76" s="246"/>
      <c r="E76" s="246"/>
      <c r="F76" s="246"/>
      <c r="G76" s="1249"/>
      <c r="H76" s="1250"/>
      <c r="I76" s="1231"/>
      <c r="J76" s="1231"/>
      <c r="K76" s="1224"/>
      <c r="L76" s="1224"/>
      <c r="M76" s="1224"/>
      <c r="N76" s="1224"/>
      <c r="O76" s="1224"/>
    </row>
    <row r="77" spans="2:30" x14ac:dyDescent="0.15">
      <c r="B77" s="250"/>
      <c r="C77" s="246"/>
      <c r="D77" s="246"/>
      <c r="E77" s="246"/>
      <c r="F77" s="246"/>
      <c r="G77" s="1225" t="s">
        <v>556</v>
      </c>
      <c r="H77" s="1226"/>
      <c r="I77" s="1231" t="s">
        <v>555</v>
      </c>
      <c r="J77" s="1231"/>
      <c r="K77" s="1232">
        <v>57.6</v>
      </c>
      <c r="L77" s="1232">
        <v>48.3</v>
      </c>
      <c r="M77" s="1219">
        <v>44.4</v>
      </c>
      <c r="N77" s="1219">
        <v>37.299999999999997</v>
      </c>
      <c r="O77" s="1219">
        <v>33.1</v>
      </c>
      <c r="R77" s="245">
        <v>12.3</v>
      </c>
      <c r="T77" s="245">
        <v>11.1</v>
      </c>
    </row>
    <row r="78" spans="2:30" x14ac:dyDescent="0.15">
      <c r="B78" s="250"/>
      <c r="C78" s="246"/>
      <c r="D78" s="246"/>
      <c r="E78" s="246"/>
      <c r="F78" s="246"/>
      <c r="G78" s="1227"/>
      <c r="H78" s="1228"/>
      <c r="I78" s="1231"/>
      <c r="J78" s="1231"/>
      <c r="K78" s="1232"/>
      <c r="L78" s="1232"/>
      <c r="M78" s="1219"/>
      <c r="N78" s="1219"/>
      <c r="O78" s="1219"/>
    </row>
    <row r="79" spans="2:30" x14ac:dyDescent="0.15">
      <c r="B79" s="250"/>
      <c r="C79" s="246"/>
      <c r="D79" s="246"/>
      <c r="E79" s="246"/>
      <c r="F79" s="246"/>
      <c r="G79" s="1227"/>
      <c r="H79" s="1228"/>
      <c r="I79" s="1220" t="s">
        <v>559</v>
      </c>
      <c r="J79" s="1221"/>
      <c r="K79" s="1222">
        <v>11.3</v>
      </c>
      <c r="L79" s="1222">
        <v>10.4</v>
      </c>
      <c r="M79" s="1222">
        <v>9.4</v>
      </c>
      <c r="N79" s="1222">
        <v>7.8</v>
      </c>
      <c r="O79" s="1222">
        <v>7.5</v>
      </c>
      <c r="V79" s="245">
        <v>53.5</v>
      </c>
      <c r="X79" s="245">
        <v>48.2</v>
      </c>
      <c r="Z79" s="245">
        <v>34.200000000000003</v>
      </c>
      <c r="AB79" s="245">
        <v>30.3</v>
      </c>
      <c r="AD79" s="245">
        <v>28.9</v>
      </c>
    </row>
    <row r="80" spans="2:30" x14ac:dyDescent="0.15">
      <c r="B80" s="250"/>
      <c r="C80" s="246"/>
      <c r="D80" s="246"/>
      <c r="E80" s="246"/>
      <c r="F80" s="246"/>
      <c r="G80" s="1229"/>
      <c r="H80" s="1230"/>
      <c r="I80" s="1221"/>
      <c r="J80" s="1221"/>
      <c r="K80" s="1222"/>
      <c r="L80" s="1222"/>
      <c r="M80" s="1222"/>
      <c r="N80" s="1222"/>
      <c r="O80" s="1222"/>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57376</v>
      </c>
      <c r="E3" s="118"/>
      <c r="F3" s="119">
        <v>45761</v>
      </c>
      <c r="G3" s="120"/>
      <c r="H3" s="121"/>
    </row>
    <row r="4" spans="1:8" x14ac:dyDescent="0.15">
      <c r="A4" s="122"/>
      <c r="B4" s="123"/>
      <c r="C4" s="124"/>
      <c r="D4" s="125">
        <v>28758</v>
      </c>
      <c r="E4" s="126"/>
      <c r="F4" s="127">
        <v>24777</v>
      </c>
      <c r="G4" s="128"/>
      <c r="H4" s="129"/>
    </row>
    <row r="5" spans="1:8" x14ac:dyDescent="0.15">
      <c r="A5" s="110" t="s">
        <v>511</v>
      </c>
      <c r="B5" s="115"/>
      <c r="C5" s="116"/>
      <c r="D5" s="117">
        <v>63722</v>
      </c>
      <c r="E5" s="118"/>
      <c r="F5" s="119">
        <v>56255</v>
      </c>
      <c r="G5" s="120"/>
      <c r="H5" s="121"/>
    </row>
    <row r="6" spans="1:8" x14ac:dyDescent="0.15">
      <c r="A6" s="122"/>
      <c r="B6" s="123"/>
      <c r="C6" s="124"/>
      <c r="D6" s="125">
        <v>40159</v>
      </c>
      <c r="E6" s="126"/>
      <c r="F6" s="127">
        <v>26957</v>
      </c>
      <c r="G6" s="128"/>
      <c r="H6" s="129"/>
    </row>
    <row r="7" spans="1:8" x14ac:dyDescent="0.15">
      <c r="A7" s="110" t="s">
        <v>512</v>
      </c>
      <c r="B7" s="115"/>
      <c r="C7" s="116"/>
      <c r="D7" s="117">
        <v>61088</v>
      </c>
      <c r="E7" s="118"/>
      <c r="F7" s="119">
        <v>57944</v>
      </c>
      <c r="G7" s="120"/>
      <c r="H7" s="121"/>
    </row>
    <row r="8" spans="1:8" x14ac:dyDescent="0.15">
      <c r="A8" s="122"/>
      <c r="B8" s="123"/>
      <c r="C8" s="124"/>
      <c r="D8" s="125">
        <v>32173</v>
      </c>
      <c r="E8" s="126"/>
      <c r="F8" s="127">
        <v>29326</v>
      </c>
      <c r="G8" s="128"/>
      <c r="H8" s="129"/>
    </row>
    <row r="9" spans="1:8" x14ac:dyDescent="0.15">
      <c r="A9" s="110" t="s">
        <v>513</v>
      </c>
      <c r="B9" s="115"/>
      <c r="C9" s="116"/>
      <c r="D9" s="117">
        <v>63522</v>
      </c>
      <c r="E9" s="118"/>
      <c r="F9" s="119">
        <v>54227</v>
      </c>
      <c r="G9" s="120"/>
      <c r="H9" s="121"/>
    </row>
    <row r="10" spans="1:8" x14ac:dyDescent="0.15">
      <c r="A10" s="122"/>
      <c r="B10" s="123"/>
      <c r="C10" s="124"/>
      <c r="D10" s="125">
        <v>33096</v>
      </c>
      <c r="E10" s="126"/>
      <c r="F10" s="127">
        <v>29694</v>
      </c>
      <c r="G10" s="128"/>
      <c r="H10" s="129"/>
    </row>
    <row r="11" spans="1:8" x14ac:dyDescent="0.15">
      <c r="A11" s="110" t="s">
        <v>514</v>
      </c>
      <c r="B11" s="115"/>
      <c r="C11" s="116"/>
      <c r="D11" s="117">
        <v>70801</v>
      </c>
      <c r="E11" s="118"/>
      <c r="F11" s="119">
        <v>57295</v>
      </c>
      <c r="G11" s="120"/>
      <c r="H11" s="121"/>
    </row>
    <row r="12" spans="1:8" x14ac:dyDescent="0.15">
      <c r="A12" s="122"/>
      <c r="B12" s="123"/>
      <c r="C12" s="130"/>
      <c r="D12" s="125">
        <v>52069</v>
      </c>
      <c r="E12" s="126"/>
      <c r="F12" s="127">
        <v>32771</v>
      </c>
      <c r="G12" s="128"/>
      <c r="H12" s="129"/>
    </row>
    <row r="13" spans="1:8" x14ac:dyDescent="0.15">
      <c r="A13" s="110"/>
      <c r="B13" s="115"/>
      <c r="C13" s="131"/>
      <c r="D13" s="132">
        <v>63302</v>
      </c>
      <c r="E13" s="133"/>
      <c r="F13" s="134">
        <v>54296</v>
      </c>
      <c r="G13" s="135"/>
      <c r="H13" s="121"/>
    </row>
    <row r="14" spans="1:8" x14ac:dyDescent="0.15">
      <c r="A14" s="122"/>
      <c r="B14" s="123"/>
      <c r="C14" s="124"/>
      <c r="D14" s="125">
        <v>37251</v>
      </c>
      <c r="E14" s="126"/>
      <c r="F14" s="127">
        <v>28705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v>
      </c>
      <c r="C19" s="136">
        <f>ROUND(VALUE(SUBSTITUTE(実質収支比率等に係る経年分析!G$48,"▲","-")),2)</f>
        <v>4.96</v>
      </c>
      <c r="D19" s="136">
        <f>ROUND(VALUE(SUBSTITUTE(実質収支比率等に係る経年分析!H$48,"▲","-")),2)</f>
        <v>3.89</v>
      </c>
      <c r="E19" s="136">
        <f>ROUND(VALUE(SUBSTITUTE(実質収支比率等に係る経年分析!I$48,"▲","-")),2)</f>
        <v>4.26</v>
      </c>
      <c r="F19" s="136">
        <f>ROUND(VALUE(SUBSTITUTE(実質収支比率等に係る経年分析!J$48,"▲","-")),2)</f>
        <v>3.17</v>
      </c>
    </row>
    <row r="20" spans="1:11" x14ac:dyDescent="0.15">
      <c r="A20" s="136" t="s">
        <v>43</v>
      </c>
      <c r="B20" s="136">
        <f>ROUND(VALUE(SUBSTITUTE(実質収支比率等に係る経年分析!F$47,"▲","-")),2)</f>
        <v>10.97</v>
      </c>
      <c r="C20" s="136">
        <f>ROUND(VALUE(SUBSTITUTE(実質収支比率等に係る経年分析!G$47,"▲","-")),2)</f>
        <v>13.14</v>
      </c>
      <c r="D20" s="136">
        <f>ROUND(VALUE(SUBSTITUTE(実質収支比率等に係る経年分析!H$47,"▲","-")),2)</f>
        <v>14.66</v>
      </c>
      <c r="E20" s="136">
        <f>ROUND(VALUE(SUBSTITUTE(実質収支比率等に係る経年分析!I$47,"▲","-")),2)</f>
        <v>16.47</v>
      </c>
      <c r="F20" s="136">
        <f>ROUND(VALUE(SUBSTITUTE(実質収支比率等に係る経年分析!J$47,"▲","-")),2)</f>
        <v>14.55</v>
      </c>
    </row>
    <row r="21" spans="1:11" x14ac:dyDescent="0.15">
      <c r="A21" s="136" t="s">
        <v>44</v>
      </c>
      <c r="B21" s="136">
        <f>IF(ISNUMBER(VALUE(SUBSTITUTE(実質収支比率等に係る経年分析!F$49,"▲","-"))),ROUND(VALUE(SUBSTITUTE(実質収支比率等に係る経年分析!F$49,"▲","-")),2),NA())</f>
        <v>1.64</v>
      </c>
      <c r="C21" s="136">
        <f>IF(ISNUMBER(VALUE(SUBSTITUTE(実質収支比率等に係る経年分析!G$49,"▲","-"))),ROUND(VALUE(SUBSTITUTE(実質収支比率等に係る経年分析!G$49,"▲","-")),2),NA())</f>
        <v>3.3</v>
      </c>
      <c r="D21" s="136">
        <f>IF(ISNUMBER(VALUE(SUBSTITUTE(実質収支比率等に係る経年分析!H$49,"▲","-"))),ROUND(VALUE(SUBSTITUTE(実質収支比率等に係る経年分析!H$49,"▲","-")),2),NA())</f>
        <v>0.21</v>
      </c>
      <c r="E21" s="136">
        <f>IF(ISNUMBER(VALUE(SUBSTITUTE(実質収支比率等に係る経年分析!I$49,"▲","-"))),ROUND(VALUE(SUBSTITUTE(実質収支比率等に係る経年分析!I$49,"▲","-")),2),NA())</f>
        <v>2.34</v>
      </c>
      <c r="F21" s="136">
        <f>IF(ISNUMBER(VALUE(SUBSTITUTE(実質収支比率等に係る経年分析!J$49,"▲","-"))),ROUND(VALUE(SUBSTITUTE(実質収支比率等に係る経年分析!J$49,"▲","-")),2),NA())</f>
        <v>-3.02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農業集落排水事業会計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0.24</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0.27</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0.27</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0.28000000000000003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0.27</v>
      </c>
    </row>
    <row r="32" spans="1:11" x14ac:dyDescent="0.15">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1.47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1.04</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0.79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0.94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1.0900000000000001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4.95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3.16</v>
      </c>
    </row>
    <row r="35" spans="1:16" x14ac:dyDescent="0.15">
      <c r="A35" s="137" t="str">
        <f>IF(連結実質赤字比率に係る赤字・黒字の構成分析!C$35="",NA(),連結実質赤字比率に係る赤字・黒字の構成分析!C$35)</f>
        <v>公共下水道事業会計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5.19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5.87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6.27</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7.94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8.57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9.1300000000000008</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2980</v>
      </c>
      <c r="E42" s="138"/>
      <c r="F42" s="138"/>
      <c r="G42" s="138">
        <f>'実質公債費比率（分子）の構造'!L$52</f>
        <v>2986</v>
      </c>
      <c r="H42" s="138"/>
      <c r="I42" s="138"/>
      <c r="J42" s="138">
        <f>'実質公債費比率（分子）の構造'!M$52</f>
        <v>3066</v>
      </c>
      <c r="K42" s="138"/>
      <c r="L42" s="138"/>
      <c r="M42" s="138">
        <f>'実質公債費比率（分子）の構造'!N$52</f>
        <v>3014</v>
      </c>
      <c r="N42" s="138"/>
      <c r="O42" s="138"/>
      <c r="P42" s="138">
        <f>'実質公債費比率（分子）の構造'!O$52</f>
        <v>3162</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f>'実質公債費比率（分子）の構造'!N$51</f>
        <v>0</v>
      </c>
      <c r="L43" s="138"/>
      <c r="M43" s="138"/>
      <c r="N43" s="138" t="str">
        <f>'実質公債費比率（分子）の構造'!O$51</f>
        <v>-</v>
      </c>
      <c r="O43" s="138"/>
      <c r="P43" s="138"/>
    </row>
    <row r="44" spans="1:16" x14ac:dyDescent="0.15">
      <c r="A44" s="138" t="s">
        <v>53</v>
      </c>
      <c r="B44" s="138">
        <f>'実質公債費比率（分子）の構造'!K$50</f>
        <v>36</v>
      </c>
      <c r="C44" s="138"/>
      <c r="D44" s="138"/>
      <c r="E44" s="138">
        <f>'実質公債費比率（分子）の構造'!L$50</f>
        <v>12</v>
      </c>
      <c r="F44" s="138"/>
      <c r="G44" s="138"/>
      <c r="H44" s="138">
        <f>'実質公債費比率（分子）の構造'!M$50</f>
        <v>2</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182</v>
      </c>
      <c r="C45" s="138"/>
      <c r="D45" s="138"/>
      <c r="E45" s="138">
        <f>'実質公債費比率（分子）の構造'!L$49</f>
        <v>169</v>
      </c>
      <c r="F45" s="138"/>
      <c r="G45" s="138"/>
      <c r="H45" s="138">
        <f>'実質公債費比率（分子）の構造'!M$49</f>
        <v>67</v>
      </c>
      <c r="I45" s="138"/>
      <c r="J45" s="138"/>
      <c r="K45" s="138">
        <f>'実質公債費比率（分子）の構造'!N$49</f>
        <v>74</v>
      </c>
      <c r="L45" s="138"/>
      <c r="M45" s="138"/>
      <c r="N45" s="138">
        <f>'実質公債費比率（分子）の構造'!O$49</f>
        <v>79</v>
      </c>
      <c r="O45" s="138"/>
      <c r="P45" s="138"/>
    </row>
    <row r="46" spans="1:16" x14ac:dyDescent="0.15">
      <c r="A46" s="138" t="s">
        <v>55</v>
      </c>
      <c r="B46" s="138">
        <f>'実質公債費比率（分子）の構造'!K$48</f>
        <v>1332</v>
      </c>
      <c r="C46" s="138"/>
      <c r="D46" s="138"/>
      <c r="E46" s="138">
        <f>'実質公債費比率（分子）の構造'!L$48</f>
        <v>1310</v>
      </c>
      <c r="F46" s="138"/>
      <c r="G46" s="138"/>
      <c r="H46" s="138">
        <f>'実質公債費比率（分子）の構造'!M$48</f>
        <v>1345</v>
      </c>
      <c r="I46" s="138"/>
      <c r="J46" s="138"/>
      <c r="K46" s="138">
        <f>'実質公債費比率（分子）の構造'!N$48</f>
        <v>1306</v>
      </c>
      <c r="L46" s="138"/>
      <c r="M46" s="138"/>
      <c r="N46" s="138">
        <f>'実質公債費比率（分子）の構造'!O$48</f>
        <v>1284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13</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3470</v>
      </c>
      <c r="C49" s="138"/>
      <c r="D49" s="138"/>
      <c r="E49" s="138">
        <f>'実質公債費比率（分子）の構造'!L$45</f>
        <v>3354</v>
      </c>
      <c r="F49" s="138"/>
      <c r="G49" s="138"/>
      <c r="H49" s="138">
        <f>'実質公債費比率（分子）の構造'!M$45</f>
        <v>3238</v>
      </c>
      <c r="I49" s="138"/>
      <c r="J49" s="138"/>
      <c r="K49" s="138">
        <f>'実質公債費比率（分子）の構造'!N$45</f>
        <v>2913</v>
      </c>
      <c r="L49" s="138"/>
      <c r="M49" s="138"/>
      <c r="N49" s="138">
        <f>'実質公債費比率（分子）の構造'!O$45</f>
        <v>2976</v>
      </c>
      <c r="O49" s="138"/>
      <c r="P49" s="138"/>
    </row>
    <row r="50" spans="1:16" x14ac:dyDescent="0.15">
      <c r="A50" s="138" t="s">
        <v>58</v>
      </c>
      <c r="B50" s="138" t="e">
        <f>NA()</f>
        <v>#N/A</v>
      </c>
      <c r="C50" s="138">
        <f>IF(ISNUMBER('実質公債費比率（分子）の構造'!K$53),'実質公債費比率（分子）の構造'!K$53,NA())</f>
        <v>2041</v>
      </c>
      <c r="D50" s="138" t="e">
        <f>NA()</f>
        <v>#N/A</v>
      </c>
      <c r="E50" s="138" t="e">
        <f>NA()</f>
        <v>#N/A</v>
      </c>
      <c r="F50" s="138">
        <f>IF(ISNUMBER('実質公債費比率（分子）の構造'!L$53),'実質公債費比率（分子）の構造'!L$53,NA())</f>
        <v>1860</v>
      </c>
      <c r="G50" s="138" t="e">
        <f>NA()</f>
        <v>#N/A</v>
      </c>
      <c r="H50" s="138" t="e">
        <f>NA()</f>
        <v>#N/A</v>
      </c>
      <c r="I50" s="138">
        <f>IF(ISNUMBER('実質公債費比率（分子）の構造'!M$53),'実質公債費比率（分子）の構造'!M$53,NA())</f>
        <v>1586</v>
      </c>
      <c r="J50" s="138" t="e">
        <f>NA()</f>
        <v>#N/A</v>
      </c>
      <c r="K50" s="138" t="e">
        <f>NA()</f>
        <v>#N/A</v>
      </c>
      <c r="L50" s="138">
        <f>IF(ISNUMBER('実質公債費比率（分子）の構造'!N$53),'実質公債費比率（分子）の構造'!N$53,NA())</f>
        <v>1279</v>
      </c>
      <c r="M50" s="138" t="e">
        <f>NA()</f>
        <v>#N/A</v>
      </c>
      <c r="N50" s="138" t="e">
        <f>NA()</f>
        <v>#N/A</v>
      </c>
      <c r="O50" s="138">
        <f>IF(ISNUMBER('実質公債費比率（分子）の構造'!O$53),'実質公債費比率（分子）の構造'!O$53,NA())</f>
        <v>1177</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39267</v>
      </c>
      <c r="E56" s="137"/>
      <c r="F56" s="137"/>
      <c r="G56" s="137">
        <f>'将来負担比率（分子）の構造'!J$52</f>
        <v>41359</v>
      </c>
      <c r="H56" s="137"/>
      <c r="I56" s="137"/>
      <c r="J56" s="137">
        <f>'将来負担比率（分子）の構造'!K$52</f>
        <v>44160</v>
      </c>
      <c r="K56" s="137"/>
      <c r="L56" s="137"/>
      <c r="M56" s="137">
        <f>'将来負担比率（分子）の構造'!L$52</f>
        <v>46780</v>
      </c>
      <c r="N56" s="137"/>
      <c r="O56" s="137"/>
      <c r="P56" s="137">
        <f>'将来負担比率（分子）の構造'!M$52</f>
        <v>49636</v>
      </c>
    </row>
    <row r="57" spans="1:16" x14ac:dyDescent="0.15">
      <c r="A57" s="137" t="s">
        <v>36</v>
      </c>
      <c r="B57" s="137"/>
      <c r="C57" s="137"/>
      <c r="D57" s="137">
        <f>'将来負担比率（分子）の構造'!I$51</f>
        <v>857</v>
      </c>
      <c r="E57" s="137"/>
      <c r="F57" s="137"/>
      <c r="G57" s="137">
        <f>'将来負担比率（分子）の構造'!J$51</f>
        <v>713</v>
      </c>
      <c r="H57" s="137"/>
      <c r="I57" s="137"/>
      <c r="J57" s="137">
        <f>'将来負担比率（分子）の構造'!K$51</f>
        <v>682</v>
      </c>
      <c r="K57" s="137"/>
      <c r="L57" s="137"/>
      <c r="M57" s="137">
        <f>'将来負担比率（分子）の構造'!L$51</f>
        <v>651</v>
      </c>
      <c r="N57" s="137"/>
      <c r="O57" s="137"/>
      <c r="P57" s="137">
        <f>'将来負担比率（分子）の構造'!M$51</f>
        <v>578</v>
      </c>
    </row>
    <row r="58" spans="1:16" x14ac:dyDescent="0.15">
      <c r="A58" s="137" t="s">
        <v>35</v>
      </c>
      <c r="B58" s="137"/>
      <c r="C58" s="137"/>
      <c r="D58" s="137">
        <f>'将来負担比率（分子）の構造'!I$50</f>
        <v>3458</v>
      </c>
      <c r="E58" s="137"/>
      <c r="F58" s="137"/>
      <c r="G58" s="137">
        <f>'将来負担比率（分子）の構造'!J$50</f>
        <v>3971</v>
      </c>
      <c r="H58" s="137"/>
      <c r="I58" s="137"/>
      <c r="J58" s="137">
        <f>'将来負担比率（分子）の構造'!K$50</f>
        <v>4126</v>
      </c>
      <c r="K58" s="137"/>
      <c r="L58" s="137"/>
      <c r="M58" s="137">
        <f>'将来負担比率（分子）の構造'!L$50</f>
        <v>4697</v>
      </c>
      <c r="N58" s="137"/>
      <c r="O58" s="137"/>
      <c r="P58" s="137">
        <f>'将来負担比率（分子）の構造'!M$50</f>
        <v>4248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129</v>
      </c>
      <c r="C61" s="137"/>
      <c r="D61" s="137"/>
      <c r="E61" s="137">
        <f>'将来負担比率（分子）の構造'!J$46</f>
        <v>135</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5233</v>
      </c>
      <c r="C62" s="137"/>
      <c r="D62" s="137"/>
      <c r="E62" s="137">
        <f>'将来負担比率（分子）の構造'!J$45</f>
        <v>5202</v>
      </c>
      <c r="F62" s="137"/>
      <c r="G62" s="137"/>
      <c r="H62" s="137">
        <f>'将来負担比率（分子）の構造'!K$45</f>
        <v>4975</v>
      </c>
      <c r="I62" s="137"/>
      <c r="J62" s="137"/>
      <c r="K62" s="137">
        <f>'将来負担比率（分子）の構造'!L$45</f>
        <v>4798</v>
      </c>
      <c r="L62" s="137"/>
      <c r="M62" s="137"/>
      <c r="N62" s="137">
        <f>'将来負担比率（分子）の構造'!M$45</f>
        <v>4666</v>
      </c>
      <c r="O62" s="137"/>
      <c r="P62" s="137"/>
    </row>
    <row r="63" spans="1:16" x14ac:dyDescent="0.15">
      <c r="A63" s="137" t="s">
        <v>28</v>
      </c>
      <c r="B63" s="137">
        <f>'将来負担比率（分子）の構造'!I$44</f>
        <v>1128</v>
      </c>
      <c r="C63" s="137"/>
      <c r="D63" s="137"/>
      <c r="E63" s="137">
        <f>'将来負担比率（分子）の構造'!J$44</f>
        <v>1033</v>
      </c>
      <c r="F63" s="137"/>
      <c r="G63" s="137"/>
      <c r="H63" s="137">
        <f>'将来負担比率（分子）の構造'!K$44</f>
        <v>1458</v>
      </c>
      <c r="I63" s="137"/>
      <c r="J63" s="137"/>
      <c r="K63" s="137">
        <f>'将来負担比率（分子）の構造'!L$44</f>
        <v>2030</v>
      </c>
      <c r="L63" s="137"/>
      <c r="M63" s="137"/>
      <c r="N63" s="137">
        <f>'将来負担比率（分子）の構造'!M$44</f>
        <v>2466</v>
      </c>
      <c r="O63" s="137"/>
      <c r="P63" s="137"/>
    </row>
    <row r="64" spans="1:16" x14ac:dyDescent="0.15">
      <c r="A64" s="137" t="s">
        <v>27</v>
      </c>
      <c r="B64" s="137">
        <f>'将来負担比率（分子）の構造'!I$43</f>
        <v>21370</v>
      </c>
      <c r="C64" s="137"/>
      <c r="D64" s="137"/>
      <c r="E64" s="137">
        <f>'将来負担比率（分子）の構造'!J$43</f>
        <v>20438</v>
      </c>
      <c r="F64" s="137"/>
      <c r="G64" s="137"/>
      <c r="H64" s="137">
        <f>'将来負担比率（分子）の構造'!K$43</f>
        <v>20086</v>
      </c>
      <c r="I64" s="137"/>
      <c r="J64" s="137"/>
      <c r="K64" s="137">
        <f>'将来負担比率（分子）の構造'!L$43</f>
        <v>19599</v>
      </c>
      <c r="L64" s="137"/>
      <c r="M64" s="137"/>
      <c r="N64" s="137">
        <f>'将来負担比率（分子）の構造'!M$43</f>
        <v>19060</v>
      </c>
      <c r="O64" s="137"/>
      <c r="P64" s="137"/>
    </row>
    <row r="65" spans="1:16" x14ac:dyDescent="0.15">
      <c r="A65" s="137" t="s">
        <v>26</v>
      </c>
      <c r="B65" s="137">
        <f>'将来負担比率（分子）の構造'!I$42</f>
        <v>14</v>
      </c>
      <c r="C65" s="137"/>
      <c r="D65" s="137"/>
      <c r="E65" s="137">
        <f>'将来負担比率（分子）の構造'!J$42</f>
        <v>2</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33326</v>
      </c>
      <c r="C66" s="137"/>
      <c r="D66" s="137"/>
      <c r="E66" s="137">
        <f>'将来負担比率（分子）の構造'!J$41</f>
        <v>35156</v>
      </c>
      <c r="F66" s="137"/>
      <c r="G66" s="137"/>
      <c r="H66" s="137">
        <f>'将来負担比率（分子）の構造'!K$41</f>
        <v>37386</v>
      </c>
      <c r="I66" s="137"/>
      <c r="J66" s="137"/>
      <c r="K66" s="137">
        <f>'将来負担比率（分子）の構造'!L$41</f>
        <v>39558</v>
      </c>
      <c r="L66" s="137"/>
      <c r="M66" s="137"/>
      <c r="N66" s="137">
        <f>'将来負担比率（分子）の構造'!M$41</f>
        <v>44308</v>
      </c>
      <c r="O66" s="137"/>
      <c r="P66" s="137"/>
    </row>
    <row r="67" spans="1:16" x14ac:dyDescent="0.15">
      <c r="A67" s="137" t="s">
        <v>62</v>
      </c>
      <c r="B67" s="137" t="e">
        <f>NA()</f>
        <v>#N/A</v>
      </c>
      <c r="C67" s="137">
        <f>IF(ISNUMBER('将来負担比率（分子）の構造'!I$53), IF('将来負担比率（分子）の構造'!I$53 &lt; 0, 0, '将来負担比率（分子）の構造'!I$53), NA())</f>
        <v>17619</v>
      </c>
      <c r="D67" s="137" t="e">
        <f>NA()</f>
        <v>#N/A</v>
      </c>
      <c r="E67" s="137" t="e">
        <f>NA()</f>
        <v>#N/A</v>
      </c>
      <c r="F67" s="137">
        <f>IF(ISNUMBER('将来負担比率（分子）の構造'!J$53), IF('将来負担比率（分子）の構造'!J$53 &lt; 0, 0, '将来負担比率（分子）の構造'!J$53), NA())</f>
        <v>15923</v>
      </c>
      <c r="G67" s="137" t="e">
        <f>NA()</f>
        <v>#N/A</v>
      </c>
      <c r="H67" s="137" t="e">
        <f>NA()</f>
        <v>#N/A</v>
      </c>
      <c r="I67" s="137">
        <f>IF(ISNUMBER('将来負担比率（分子）の構造'!K$53), IF('将来負担比率（分子）の構造'!K$53 &lt; 0, 0, '将来負担比率（分子）の構造'!K$53), NA())</f>
        <v>14937</v>
      </c>
      <c r="J67" s="137" t="e">
        <f>NA()</f>
        <v>#N/A</v>
      </c>
      <c r="K67" s="137" t="e">
        <f>NA()</f>
        <v>#N/A</v>
      </c>
      <c r="L67" s="137">
        <f>IF(ISNUMBER('将来負担比率（分子）の構造'!L$53), IF('将来負担比率（分子）の構造'!L$53 &lt; 0, 0, '将来負担比率（分子）の構造'!L$53), NA())</f>
        <v>13857</v>
      </c>
      <c r="M67" s="137" t="e">
        <f>NA()</f>
        <v>#N/A</v>
      </c>
      <c r="N67" s="137" t="e">
        <f>NA()</f>
        <v>#N/A</v>
      </c>
      <c r="O67" s="137">
        <f>IF(ISNUMBER('将来負担比率（分子）の構造'!M$53), IF('将来負担比率（分子）の構造'!M$53 &lt; 0, 0, '将来負担比率（分子）の構造'!M$53), NA())</f>
        <v>16038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12126944</v>
      </c>
      <c r="S5" s="671"/>
      <c r="T5" s="671"/>
      <c r="U5" s="671"/>
      <c r="V5" s="671"/>
      <c r="W5" s="671"/>
      <c r="X5" s="671"/>
      <c r="Y5" s="718"/>
      <c r="Z5" s="731">
        <v>29.3</v>
      </c>
      <c r="AA5" s="731"/>
      <c r="AB5" s="731"/>
      <c r="AC5" s="731"/>
      <c r="AD5" s="732">
        <v>12126944</v>
      </c>
      <c r="AE5" s="732"/>
      <c r="AF5" s="732"/>
      <c r="AG5" s="732"/>
      <c r="AH5" s="732"/>
      <c r="AI5" s="732"/>
      <c r="AJ5" s="732"/>
      <c r="AK5" s="732"/>
      <c r="AL5" s="719">
        <v>58</v>
      </c>
      <c r="AM5" s="688"/>
      <c r="AN5" s="688"/>
      <c r="AO5" s="720"/>
      <c r="AP5" s="707" t="s">
        <v>210</v>
      </c>
      <c r="AQ5" s="708"/>
      <c r="AR5" s="708"/>
      <c r="AS5" s="708"/>
      <c r="AT5" s="708"/>
      <c r="AU5" s="708"/>
      <c r="AV5" s="708"/>
      <c r="AW5" s="708"/>
      <c r="AX5" s="708"/>
      <c r="AY5" s="708"/>
      <c r="AZ5" s="708"/>
      <c r="BA5" s="708"/>
      <c r="BB5" s="708"/>
      <c r="BC5" s="708"/>
      <c r="BD5" s="708"/>
      <c r="BE5" s="708"/>
      <c r="BF5" s="709"/>
      <c r="BG5" s="620">
        <v>12049372</v>
      </c>
      <c r="BH5" s="621"/>
      <c r="BI5" s="621"/>
      <c r="BJ5" s="621"/>
      <c r="BK5" s="621"/>
      <c r="BL5" s="621"/>
      <c r="BM5" s="621"/>
      <c r="BN5" s="622"/>
      <c r="BO5" s="673">
        <v>99.4</v>
      </c>
      <c r="BP5" s="673"/>
      <c r="BQ5" s="673"/>
      <c r="BR5" s="673"/>
      <c r="BS5" s="674">
        <v>185360</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203</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321354</v>
      </c>
      <c r="S6" s="621"/>
      <c r="T6" s="621"/>
      <c r="U6" s="621"/>
      <c r="V6" s="621"/>
      <c r="W6" s="621"/>
      <c r="X6" s="621"/>
      <c r="Y6" s="622"/>
      <c r="Z6" s="673">
        <v>0.8</v>
      </c>
      <c r="AA6" s="673"/>
      <c r="AB6" s="673"/>
      <c r="AC6" s="673"/>
      <c r="AD6" s="674">
        <v>321354</v>
      </c>
      <c r="AE6" s="674"/>
      <c r="AF6" s="674"/>
      <c r="AG6" s="674"/>
      <c r="AH6" s="674"/>
      <c r="AI6" s="674"/>
      <c r="AJ6" s="674"/>
      <c r="AK6" s="674"/>
      <c r="AL6" s="643">
        <v>1.5</v>
      </c>
      <c r="AM6" s="675"/>
      <c r="AN6" s="675"/>
      <c r="AO6" s="676"/>
      <c r="AP6" s="617" t="s">
        <v>215</v>
      </c>
      <c r="AQ6" s="618"/>
      <c r="AR6" s="618"/>
      <c r="AS6" s="618"/>
      <c r="AT6" s="618"/>
      <c r="AU6" s="618"/>
      <c r="AV6" s="618"/>
      <c r="AW6" s="618"/>
      <c r="AX6" s="618"/>
      <c r="AY6" s="618"/>
      <c r="AZ6" s="618"/>
      <c r="BA6" s="618"/>
      <c r="BB6" s="618"/>
      <c r="BC6" s="618"/>
      <c r="BD6" s="618"/>
      <c r="BE6" s="618"/>
      <c r="BF6" s="619"/>
      <c r="BG6" s="620">
        <v>12049372</v>
      </c>
      <c r="BH6" s="621"/>
      <c r="BI6" s="621"/>
      <c r="BJ6" s="621"/>
      <c r="BK6" s="621"/>
      <c r="BL6" s="621"/>
      <c r="BM6" s="621"/>
      <c r="BN6" s="622"/>
      <c r="BO6" s="673">
        <v>99.4</v>
      </c>
      <c r="BP6" s="673"/>
      <c r="BQ6" s="673"/>
      <c r="BR6" s="673"/>
      <c r="BS6" s="674">
        <v>185360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296879</v>
      </c>
      <c r="CS6" s="621"/>
      <c r="CT6" s="621"/>
      <c r="CU6" s="621"/>
      <c r="CV6" s="621"/>
      <c r="CW6" s="621"/>
      <c r="CX6" s="621"/>
      <c r="CY6" s="622"/>
      <c r="CZ6" s="673">
        <v>0.7</v>
      </c>
      <c r="DA6" s="673"/>
      <c r="DB6" s="673"/>
      <c r="DC6" s="673"/>
      <c r="DD6" s="626" t="s">
        <v>217</v>
      </c>
      <c r="DE6" s="621"/>
      <c r="DF6" s="621"/>
      <c r="DG6" s="621"/>
      <c r="DH6" s="621"/>
      <c r="DI6" s="621"/>
      <c r="DJ6" s="621"/>
      <c r="DK6" s="621"/>
      <c r="DL6" s="621"/>
      <c r="DM6" s="621"/>
      <c r="DN6" s="621"/>
      <c r="DO6" s="621"/>
      <c r="DP6" s="622"/>
      <c r="DQ6" s="626">
        <v>296879</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15951</v>
      </c>
      <c r="S7" s="621"/>
      <c r="T7" s="621"/>
      <c r="U7" s="621"/>
      <c r="V7" s="621"/>
      <c r="W7" s="621"/>
      <c r="X7" s="621"/>
      <c r="Y7" s="622"/>
      <c r="Z7" s="673">
        <v>0</v>
      </c>
      <c r="AA7" s="673"/>
      <c r="AB7" s="673"/>
      <c r="AC7" s="673"/>
      <c r="AD7" s="674">
        <v>15951</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5381925</v>
      </c>
      <c r="BH7" s="621"/>
      <c r="BI7" s="621"/>
      <c r="BJ7" s="621"/>
      <c r="BK7" s="621"/>
      <c r="BL7" s="621"/>
      <c r="BM7" s="621"/>
      <c r="BN7" s="622"/>
      <c r="BO7" s="673">
        <v>44.4</v>
      </c>
      <c r="BP7" s="673"/>
      <c r="BQ7" s="673"/>
      <c r="BR7" s="673"/>
      <c r="BS7" s="674">
        <v>185360</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5174118</v>
      </c>
      <c r="CS7" s="621"/>
      <c r="CT7" s="621"/>
      <c r="CU7" s="621"/>
      <c r="CV7" s="621"/>
      <c r="CW7" s="621"/>
      <c r="CX7" s="621"/>
      <c r="CY7" s="622"/>
      <c r="CZ7" s="673">
        <v>12.8</v>
      </c>
      <c r="DA7" s="673"/>
      <c r="DB7" s="673"/>
      <c r="DC7" s="673"/>
      <c r="DD7" s="626">
        <v>1455019</v>
      </c>
      <c r="DE7" s="621"/>
      <c r="DF7" s="621"/>
      <c r="DG7" s="621"/>
      <c r="DH7" s="621"/>
      <c r="DI7" s="621"/>
      <c r="DJ7" s="621"/>
      <c r="DK7" s="621"/>
      <c r="DL7" s="621"/>
      <c r="DM7" s="621"/>
      <c r="DN7" s="621"/>
      <c r="DO7" s="621"/>
      <c r="DP7" s="622"/>
      <c r="DQ7" s="626">
        <v>3545191</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45210</v>
      </c>
      <c r="S8" s="621"/>
      <c r="T8" s="621"/>
      <c r="U8" s="621"/>
      <c r="V8" s="621"/>
      <c r="W8" s="621"/>
      <c r="X8" s="621"/>
      <c r="Y8" s="622"/>
      <c r="Z8" s="673">
        <v>0.1</v>
      </c>
      <c r="AA8" s="673"/>
      <c r="AB8" s="673"/>
      <c r="AC8" s="673"/>
      <c r="AD8" s="674">
        <v>45210</v>
      </c>
      <c r="AE8" s="674"/>
      <c r="AF8" s="674"/>
      <c r="AG8" s="674"/>
      <c r="AH8" s="674"/>
      <c r="AI8" s="674"/>
      <c r="AJ8" s="674"/>
      <c r="AK8" s="674"/>
      <c r="AL8" s="643">
        <v>0.2</v>
      </c>
      <c r="AM8" s="675"/>
      <c r="AN8" s="675"/>
      <c r="AO8" s="676"/>
      <c r="AP8" s="617" t="s">
        <v>222</v>
      </c>
      <c r="AQ8" s="618"/>
      <c r="AR8" s="618"/>
      <c r="AS8" s="618"/>
      <c r="AT8" s="618"/>
      <c r="AU8" s="618"/>
      <c r="AV8" s="618"/>
      <c r="AW8" s="618"/>
      <c r="AX8" s="618"/>
      <c r="AY8" s="618"/>
      <c r="AZ8" s="618"/>
      <c r="BA8" s="618"/>
      <c r="BB8" s="618"/>
      <c r="BC8" s="618"/>
      <c r="BD8" s="618"/>
      <c r="BE8" s="618"/>
      <c r="BF8" s="619"/>
      <c r="BG8" s="620">
        <v>170321</v>
      </c>
      <c r="BH8" s="621"/>
      <c r="BI8" s="621"/>
      <c r="BJ8" s="621"/>
      <c r="BK8" s="621"/>
      <c r="BL8" s="621"/>
      <c r="BM8" s="621"/>
      <c r="BN8" s="622"/>
      <c r="BO8" s="673">
        <v>1.4</v>
      </c>
      <c r="BP8" s="673"/>
      <c r="BQ8" s="673"/>
      <c r="BR8" s="673"/>
      <c r="BS8" s="626" t="s">
        <v>111</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13875428</v>
      </c>
      <c r="CS8" s="621"/>
      <c r="CT8" s="621"/>
      <c r="CU8" s="621"/>
      <c r="CV8" s="621"/>
      <c r="CW8" s="621"/>
      <c r="CX8" s="621"/>
      <c r="CY8" s="622"/>
      <c r="CZ8" s="673">
        <v>34.200000000000003</v>
      </c>
      <c r="DA8" s="673"/>
      <c r="DB8" s="673"/>
      <c r="DC8" s="673"/>
      <c r="DD8" s="626">
        <v>779597</v>
      </c>
      <c r="DE8" s="621"/>
      <c r="DF8" s="621"/>
      <c r="DG8" s="621"/>
      <c r="DH8" s="621"/>
      <c r="DI8" s="621"/>
      <c r="DJ8" s="621"/>
      <c r="DK8" s="621"/>
      <c r="DL8" s="621"/>
      <c r="DM8" s="621"/>
      <c r="DN8" s="621"/>
      <c r="DO8" s="621"/>
      <c r="DP8" s="622"/>
      <c r="DQ8" s="626">
        <v>6914931</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27085</v>
      </c>
      <c r="S9" s="621"/>
      <c r="T9" s="621"/>
      <c r="U9" s="621"/>
      <c r="V9" s="621"/>
      <c r="W9" s="621"/>
      <c r="X9" s="621"/>
      <c r="Y9" s="622"/>
      <c r="Z9" s="673">
        <v>0.1</v>
      </c>
      <c r="AA9" s="673"/>
      <c r="AB9" s="673"/>
      <c r="AC9" s="673"/>
      <c r="AD9" s="674">
        <v>27085</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4274470</v>
      </c>
      <c r="BH9" s="621"/>
      <c r="BI9" s="621"/>
      <c r="BJ9" s="621"/>
      <c r="BK9" s="621"/>
      <c r="BL9" s="621"/>
      <c r="BM9" s="621"/>
      <c r="BN9" s="622"/>
      <c r="BO9" s="673">
        <v>35.200000000000003</v>
      </c>
      <c r="BP9" s="673"/>
      <c r="BQ9" s="673"/>
      <c r="BR9" s="673"/>
      <c r="BS9" s="626" t="s">
        <v>111</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2144952</v>
      </c>
      <c r="CS9" s="621"/>
      <c r="CT9" s="621"/>
      <c r="CU9" s="621"/>
      <c r="CV9" s="621"/>
      <c r="CW9" s="621"/>
      <c r="CX9" s="621"/>
      <c r="CY9" s="622"/>
      <c r="CZ9" s="673">
        <v>5.3</v>
      </c>
      <c r="DA9" s="673"/>
      <c r="DB9" s="673"/>
      <c r="DC9" s="673"/>
      <c r="DD9" s="626">
        <v>21028</v>
      </c>
      <c r="DE9" s="621"/>
      <c r="DF9" s="621"/>
      <c r="DG9" s="621"/>
      <c r="DH9" s="621"/>
      <c r="DI9" s="621"/>
      <c r="DJ9" s="621"/>
      <c r="DK9" s="621"/>
      <c r="DL9" s="621"/>
      <c r="DM9" s="621"/>
      <c r="DN9" s="621"/>
      <c r="DO9" s="621"/>
      <c r="DP9" s="622"/>
      <c r="DQ9" s="626">
        <v>1931296</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1548352</v>
      </c>
      <c r="S10" s="621"/>
      <c r="T10" s="621"/>
      <c r="U10" s="621"/>
      <c r="V10" s="621"/>
      <c r="W10" s="621"/>
      <c r="X10" s="621"/>
      <c r="Y10" s="622"/>
      <c r="Z10" s="673">
        <v>3.7</v>
      </c>
      <c r="AA10" s="673"/>
      <c r="AB10" s="673"/>
      <c r="AC10" s="673"/>
      <c r="AD10" s="674">
        <v>1548352</v>
      </c>
      <c r="AE10" s="674"/>
      <c r="AF10" s="674"/>
      <c r="AG10" s="674"/>
      <c r="AH10" s="674"/>
      <c r="AI10" s="674"/>
      <c r="AJ10" s="674"/>
      <c r="AK10" s="674"/>
      <c r="AL10" s="643">
        <v>7.4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292747</v>
      </c>
      <c r="BH10" s="621"/>
      <c r="BI10" s="621"/>
      <c r="BJ10" s="621"/>
      <c r="BK10" s="621"/>
      <c r="BL10" s="621"/>
      <c r="BM10" s="621"/>
      <c r="BN10" s="622"/>
      <c r="BO10" s="673">
        <v>2.4</v>
      </c>
      <c r="BP10" s="673"/>
      <c r="BQ10" s="673"/>
      <c r="BR10" s="673"/>
      <c r="BS10" s="626">
        <v>57679</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112548</v>
      </c>
      <c r="CS10" s="621"/>
      <c r="CT10" s="621"/>
      <c r="CU10" s="621"/>
      <c r="CV10" s="621"/>
      <c r="CW10" s="621"/>
      <c r="CX10" s="621"/>
      <c r="CY10" s="622"/>
      <c r="CZ10" s="673">
        <v>0.3</v>
      </c>
      <c r="DA10" s="673"/>
      <c r="DB10" s="673"/>
      <c r="DC10" s="673"/>
      <c r="DD10" s="626" t="s">
        <v>111</v>
      </c>
      <c r="DE10" s="621"/>
      <c r="DF10" s="621"/>
      <c r="DG10" s="621"/>
      <c r="DH10" s="621"/>
      <c r="DI10" s="621"/>
      <c r="DJ10" s="621"/>
      <c r="DK10" s="621"/>
      <c r="DL10" s="621"/>
      <c r="DM10" s="621"/>
      <c r="DN10" s="621"/>
      <c r="DO10" s="621"/>
      <c r="DP10" s="622"/>
      <c r="DQ10" s="626">
        <v>24548</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28067</v>
      </c>
      <c r="S11" s="621"/>
      <c r="T11" s="621"/>
      <c r="U11" s="621"/>
      <c r="V11" s="621"/>
      <c r="W11" s="621"/>
      <c r="X11" s="621"/>
      <c r="Y11" s="622"/>
      <c r="Z11" s="673">
        <v>0.1</v>
      </c>
      <c r="AA11" s="673"/>
      <c r="AB11" s="673"/>
      <c r="AC11" s="673"/>
      <c r="AD11" s="674">
        <v>28067</v>
      </c>
      <c r="AE11" s="674"/>
      <c r="AF11" s="674"/>
      <c r="AG11" s="674"/>
      <c r="AH11" s="674"/>
      <c r="AI11" s="674"/>
      <c r="AJ11" s="674"/>
      <c r="AK11" s="674"/>
      <c r="AL11" s="643">
        <v>0.1</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644387</v>
      </c>
      <c r="BH11" s="621"/>
      <c r="BI11" s="621"/>
      <c r="BJ11" s="621"/>
      <c r="BK11" s="621"/>
      <c r="BL11" s="621"/>
      <c r="BM11" s="621"/>
      <c r="BN11" s="622"/>
      <c r="BO11" s="673">
        <v>5.3</v>
      </c>
      <c r="BP11" s="673"/>
      <c r="BQ11" s="673"/>
      <c r="BR11" s="673"/>
      <c r="BS11" s="626">
        <v>127681</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4345014</v>
      </c>
      <c r="CS11" s="621"/>
      <c r="CT11" s="621"/>
      <c r="CU11" s="621"/>
      <c r="CV11" s="621"/>
      <c r="CW11" s="621"/>
      <c r="CX11" s="621"/>
      <c r="CY11" s="622"/>
      <c r="CZ11" s="673">
        <v>10.7</v>
      </c>
      <c r="DA11" s="673"/>
      <c r="DB11" s="673"/>
      <c r="DC11" s="673"/>
      <c r="DD11" s="626">
        <v>695562</v>
      </c>
      <c r="DE11" s="621"/>
      <c r="DF11" s="621"/>
      <c r="DG11" s="621"/>
      <c r="DH11" s="621"/>
      <c r="DI11" s="621"/>
      <c r="DJ11" s="621"/>
      <c r="DK11" s="621"/>
      <c r="DL11" s="621"/>
      <c r="DM11" s="621"/>
      <c r="DN11" s="621"/>
      <c r="DO11" s="621"/>
      <c r="DP11" s="622"/>
      <c r="DQ11" s="626">
        <v>835741</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5830389</v>
      </c>
      <c r="BH12" s="621"/>
      <c r="BI12" s="621"/>
      <c r="BJ12" s="621"/>
      <c r="BK12" s="621"/>
      <c r="BL12" s="621"/>
      <c r="BM12" s="621"/>
      <c r="BN12" s="622"/>
      <c r="BO12" s="673">
        <v>48.1</v>
      </c>
      <c r="BP12" s="673"/>
      <c r="BQ12" s="673"/>
      <c r="BR12" s="673"/>
      <c r="BS12" s="626" t="s">
        <v>111</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1112379</v>
      </c>
      <c r="CS12" s="621"/>
      <c r="CT12" s="621"/>
      <c r="CU12" s="621"/>
      <c r="CV12" s="621"/>
      <c r="CW12" s="621"/>
      <c r="CX12" s="621"/>
      <c r="CY12" s="622"/>
      <c r="CZ12" s="673">
        <v>2.7</v>
      </c>
      <c r="DA12" s="673"/>
      <c r="DB12" s="673"/>
      <c r="DC12" s="673"/>
      <c r="DD12" s="626">
        <v>215302</v>
      </c>
      <c r="DE12" s="621"/>
      <c r="DF12" s="621"/>
      <c r="DG12" s="621"/>
      <c r="DH12" s="621"/>
      <c r="DI12" s="621"/>
      <c r="DJ12" s="621"/>
      <c r="DK12" s="621"/>
      <c r="DL12" s="621"/>
      <c r="DM12" s="621"/>
      <c r="DN12" s="621"/>
      <c r="DO12" s="621"/>
      <c r="DP12" s="622"/>
      <c r="DQ12" s="626">
        <v>585209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71343</v>
      </c>
      <c r="S13" s="621"/>
      <c r="T13" s="621"/>
      <c r="U13" s="621"/>
      <c r="V13" s="621"/>
      <c r="W13" s="621"/>
      <c r="X13" s="621"/>
      <c r="Y13" s="622"/>
      <c r="Z13" s="673">
        <v>0.2</v>
      </c>
      <c r="AA13" s="673"/>
      <c r="AB13" s="673"/>
      <c r="AC13" s="673"/>
      <c r="AD13" s="674">
        <v>71343</v>
      </c>
      <c r="AE13" s="674"/>
      <c r="AF13" s="674"/>
      <c r="AG13" s="674"/>
      <c r="AH13" s="674"/>
      <c r="AI13" s="674"/>
      <c r="AJ13" s="674"/>
      <c r="AK13" s="674"/>
      <c r="AL13" s="643">
        <v>0.3</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5718156</v>
      </c>
      <c r="BH13" s="621"/>
      <c r="BI13" s="621"/>
      <c r="BJ13" s="621"/>
      <c r="BK13" s="621"/>
      <c r="BL13" s="621"/>
      <c r="BM13" s="621"/>
      <c r="BN13" s="622"/>
      <c r="BO13" s="673">
        <v>47.2</v>
      </c>
      <c r="BP13" s="673"/>
      <c r="BQ13" s="673"/>
      <c r="BR13" s="673"/>
      <c r="BS13" s="626" t="s">
        <v>111</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2541906</v>
      </c>
      <c r="CS13" s="621"/>
      <c r="CT13" s="621"/>
      <c r="CU13" s="621"/>
      <c r="CV13" s="621"/>
      <c r="CW13" s="621"/>
      <c r="CX13" s="621"/>
      <c r="CY13" s="622"/>
      <c r="CZ13" s="673">
        <v>6.3</v>
      </c>
      <c r="DA13" s="673"/>
      <c r="DB13" s="673"/>
      <c r="DC13" s="673"/>
      <c r="DD13" s="626">
        <v>738479</v>
      </c>
      <c r="DE13" s="621"/>
      <c r="DF13" s="621"/>
      <c r="DG13" s="621"/>
      <c r="DH13" s="621"/>
      <c r="DI13" s="621"/>
      <c r="DJ13" s="621"/>
      <c r="DK13" s="621"/>
      <c r="DL13" s="621"/>
      <c r="DM13" s="621"/>
      <c r="DN13" s="621"/>
      <c r="DO13" s="621"/>
      <c r="DP13" s="622"/>
      <c r="DQ13" s="626">
        <v>2097693</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241939</v>
      </c>
      <c r="BH14" s="621"/>
      <c r="BI14" s="621"/>
      <c r="BJ14" s="621"/>
      <c r="BK14" s="621"/>
      <c r="BL14" s="621"/>
      <c r="BM14" s="621"/>
      <c r="BN14" s="622"/>
      <c r="BO14" s="673">
        <v>2</v>
      </c>
      <c r="BP14" s="673"/>
      <c r="BQ14" s="673"/>
      <c r="BR14" s="673"/>
      <c r="BS14" s="626" t="s">
        <v>111</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2624409</v>
      </c>
      <c r="CS14" s="621"/>
      <c r="CT14" s="621"/>
      <c r="CU14" s="621"/>
      <c r="CV14" s="621"/>
      <c r="CW14" s="621"/>
      <c r="CX14" s="621"/>
      <c r="CY14" s="622"/>
      <c r="CZ14" s="673">
        <v>6.5</v>
      </c>
      <c r="DA14" s="673"/>
      <c r="DB14" s="673"/>
      <c r="DC14" s="673"/>
      <c r="DD14" s="626">
        <v>488050</v>
      </c>
      <c r="DE14" s="621"/>
      <c r="DF14" s="621"/>
      <c r="DG14" s="621"/>
      <c r="DH14" s="621"/>
      <c r="DI14" s="621"/>
      <c r="DJ14" s="621"/>
      <c r="DK14" s="621"/>
      <c r="DL14" s="621"/>
      <c r="DM14" s="621"/>
      <c r="DN14" s="621"/>
      <c r="DO14" s="621"/>
      <c r="DP14" s="622"/>
      <c r="DQ14" s="626">
        <v>1591870</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54945</v>
      </c>
      <c r="S15" s="621"/>
      <c r="T15" s="621"/>
      <c r="U15" s="621"/>
      <c r="V15" s="621"/>
      <c r="W15" s="621"/>
      <c r="X15" s="621"/>
      <c r="Y15" s="622"/>
      <c r="Z15" s="673">
        <v>0.1</v>
      </c>
      <c r="AA15" s="673"/>
      <c r="AB15" s="673"/>
      <c r="AC15" s="673"/>
      <c r="AD15" s="674">
        <v>54945</v>
      </c>
      <c r="AE15" s="674"/>
      <c r="AF15" s="674"/>
      <c r="AG15" s="674"/>
      <c r="AH15" s="674"/>
      <c r="AI15" s="674"/>
      <c r="AJ15" s="674"/>
      <c r="AK15" s="674"/>
      <c r="AL15" s="643">
        <v>0.3</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595119</v>
      </c>
      <c r="BH15" s="621"/>
      <c r="BI15" s="621"/>
      <c r="BJ15" s="621"/>
      <c r="BK15" s="621"/>
      <c r="BL15" s="621"/>
      <c r="BM15" s="621"/>
      <c r="BN15" s="622"/>
      <c r="BO15" s="673">
        <v>4.9000000000000004</v>
      </c>
      <c r="BP15" s="673"/>
      <c r="BQ15" s="673"/>
      <c r="BR15" s="673"/>
      <c r="BS15" s="626" t="s">
        <v>111</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5321707</v>
      </c>
      <c r="CS15" s="621"/>
      <c r="CT15" s="621"/>
      <c r="CU15" s="621"/>
      <c r="CV15" s="621"/>
      <c r="CW15" s="621"/>
      <c r="CX15" s="621"/>
      <c r="CY15" s="622"/>
      <c r="CZ15" s="673">
        <v>13.1</v>
      </c>
      <c r="DA15" s="673"/>
      <c r="DB15" s="673"/>
      <c r="DC15" s="673"/>
      <c r="DD15" s="626">
        <v>2174436</v>
      </c>
      <c r="DE15" s="621"/>
      <c r="DF15" s="621"/>
      <c r="DG15" s="621"/>
      <c r="DH15" s="621"/>
      <c r="DI15" s="621"/>
      <c r="DJ15" s="621"/>
      <c r="DK15" s="621"/>
      <c r="DL15" s="621"/>
      <c r="DM15" s="621"/>
      <c r="DN15" s="621"/>
      <c r="DO15" s="621"/>
      <c r="DP15" s="622"/>
      <c r="DQ15" s="626">
        <v>3037571</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7353111</v>
      </c>
      <c r="S16" s="621"/>
      <c r="T16" s="621"/>
      <c r="U16" s="621"/>
      <c r="V16" s="621"/>
      <c r="W16" s="621"/>
      <c r="X16" s="621"/>
      <c r="Y16" s="622"/>
      <c r="Z16" s="673">
        <v>17.8</v>
      </c>
      <c r="AA16" s="673"/>
      <c r="AB16" s="673"/>
      <c r="AC16" s="673"/>
      <c r="AD16" s="674">
        <v>6581710</v>
      </c>
      <c r="AE16" s="674"/>
      <c r="AF16" s="674"/>
      <c r="AG16" s="674"/>
      <c r="AH16" s="674"/>
      <c r="AI16" s="674"/>
      <c r="AJ16" s="674"/>
      <c r="AK16" s="674"/>
      <c r="AL16" s="643">
        <v>31.5</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6581710</v>
      </c>
      <c r="S17" s="621"/>
      <c r="T17" s="621"/>
      <c r="U17" s="621"/>
      <c r="V17" s="621"/>
      <c r="W17" s="621"/>
      <c r="X17" s="621"/>
      <c r="Y17" s="622"/>
      <c r="Z17" s="673">
        <v>15.9</v>
      </c>
      <c r="AA17" s="673"/>
      <c r="AB17" s="673"/>
      <c r="AC17" s="673"/>
      <c r="AD17" s="674">
        <v>6581710</v>
      </c>
      <c r="AE17" s="674"/>
      <c r="AF17" s="674"/>
      <c r="AG17" s="674"/>
      <c r="AH17" s="674"/>
      <c r="AI17" s="674"/>
      <c r="AJ17" s="674"/>
      <c r="AK17" s="674"/>
      <c r="AL17" s="643">
        <v>31.5</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2990203</v>
      </c>
      <c r="CS17" s="621"/>
      <c r="CT17" s="621"/>
      <c r="CU17" s="621"/>
      <c r="CV17" s="621"/>
      <c r="CW17" s="621"/>
      <c r="CX17" s="621"/>
      <c r="CY17" s="622"/>
      <c r="CZ17" s="673">
        <v>7.4</v>
      </c>
      <c r="DA17" s="673"/>
      <c r="DB17" s="673"/>
      <c r="DC17" s="673"/>
      <c r="DD17" s="626" t="s">
        <v>111</v>
      </c>
      <c r="DE17" s="621"/>
      <c r="DF17" s="621"/>
      <c r="DG17" s="621"/>
      <c r="DH17" s="621"/>
      <c r="DI17" s="621"/>
      <c r="DJ17" s="621"/>
      <c r="DK17" s="621"/>
      <c r="DL17" s="621"/>
      <c r="DM17" s="621"/>
      <c r="DN17" s="621"/>
      <c r="DO17" s="621"/>
      <c r="DP17" s="622"/>
      <c r="DQ17" s="626">
        <v>2920888</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771401</v>
      </c>
      <c r="S18" s="621"/>
      <c r="T18" s="621"/>
      <c r="U18" s="621"/>
      <c r="V18" s="621"/>
      <c r="W18" s="621"/>
      <c r="X18" s="621"/>
      <c r="Y18" s="622"/>
      <c r="Z18" s="673">
        <v>1.9</v>
      </c>
      <c r="AA18" s="673"/>
      <c r="AB18" s="673"/>
      <c r="AC18" s="673"/>
      <c r="AD18" s="674" t="s">
        <v>111</v>
      </c>
      <c r="AE18" s="674"/>
      <c r="AF18" s="674"/>
      <c r="AG18" s="674"/>
      <c r="AH18" s="674"/>
      <c r="AI18" s="674"/>
      <c r="AJ18" s="674"/>
      <c r="AK18" s="674"/>
      <c r="AL18" s="643" t="s">
        <v>111</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77572</v>
      </c>
      <c r="BH19" s="621"/>
      <c r="BI19" s="621"/>
      <c r="BJ19" s="621"/>
      <c r="BK19" s="621"/>
      <c r="BL19" s="621"/>
      <c r="BM19" s="621"/>
      <c r="BN19" s="622"/>
      <c r="BO19" s="673">
        <v>0.6</v>
      </c>
      <c r="BP19" s="673"/>
      <c r="BQ19" s="673"/>
      <c r="BR19" s="673"/>
      <c r="BS19" s="626" t="s">
        <v>111</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21592362</v>
      </c>
      <c r="S20" s="621"/>
      <c r="T20" s="621"/>
      <c r="U20" s="621"/>
      <c r="V20" s="621"/>
      <c r="W20" s="621"/>
      <c r="X20" s="621"/>
      <c r="Y20" s="622"/>
      <c r="Z20" s="673">
        <v>52.2</v>
      </c>
      <c r="AA20" s="673"/>
      <c r="AB20" s="673"/>
      <c r="AC20" s="673"/>
      <c r="AD20" s="674">
        <v>20820961</v>
      </c>
      <c r="AE20" s="674"/>
      <c r="AF20" s="674"/>
      <c r="AG20" s="674"/>
      <c r="AH20" s="674"/>
      <c r="AI20" s="674"/>
      <c r="AJ20" s="674"/>
      <c r="AK20" s="674"/>
      <c r="AL20" s="643">
        <v>99.5</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77572</v>
      </c>
      <c r="BH20" s="621"/>
      <c r="BI20" s="621"/>
      <c r="BJ20" s="621"/>
      <c r="BK20" s="621"/>
      <c r="BL20" s="621"/>
      <c r="BM20" s="621"/>
      <c r="BN20" s="622"/>
      <c r="BO20" s="673">
        <v>0.6</v>
      </c>
      <c r="BP20" s="673"/>
      <c r="BQ20" s="673"/>
      <c r="BR20" s="673"/>
      <c r="BS20" s="626" t="s">
        <v>111</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40539543</v>
      </c>
      <c r="CS20" s="621"/>
      <c r="CT20" s="621"/>
      <c r="CU20" s="621"/>
      <c r="CV20" s="621"/>
      <c r="CW20" s="621"/>
      <c r="CX20" s="621"/>
      <c r="CY20" s="622"/>
      <c r="CZ20" s="673">
        <v>100</v>
      </c>
      <c r="DA20" s="673"/>
      <c r="DB20" s="673"/>
      <c r="DC20" s="673"/>
      <c r="DD20" s="626">
        <v>6567473</v>
      </c>
      <c r="DE20" s="621"/>
      <c r="DF20" s="621"/>
      <c r="DG20" s="621"/>
      <c r="DH20" s="621"/>
      <c r="DI20" s="621"/>
      <c r="DJ20" s="621"/>
      <c r="DK20" s="621"/>
      <c r="DL20" s="621"/>
      <c r="DM20" s="621"/>
      <c r="DN20" s="621"/>
      <c r="DO20" s="621"/>
      <c r="DP20" s="622"/>
      <c r="DQ20" s="626">
        <v>23781817</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10898</v>
      </c>
      <c r="S21" s="621"/>
      <c r="T21" s="621"/>
      <c r="U21" s="621"/>
      <c r="V21" s="621"/>
      <c r="W21" s="621"/>
      <c r="X21" s="621"/>
      <c r="Y21" s="622"/>
      <c r="Z21" s="673">
        <v>0</v>
      </c>
      <c r="AA21" s="673"/>
      <c r="AB21" s="673"/>
      <c r="AC21" s="673"/>
      <c r="AD21" s="674">
        <v>10898</v>
      </c>
      <c r="AE21" s="674"/>
      <c r="AF21" s="674"/>
      <c r="AG21" s="674"/>
      <c r="AH21" s="674"/>
      <c r="AI21" s="674"/>
      <c r="AJ21" s="674"/>
      <c r="AK21" s="674"/>
      <c r="AL21" s="643">
        <v>0.1</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77572</v>
      </c>
      <c r="BH21" s="621"/>
      <c r="BI21" s="621"/>
      <c r="BJ21" s="621"/>
      <c r="BK21" s="621"/>
      <c r="BL21" s="621"/>
      <c r="BM21" s="621"/>
      <c r="BN21" s="622"/>
      <c r="BO21" s="673">
        <v>0.6</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632577</v>
      </c>
      <c r="S22" s="621"/>
      <c r="T22" s="621"/>
      <c r="U22" s="621"/>
      <c r="V22" s="621"/>
      <c r="W22" s="621"/>
      <c r="X22" s="621"/>
      <c r="Y22" s="622"/>
      <c r="Z22" s="673">
        <v>1.5</v>
      </c>
      <c r="AA22" s="673"/>
      <c r="AB22" s="673"/>
      <c r="AC22" s="673"/>
      <c r="AD22" s="674" t="s">
        <v>111</v>
      </c>
      <c r="AE22" s="674"/>
      <c r="AF22" s="674"/>
      <c r="AG22" s="674"/>
      <c r="AH22" s="674"/>
      <c r="AI22" s="674"/>
      <c r="AJ22" s="674"/>
      <c r="AK22" s="674"/>
      <c r="AL22" s="643" t="s">
        <v>111</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536410</v>
      </c>
      <c r="S23" s="621"/>
      <c r="T23" s="621"/>
      <c r="U23" s="621"/>
      <c r="V23" s="621"/>
      <c r="W23" s="621"/>
      <c r="X23" s="621"/>
      <c r="Y23" s="622"/>
      <c r="Z23" s="673">
        <v>1.3</v>
      </c>
      <c r="AA23" s="673"/>
      <c r="AB23" s="673"/>
      <c r="AC23" s="673"/>
      <c r="AD23" s="674">
        <v>29289</v>
      </c>
      <c r="AE23" s="674"/>
      <c r="AF23" s="674"/>
      <c r="AG23" s="674"/>
      <c r="AH23" s="674"/>
      <c r="AI23" s="674"/>
      <c r="AJ23" s="674"/>
      <c r="AK23" s="674"/>
      <c r="AL23" s="643">
        <v>0.1</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205559</v>
      </c>
      <c r="S24" s="621"/>
      <c r="T24" s="621"/>
      <c r="U24" s="621"/>
      <c r="V24" s="621"/>
      <c r="W24" s="621"/>
      <c r="X24" s="621"/>
      <c r="Y24" s="622"/>
      <c r="Z24" s="673">
        <v>0.5</v>
      </c>
      <c r="AA24" s="673"/>
      <c r="AB24" s="673"/>
      <c r="AC24" s="673"/>
      <c r="AD24" s="674">
        <v>532</v>
      </c>
      <c r="AE24" s="674"/>
      <c r="AF24" s="674"/>
      <c r="AG24" s="674"/>
      <c r="AH24" s="674"/>
      <c r="AI24" s="674"/>
      <c r="AJ24" s="674"/>
      <c r="AK24" s="674"/>
      <c r="AL24" s="643">
        <v>0</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15513093</v>
      </c>
      <c r="CS24" s="671"/>
      <c r="CT24" s="671"/>
      <c r="CU24" s="671"/>
      <c r="CV24" s="671"/>
      <c r="CW24" s="671"/>
      <c r="CX24" s="671"/>
      <c r="CY24" s="718"/>
      <c r="CZ24" s="722">
        <v>38.299999999999997</v>
      </c>
      <c r="DA24" s="723"/>
      <c r="DB24" s="723"/>
      <c r="DC24" s="724"/>
      <c r="DD24" s="717">
        <v>10092255</v>
      </c>
      <c r="DE24" s="671"/>
      <c r="DF24" s="671"/>
      <c r="DG24" s="671"/>
      <c r="DH24" s="671"/>
      <c r="DI24" s="671"/>
      <c r="DJ24" s="671"/>
      <c r="DK24" s="718"/>
      <c r="DL24" s="717">
        <v>9761450</v>
      </c>
      <c r="DM24" s="671"/>
      <c r="DN24" s="671"/>
      <c r="DO24" s="671"/>
      <c r="DP24" s="671"/>
      <c r="DQ24" s="671"/>
      <c r="DR24" s="671"/>
      <c r="DS24" s="671"/>
      <c r="DT24" s="671"/>
      <c r="DU24" s="671"/>
      <c r="DV24" s="718"/>
      <c r="DW24" s="719">
        <v>43.9</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4041226</v>
      </c>
      <c r="S25" s="621"/>
      <c r="T25" s="621"/>
      <c r="U25" s="621"/>
      <c r="V25" s="621"/>
      <c r="W25" s="621"/>
      <c r="X25" s="621"/>
      <c r="Y25" s="622"/>
      <c r="Z25" s="673">
        <v>9.8000000000000007</v>
      </c>
      <c r="AA25" s="673"/>
      <c r="AB25" s="673"/>
      <c r="AC25" s="673"/>
      <c r="AD25" s="674" t="s">
        <v>111</v>
      </c>
      <c r="AE25" s="674"/>
      <c r="AF25" s="674"/>
      <c r="AG25" s="674"/>
      <c r="AH25" s="674"/>
      <c r="AI25" s="674"/>
      <c r="AJ25" s="674"/>
      <c r="AK25" s="674"/>
      <c r="AL25" s="643" t="s">
        <v>111</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5175037</v>
      </c>
      <c r="CS25" s="639"/>
      <c r="CT25" s="639"/>
      <c r="CU25" s="639"/>
      <c r="CV25" s="639"/>
      <c r="CW25" s="639"/>
      <c r="CX25" s="639"/>
      <c r="CY25" s="640"/>
      <c r="CZ25" s="623">
        <v>12.8</v>
      </c>
      <c r="DA25" s="641"/>
      <c r="DB25" s="641"/>
      <c r="DC25" s="642"/>
      <c r="DD25" s="626">
        <v>4732360</v>
      </c>
      <c r="DE25" s="639"/>
      <c r="DF25" s="639"/>
      <c r="DG25" s="639"/>
      <c r="DH25" s="639"/>
      <c r="DI25" s="639"/>
      <c r="DJ25" s="639"/>
      <c r="DK25" s="640"/>
      <c r="DL25" s="626">
        <v>4712675</v>
      </c>
      <c r="DM25" s="639"/>
      <c r="DN25" s="639"/>
      <c r="DO25" s="639"/>
      <c r="DP25" s="639"/>
      <c r="DQ25" s="639"/>
      <c r="DR25" s="639"/>
      <c r="DS25" s="639"/>
      <c r="DT25" s="639"/>
      <c r="DU25" s="639"/>
      <c r="DV25" s="640"/>
      <c r="DW25" s="643">
        <v>21.2</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3515325</v>
      </c>
      <c r="CS26" s="621"/>
      <c r="CT26" s="621"/>
      <c r="CU26" s="621"/>
      <c r="CV26" s="621"/>
      <c r="CW26" s="621"/>
      <c r="CX26" s="621"/>
      <c r="CY26" s="622"/>
      <c r="CZ26" s="623">
        <v>8.6999999999999993</v>
      </c>
      <c r="DA26" s="641"/>
      <c r="DB26" s="641"/>
      <c r="DC26" s="642"/>
      <c r="DD26" s="626">
        <v>3096437</v>
      </c>
      <c r="DE26" s="621"/>
      <c r="DF26" s="621"/>
      <c r="DG26" s="621"/>
      <c r="DH26" s="621"/>
      <c r="DI26" s="621"/>
      <c r="DJ26" s="621"/>
      <c r="DK26" s="622"/>
      <c r="DL26" s="626" t="s">
        <v>217</v>
      </c>
      <c r="DM26" s="621"/>
      <c r="DN26" s="621"/>
      <c r="DO26" s="621"/>
      <c r="DP26" s="621"/>
      <c r="DQ26" s="621"/>
      <c r="DR26" s="621"/>
      <c r="DS26" s="621"/>
      <c r="DT26" s="621"/>
      <c r="DU26" s="621"/>
      <c r="DV26" s="622"/>
      <c r="DW26" s="643" t="s">
        <v>217</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3332670</v>
      </c>
      <c r="S27" s="621"/>
      <c r="T27" s="621"/>
      <c r="U27" s="621"/>
      <c r="V27" s="621"/>
      <c r="W27" s="621"/>
      <c r="X27" s="621"/>
      <c r="Y27" s="622"/>
      <c r="Z27" s="673">
        <v>8.1</v>
      </c>
      <c r="AA27" s="673"/>
      <c r="AB27" s="673"/>
      <c r="AC27" s="673"/>
      <c r="AD27" s="674" t="s">
        <v>111</v>
      </c>
      <c r="AE27" s="674"/>
      <c r="AF27" s="674"/>
      <c r="AG27" s="674"/>
      <c r="AH27" s="674"/>
      <c r="AI27" s="674"/>
      <c r="AJ27" s="674"/>
      <c r="AK27" s="674"/>
      <c r="AL27" s="643" t="s">
        <v>111</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12126944</v>
      </c>
      <c r="BH27" s="621"/>
      <c r="BI27" s="621"/>
      <c r="BJ27" s="621"/>
      <c r="BK27" s="621"/>
      <c r="BL27" s="621"/>
      <c r="BM27" s="621"/>
      <c r="BN27" s="622"/>
      <c r="BO27" s="673">
        <v>100</v>
      </c>
      <c r="BP27" s="673"/>
      <c r="BQ27" s="673"/>
      <c r="BR27" s="673"/>
      <c r="BS27" s="626">
        <v>185360</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7347853</v>
      </c>
      <c r="CS27" s="639"/>
      <c r="CT27" s="639"/>
      <c r="CU27" s="639"/>
      <c r="CV27" s="639"/>
      <c r="CW27" s="639"/>
      <c r="CX27" s="639"/>
      <c r="CY27" s="640"/>
      <c r="CZ27" s="623">
        <v>18.100000000000001</v>
      </c>
      <c r="DA27" s="641"/>
      <c r="DB27" s="641"/>
      <c r="DC27" s="642"/>
      <c r="DD27" s="626">
        <v>2439007</v>
      </c>
      <c r="DE27" s="639"/>
      <c r="DF27" s="639"/>
      <c r="DG27" s="639"/>
      <c r="DH27" s="639"/>
      <c r="DI27" s="639"/>
      <c r="DJ27" s="639"/>
      <c r="DK27" s="640"/>
      <c r="DL27" s="626">
        <v>2142533</v>
      </c>
      <c r="DM27" s="639"/>
      <c r="DN27" s="639"/>
      <c r="DO27" s="639"/>
      <c r="DP27" s="639"/>
      <c r="DQ27" s="639"/>
      <c r="DR27" s="639"/>
      <c r="DS27" s="639"/>
      <c r="DT27" s="639"/>
      <c r="DU27" s="639"/>
      <c r="DV27" s="640"/>
      <c r="DW27" s="643">
        <v>9.6</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98057</v>
      </c>
      <c r="S28" s="621"/>
      <c r="T28" s="621"/>
      <c r="U28" s="621"/>
      <c r="V28" s="621"/>
      <c r="W28" s="621"/>
      <c r="X28" s="621"/>
      <c r="Y28" s="622"/>
      <c r="Z28" s="673">
        <v>0.2</v>
      </c>
      <c r="AA28" s="673"/>
      <c r="AB28" s="673"/>
      <c r="AC28" s="673"/>
      <c r="AD28" s="674">
        <v>43595</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2990203</v>
      </c>
      <c r="CS28" s="621"/>
      <c r="CT28" s="621"/>
      <c r="CU28" s="621"/>
      <c r="CV28" s="621"/>
      <c r="CW28" s="621"/>
      <c r="CX28" s="621"/>
      <c r="CY28" s="622"/>
      <c r="CZ28" s="623">
        <v>7.4</v>
      </c>
      <c r="DA28" s="641"/>
      <c r="DB28" s="641"/>
      <c r="DC28" s="642"/>
      <c r="DD28" s="626">
        <v>2920888</v>
      </c>
      <c r="DE28" s="621"/>
      <c r="DF28" s="621"/>
      <c r="DG28" s="621"/>
      <c r="DH28" s="621"/>
      <c r="DI28" s="621"/>
      <c r="DJ28" s="621"/>
      <c r="DK28" s="622"/>
      <c r="DL28" s="626">
        <v>2906242</v>
      </c>
      <c r="DM28" s="621"/>
      <c r="DN28" s="621"/>
      <c r="DO28" s="621"/>
      <c r="DP28" s="621"/>
      <c r="DQ28" s="621"/>
      <c r="DR28" s="621"/>
      <c r="DS28" s="621"/>
      <c r="DT28" s="621"/>
      <c r="DU28" s="621"/>
      <c r="DV28" s="622"/>
      <c r="DW28" s="643">
        <v>13.1</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10923</v>
      </c>
      <c r="S29" s="621"/>
      <c r="T29" s="621"/>
      <c r="U29" s="621"/>
      <c r="V29" s="621"/>
      <c r="W29" s="621"/>
      <c r="X29" s="621"/>
      <c r="Y29" s="622"/>
      <c r="Z29" s="673">
        <v>0</v>
      </c>
      <c r="AA29" s="673"/>
      <c r="AB29" s="673"/>
      <c r="AC29" s="673"/>
      <c r="AD29" s="674" t="s">
        <v>111</v>
      </c>
      <c r="AE29" s="674"/>
      <c r="AF29" s="674"/>
      <c r="AG29" s="674"/>
      <c r="AH29" s="674"/>
      <c r="AI29" s="674"/>
      <c r="AJ29" s="674"/>
      <c r="AK29" s="674"/>
      <c r="AL29" s="643" t="s">
        <v>111</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57</v>
      </c>
      <c r="CG29" s="654"/>
      <c r="CH29" s="654"/>
      <c r="CI29" s="654"/>
      <c r="CJ29" s="654"/>
      <c r="CK29" s="654"/>
      <c r="CL29" s="654"/>
      <c r="CM29" s="654"/>
      <c r="CN29" s="654"/>
      <c r="CO29" s="654"/>
      <c r="CP29" s="654"/>
      <c r="CQ29" s="655"/>
      <c r="CR29" s="620">
        <v>2990203</v>
      </c>
      <c r="CS29" s="639"/>
      <c r="CT29" s="639"/>
      <c r="CU29" s="639"/>
      <c r="CV29" s="639"/>
      <c r="CW29" s="639"/>
      <c r="CX29" s="639"/>
      <c r="CY29" s="640"/>
      <c r="CZ29" s="623">
        <v>7.4</v>
      </c>
      <c r="DA29" s="641"/>
      <c r="DB29" s="641"/>
      <c r="DC29" s="642"/>
      <c r="DD29" s="626">
        <v>2920888</v>
      </c>
      <c r="DE29" s="639"/>
      <c r="DF29" s="639"/>
      <c r="DG29" s="639"/>
      <c r="DH29" s="639"/>
      <c r="DI29" s="639"/>
      <c r="DJ29" s="639"/>
      <c r="DK29" s="640"/>
      <c r="DL29" s="626">
        <v>2906242</v>
      </c>
      <c r="DM29" s="639"/>
      <c r="DN29" s="639"/>
      <c r="DO29" s="639"/>
      <c r="DP29" s="639"/>
      <c r="DQ29" s="639"/>
      <c r="DR29" s="639"/>
      <c r="DS29" s="639"/>
      <c r="DT29" s="639"/>
      <c r="DU29" s="639"/>
      <c r="DV29" s="640"/>
      <c r="DW29" s="643">
        <v>13.1</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945235</v>
      </c>
      <c r="S30" s="621"/>
      <c r="T30" s="621"/>
      <c r="U30" s="621"/>
      <c r="V30" s="621"/>
      <c r="W30" s="621"/>
      <c r="X30" s="621"/>
      <c r="Y30" s="622"/>
      <c r="Z30" s="673">
        <v>2.2999999999999998</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98.9</v>
      </c>
      <c r="BH30" s="687"/>
      <c r="BI30" s="687"/>
      <c r="BJ30" s="687"/>
      <c r="BK30" s="687"/>
      <c r="BL30" s="687"/>
      <c r="BM30" s="688">
        <v>94.9</v>
      </c>
      <c r="BN30" s="687"/>
      <c r="BO30" s="687"/>
      <c r="BP30" s="687"/>
      <c r="BQ30" s="689"/>
      <c r="BR30" s="686">
        <v>98.8</v>
      </c>
      <c r="BS30" s="687"/>
      <c r="BT30" s="687"/>
      <c r="BU30" s="687"/>
      <c r="BV30" s="687"/>
      <c r="BW30" s="687"/>
      <c r="BX30" s="688">
        <v>94.6</v>
      </c>
      <c r="BY30" s="687"/>
      <c r="BZ30" s="687"/>
      <c r="CA30" s="687"/>
      <c r="CB30" s="689"/>
      <c r="CD30" s="692"/>
      <c r="CE30" s="693"/>
      <c r="CF30" s="657" t="s">
        <v>293</v>
      </c>
      <c r="CG30" s="654"/>
      <c r="CH30" s="654"/>
      <c r="CI30" s="654"/>
      <c r="CJ30" s="654"/>
      <c r="CK30" s="654"/>
      <c r="CL30" s="654"/>
      <c r="CM30" s="654"/>
      <c r="CN30" s="654"/>
      <c r="CO30" s="654"/>
      <c r="CP30" s="654"/>
      <c r="CQ30" s="655"/>
      <c r="CR30" s="620">
        <v>2667744</v>
      </c>
      <c r="CS30" s="621"/>
      <c r="CT30" s="621"/>
      <c r="CU30" s="621"/>
      <c r="CV30" s="621"/>
      <c r="CW30" s="621"/>
      <c r="CX30" s="621"/>
      <c r="CY30" s="622"/>
      <c r="CZ30" s="623">
        <v>6.6</v>
      </c>
      <c r="DA30" s="641"/>
      <c r="DB30" s="641"/>
      <c r="DC30" s="642"/>
      <c r="DD30" s="626">
        <v>2598429</v>
      </c>
      <c r="DE30" s="621"/>
      <c r="DF30" s="621"/>
      <c r="DG30" s="621"/>
      <c r="DH30" s="621"/>
      <c r="DI30" s="621"/>
      <c r="DJ30" s="621"/>
      <c r="DK30" s="622"/>
      <c r="DL30" s="626">
        <v>2583904</v>
      </c>
      <c r="DM30" s="621"/>
      <c r="DN30" s="621"/>
      <c r="DO30" s="621"/>
      <c r="DP30" s="621"/>
      <c r="DQ30" s="621"/>
      <c r="DR30" s="621"/>
      <c r="DS30" s="621"/>
      <c r="DT30" s="621"/>
      <c r="DU30" s="621"/>
      <c r="DV30" s="622"/>
      <c r="DW30" s="643">
        <v>11.6</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1054039</v>
      </c>
      <c r="S31" s="621"/>
      <c r="T31" s="621"/>
      <c r="U31" s="621"/>
      <c r="V31" s="621"/>
      <c r="W31" s="621"/>
      <c r="X31" s="621"/>
      <c r="Y31" s="622"/>
      <c r="Z31" s="673">
        <v>2.5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99.1</v>
      </c>
      <c r="BH31" s="639"/>
      <c r="BI31" s="639"/>
      <c r="BJ31" s="639"/>
      <c r="BK31" s="639"/>
      <c r="BL31" s="639"/>
      <c r="BM31" s="675">
        <v>96.9</v>
      </c>
      <c r="BN31" s="685"/>
      <c r="BO31" s="685"/>
      <c r="BP31" s="685"/>
      <c r="BQ31" s="649"/>
      <c r="BR31" s="684">
        <v>98.9</v>
      </c>
      <c r="BS31" s="639"/>
      <c r="BT31" s="639"/>
      <c r="BU31" s="639"/>
      <c r="BV31" s="639"/>
      <c r="BW31" s="639"/>
      <c r="BX31" s="675">
        <v>96.5</v>
      </c>
      <c r="BY31" s="685"/>
      <c r="BZ31" s="685"/>
      <c r="CA31" s="685"/>
      <c r="CB31" s="649"/>
      <c r="CD31" s="692"/>
      <c r="CE31" s="693"/>
      <c r="CF31" s="657" t="s">
        <v>297</v>
      </c>
      <c r="CG31" s="654"/>
      <c r="CH31" s="654"/>
      <c r="CI31" s="654"/>
      <c r="CJ31" s="654"/>
      <c r="CK31" s="654"/>
      <c r="CL31" s="654"/>
      <c r="CM31" s="654"/>
      <c r="CN31" s="654"/>
      <c r="CO31" s="654"/>
      <c r="CP31" s="654"/>
      <c r="CQ31" s="655"/>
      <c r="CR31" s="620">
        <v>322459</v>
      </c>
      <c r="CS31" s="639"/>
      <c r="CT31" s="639"/>
      <c r="CU31" s="639"/>
      <c r="CV31" s="639"/>
      <c r="CW31" s="639"/>
      <c r="CX31" s="639"/>
      <c r="CY31" s="640"/>
      <c r="CZ31" s="623">
        <v>0.8</v>
      </c>
      <c r="DA31" s="641"/>
      <c r="DB31" s="641"/>
      <c r="DC31" s="642"/>
      <c r="DD31" s="626">
        <v>322459</v>
      </c>
      <c r="DE31" s="639"/>
      <c r="DF31" s="639"/>
      <c r="DG31" s="639"/>
      <c r="DH31" s="639"/>
      <c r="DI31" s="639"/>
      <c r="DJ31" s="639"/>
      <c r="DK31" s="640"/>
      <c r="DL31" s="626">
        <v>322338</v>
      </c>
      <c r="DM31" s="639"/>
      <c r="DN31" s="639"/>
      <c r="DO31" s="639"/>
      <c r="DP31" s="639"/>
      <c r="DQ31" s="639"/>
      <c r="DR31" s="639"/>
      <c r="DS31" s="639"/>
      <c r="DT31" s="639"/>
      <c r="DU31" s="639"/>
      <c r="DV31" s="640"/>
      <c r="DW31" s="643">
        <v>1.4</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1465462</v>
      </c>
      <c r="S32" s="621"/>
      <c r="T32" s="621"/>
      <c r="U32" s="621"/>
      <c r="V32" s="621"/>
      <c r="W32" s="621"/>
      <c r="X32" s="621"/>
      <c r="Y32" s="622"/>
      <c r="Z32" s="673">
        <v>3.5</v>
      </c>
      <c r="AA32" s="673"/>
      <c r="AB32" s="673"/>
      <c r="AC32" s="673"/>
      <c r="AD32" s="674">
        <v>17448</v>
      </c>
      <c r="AE32" s="674"/>
      <c r="AF32" s="674"/>
      <c r="AG32" s="674"/>
      <c r="AH32" s="674"/>
      <c r="AI32" s="674"/>
      <c r="AJ32" s="674"/>
      <c r="AK32" s="674"/>
      <c r="AL32" s="643">
        <v>0.1</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98.5</v>
      </c>
      <c r="BH32" s="605"/>
      <c r="BI32" s="605"/>
      <c r="BJ32" s="605"/>
      <c r="BK32" s="605"/>
      <c r="BL32" s="605"/>
      <c r="BM32" s="668">
        <v>92.3</v>
      </c>
      <c r="BN32" s="605"/>
      <c r="BO32" s="605"/>
      <c r="BP32" s="605"/>
      <c r="BQ32" s="662"/>
      <c r="BR32" s="683">
        <v>98.5</v>
      </c>
      <c r="BS32" s="605"/>
      <c r="BT32" s="605"/>
      <c r="BU32" s="605"/>
      <c r="BV32" s="605"/>
      <c r="BW32" s="605"/>
      <c r="BX32" s="668">
        <v>92</v>
      </c>
      <c r="BY32" s="605"/>
      <c r="BZ32" s="605"/>
      <c r="CA32" s="605"/>
      <c r="CB32" s="662"/>
      <c r="CD32" s="694"/>
      <c r="CE32" s="695"/>
      <c r="CF32" s="657" t="s">
        <v>300</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7417701</v>
      </c>
      <c r="S33" s="621"/>
      <c r="T33" s="621"/>
      <c r="U33" s="621"/>
      <c r="V33" s="621"/>
      <c r="W33" s="621"/>
      <c r="X33" s="621"/>
      <c r="Y33" s="622"/>
      <c r="Z33" s="673">
        <v>17.899999999999999</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18458977</v>
      </c>
      <c r="CS33" s="639"/>
      <c r="CT33" s="639"/>
      <c r="CU33" s="639"/>
      <c r="CV33" s="639"/>
      <c r="CW33" s="639"/>
      <c r="CX33" s="639"/>
      <c r="CY33" s="640"/>
      <c r="CZ33" s="623">
        <v>45.5</v>
      </c>
      <c r="DA33" s="641"/>
      <c r="DB33" s="641"/>
      <c r="DC33" s="642"/>
      <c r="DD33" s="626">
        <v>12114179</v>
      </c>
      <c r="DE33" s="639"/>
      <c r="DF33" s="639"/>
      <c r="DG33" s="639"/>
      <c r="DH33" s="639"/>
      <c r="DI33" s="639"/>
      <c r="DJ33" s="639"/>
      <c r="DK33" s="640"/>
      <c r="DL33" s="626">
        <v>10533032</v>
      </c>
      <c r="DM33" s="639"/>
      <c r="DN33" s="639"/>
      <c r="DO33" s="639"/>
      <c r="DP33" s="639"/>
      <c r="DQ33" s="639"/>
      <c r="DR33" s="639"/>
      <c r="DS33" s="639"/>
      <c r="DT33" s="639"/>
      <c r="DU33" s="639"/>
      <c r="DV33" s="640"/>
      <c r="DW33" s="643">
        <v>47.3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5495033</v>
      </c>
      <c r="CS34" s="621"/>
      <c r="CT34" s="621"/>
      <c r="CU34" s="621"/>
      <c r="CV34" s="621"/>
      <c r="CW34" s="621"/>
      <c r="CX34" s="621"/>
      <c r="CY34" s="622"/>
      <c r="CZ34" s="623">
        <v>13.6</v>
      </c>
      <c r="DA34" s="641"/>
      <c r="DB34" s="641"/>
      <c r="DC34" s="642"/>
      <c r="DD34" s="626">
        <v>3867446</v>
      </c>
      <c r="DE34" s="621"/>
      <c r="DF34" s="621"/>
      <c r="DG34" s="621"/>
      <c r="DH34" s="621"/>
      <c r="DI34" s="621"/>
      <c r="DJ34" s="621"/>
      <c r="DK34" s="622"/>
      <c r="DL34" s="626">
        <v>3440470</v>
      </c>
      <c r="DM34" s="621"/>
      <c r="DN34" s="621"/>
      <c r="DO34" s="621"/>
      <c r="DP34" s="621"/>
      <c r="DQ34" s="621"/>
      <c r="DR34" s="621"/>
      <c r="DS34" s="621"/>
      <c r="DT34" s="621"/>
      <c r="DU34" s="621"/>
      <c r="DV34" s="622"/>
      <c r="DW34" s="643">
        <v>15.5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1330701</v>
      </c>
      <c r="S35" s="621"/>
      <c r="T35" s="621"/>
      <c r="U35" s="621"/>
      <c r="V35" s="621"/>
      <c r="W35" s="621"/>
      <c r="X35" s="621"/>
      <c r="Y35" s="622"/>
      <c r="Z35" s="673">
        <v>3.2</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4707465</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239797</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192500</v>
      </c>
      <c r="CS35" s="639"/>
      <c r="CT35" s="639"/>
      <c r="CU35" s="639"/>
      <c r="CV35" s="639"/>
      <c r="CW35" s="639"/>
      <c r="CX35" s="639"/>
      <c r="CY35" s="640"/>
      <c r="CZ35" s="623">
        <v>0.5</v>
      </c>
      <c r="DA35" s="641"/>
      <c r="DB35" s="641"/>
      <c r="DC35" s="642"/>
      <c r="DD35" s="626">
        <v>174491</v>
      </c>
      <c r="DE35" s="639"/>
      <c r="DF35" s="639"/>
      <c r="DG35" s="639"/>
      <c r="DH35" s="639"/>
      <c r="DI35" s="639"/>
      <c r="DJ35" s="639"/>
      <c r="DK35" s="640"/>
      <c r="DL35" s="626">
        <v>162322</v>
      </c>
      <c r="DM35" s="639"/>
      <c r="DN35" s="639"/>
      <c r="DO35" s="639"/>
      <c r="DP35" s="639"/>
      <c r="DQ35" s="639"/>
      <c r="DR35" s="639"/>
      <c r="DS35" s="639"/>
      <c r="DT35" s="639"/>
      <c r="DU35" s="639"/>
      <c r="DV35" s="640"/>
      <c r="DW35" s="643">
        <v>0.7</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41343119</v>
      </c>
      <c r="S36" s="661"/>
      <c r="T36" s="661"/>
      <c r="U36" s="661"/>
      <c r="V36" s="661"/>
      <c r="W36" s="661"/>
      <c r="X36" s="661"/>
      <c r="Y36" s="664"/>
      <c r="Z36" s="665">
        <v>100</v>
      </c>
      <c r="AA36" s="665"/>
      <c r="AB36" s="665"/>
      <c r="AC36" s="665"/>
      <c r="AD36" s="666">
        <v>20922723</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1275440</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160174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9229271</v>
      </c>
      <c r="CS36" s="621"/>
      <c r="CT36" s="621"/>
      <c r="CU36" s="621"/>
      <c r="CV36" s="621"/>
      <c r="CW36" s="621"/>
      <c r="CX36" s="621"/>
      <c r="CY36" s="622"/>
      <c r="CZ36" s="623">
        <v>22.8</v>
      </c>
      <c r="DA36" s="641"/>
      <c r="DB36" s="641"/>
      <c r="DC36" s="642"/>
      <c r="DD36" s="626">
        <v>5596202</v>
      </c>
      <c r="DE36" s="621"/>
      <c r="DF36" s="621"/>
      <c r="DG36" s="621"/>
      <c r="DH36" s="621"/>
      <c r="DI36" s="621"/>
      <c r="DJ36" s="621"/>
      <c r="DK36" s="622"/>
      <c r="DL36" s="626">
        <v>4676933</v>
      </c>
      <c r="DM36" s="621"/>
      <c r="DN36" s="621"/>
      <c r="DO36" s="621"/>
      <c r="DP36" s="621"/>
      <c r="DQ36" s="621"/>
      <c r="DR36" s="621"/>
      <c r="DS36" s="621"/>
      <c r="DT36" s="621"/>
      <c r="DU36" s="621"/>
      <c r="DV36" s="622"/>
      <c r="DW36" s="643">
        <v>21</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650000</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10717</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2821816</v>
      </c>
      <c r="CS37" s="639"/>
      <c r="CT37" s="639"/>
      <c r="CU37" s="639"/>
      <c r="CV37" s="639"/>
      <c r="CW37" s="639"/>
      <c r="CX37" s="639"/>
      <c r="CY37" s="640"/>
      <c r="CZ37" s="623">
        <v>7</v>
      </c>
      <c r="DA37" s="641"/>
      <c r="DB37" s="641"/>
      <c r="DC37" s="642"/>
      <c r="DD37" s="626">
        <v>2245613</v>
      </c>
      <c r="DE37" s="639"/>
      <c r="DF37" s="639"/>
      <c r="DG37" s="639"/>
      <c r="DH37" s="639"/>
      <c r="DI37" s="639"/>
      <c r="DJ37" s="639"/>
      <c r="DK37" s="640"/>
      <c r="DL37" s="626">
        <v>2037994</v>
      </c>
      <c r="DM37" s="639"/>
      <c r="DN37" s="639"/>
      <c r="DO37" s="639"/>
      <c r="DP37" s="639"/>
      <c r="DQ37" s="639"/>
      <c r="DR37" s="639"/>
      <c r="DS37" s="639"/>
      <c r="DT37" s="639"/>
      <c r="DU37" s="639"/>
      <c r="DV37" s="640"/>
      <c r="DW37" s="643">
        <v>9.1999999999999993</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56258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17941</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2725767</v>
      </c>
      <c r="CS38" s="621"/>
      <c r="CT38" s="621"/>
      <c r="CU38" s="621"/>
      <c r="CV38" s="621"/>
      <c r="CW38" s="621"/>
      <c r="CX38" s="621"/>
      <c r="CY38" s="622"/>
      <c r="CZ38" s="623">
        <v>6.7</v>
      </c>
      <c r="DA38" s="641"/>
      <c r="DB38" s="641"/>
      <c r="DC38" s="642"/>
      <c r="DD38" s="626">
        <v>2285221</v>
      </c>
      <c r="DE38" s="621"/>
      <c r="DF38" s="621"/>
      <c r="DG38" s="621"/>
      <c r="DH38" s="621"/>
      <c r="DI38" s="621"/>
      <c r="DJ38" s="621"/>
      <c r="DK38" s="622"/>
      <c r="DL38" s="626">
        <v>2253307</v>
      </c>
      <c r="DM38" s="621"/>
      <c r="DN38" s="621"/>
      <c r="DO38" s="621"/>
      <c r="DP38" s="621"/>
      <c r="DQ38" s="621"/>
      <c r="DR38" s="621"/>
      <c r="DS38" s="621"/>
      <c r="DT38" s="621"/>
      <c r="DU38" s="621"/>
      <c r="DV38" s="622"/>
      <c r="DW38" s="643">
        <v>10.1</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104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45367</v>
      </c>
      <c r="CS39" s="639"/>
      <c r="CT39" s="639"/>
      <c r="CU39" s="639"/>
      <c r="CV39" s="639"/>
      <c r="CW39" s="639"/>
      <c r="CX39" s="639"/>
      <c r="CY39" s="640"/>
      <c r="CZ39" s="623">
        <v>0.1</v>
      </c>
      <c r="DA39" s="641"/>
      <c r="DB39" s="641"/>
      <c r="DC39" s="642"/>
      <c r="DD39" s="626">
        <v>30580</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514981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100</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771039</v>
      </c>
      <c r="CS40" s="621"/>
      <c r="CT40" s="621"/>
      <c r="CU40" s="621"/>
      <c r="CV40" s="621"/>
      <c r="CW40" s="621"/>
      <c r="CX40" s="621"/>
      <c r="CY40" s="622"/>
      <c r="CZ40" s="623">
        <v>1.9</v>
      </c>
      <c r="DA40" s="641"/>
      <c r="DB40" s="641"/>
      <c r="DC40" s="642"/>
      <c r="DD40" s="626">
        <v>160239</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2210786</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339</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6567473</v>
      </c>
      <c r="CS42" s="621"/>
      <c r="CT42" s="621"/>
      <c r="CU42" s="621"/>
      <c r="CV42" s="621"/>
      <c r="CW42" s="621"/>
      <c r="CX42" s="621"/>
      <c r="CY42" s="622"/>
      <c r="CZ42" s="623">
        <v>16.2</v>
      </c>
      <c r="DA42" s="624"/>
      <c r="DB42" s="624"/>
      <c r="DC42" s="625"/>
      <c r="DD42" s="626">
        <v>1575383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99195</v>
      </c>
      <c r="CS43" s="639"/>
      <c r="CT43" s="639"/>
      <c r="CU43" s="639"/>
      <c r="CV43" s="639"/>
      <c r="CW43" s="639"/>
      <c r="CX43" s="639"/>
      <c r="CY43" s="640"/>
      <c r="CZ43" s="623">
        <v>0.2</v>
      </c>
      <c r="DA43" s="641"/>
      <c r="DB43" s="641"/>
      <c r="DC43" s="642"/>
      <c r="DD43" s="626">
        <v>99195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6567473</v>
      </c>
      <c r="CS44" s="621"/>
      <c r="CT44" s="621"/>
      <c r="CU44" s="621"/>
      <c r="CV44" s="621"/>
      <c r="CW44" s="621"/>
      <c r="CX44" s="621"/>
      <c r="CY44" s="622"/>
      <c r="CZ44" s="623">
        <v>16.2</v>
      </c>
      <c r="DA44" s="624"/>
      <c r="DB44" s="624"/>
      <c r="DC44" s="625"/>
      <c r="DD44" s="626">
        <v>1575383</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1621138</v>
      </c>
      <c r="CS45" s="639"/>
      <c r="CT45" s="639"/>
      <c r="CU45" s="639"/>
      <c r="CV45" s="639"/>
      <c r="CW45" s="639"/>
      <c r="CX45" s="639"/>
      <c r="CY45" s="640"/>
      <c r="CZ45" s="623">
        <v>4</v>
      </c>
      <c r="DA45" s="641"/>
      <c r="DB45" s="641"/>
      <c r="DC45" s="642"/>
      <c r="DD45" s="626">
        <v>106922</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4829883</v>
      </c>
      <c r="CS46" s="621"/>
      <c r="CT46" s="621"/>
      <c r="CU46" s="621"/>
      <c r="CV46" s="621"/>
      <c r="CW46" s="621"/>
      <c r="CX46" s="621"/>
      <c r="CY46" s="622"/>
      <c r="CZ46" s="623">
        <v>11.9</v>
      </c>
      <c r="DA46" s="624"/>
      <c r="DB46" s="624"/>
      <c r="DC46" s="625"/>
      <c r="DD46" s="626">
        <v>1438641</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40539543</v>
      </c>
      <c r="CS49" s="605"/>
      <c r="CT49" s="605"/>
      <c r="CU49" s="605"/>
      <c r="CV49" s="605"/>
      <c r="CW49" s="605"/>
      <c r="CX49" s="605"/>
      <c r="CY49" s="606"/>
      <c r="CZ49" s="607">
        <v>100</v>
      </c>
      <c r="DA49" s="608"/>
      <c r="DB49" s="608"/>
      <c r="DC49" s="609"/>
      <c r="DD49" s="610">
        <v>23781817</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7" t="s">
        <v>345</v>
      </c>
      <c r="DK2" s="1138"/>
      <c r="DL2" s="1138"/>
      <c r="DM2" s="1138"/>
      <c r="DN2" s="1138"/>
      <c r="DO2" s="1139"/>
      <c r="DP2" s="202"/>
      <c r="DQ2" s="1137" t="s">
        <v>346</v>
      </c>
      <c r="DR2" s="1138"/>
      <c r="DS2" s="1138"/>
      <c r="DT2" s="1138"/>
      <c r="DU2" s="1138"/>
      <c r="DV2" s="1138"/>
      <c r="DW2" s="1138"/>
      <c r="DX2" s="1138"/>
      <c r="DY2" s="1138"/>
      <c r="DZ2" s="1139"/>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1" t="s">
        <v>347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32" t="s">
        <v>349</v>
      </c>
      <c r="B5" s="1033"/>
      <c r="C5" s="1033"/>
      <c r="D5" s="1033"/>
      <c r="E5" s="1033"/>
      <c r="F5" s="1033"/>
      <c r="G5" s="1033"/>
      <c r="H5" s="1033"/>
      <c r="I5" s="1033"/>
      <c r="J5" s="1033"/>
      <c r="K5" s="1033"/>
      <c r="L5" s="1033"/>
      <c r="M5" s="1033"/>
      <c r="N5" s="1033"/>
      <c r="O5" s="1033"/>
      <c r="P5" s="1034"/>
      <c r="Q5" s="1038" t="s">
        <v>350</v>
      </c>
      <c r="R5" s="1039"/>
      <c r="S5" s="1039"/>
      <c r="T5" s="1039"/>
      <c r="U5" s="1040"/>
      <c r="V5" s="1038" t="s">
        <v>351</v>
      </c>
      <c r="W5" s="1039"/>
      <c r="X5" s="1039"/>
      <c r="Y5" s="1039"/>
      <c r="Z5" s="1040"/>
      <c r="AA5" s="1038" t="s">
        <v>352</v>
      </c>
      <c r="AB5" s="1039"/>
      <c r="AC5" s="1039"/>
      <c r="AD5" s="1039"/>
      <c r="AE5" s="1039"/>
      <c r="AF5" s="1140" t="s">
        <v>353</v>
      </c>
      <c r="AG5" s="1039"/>
      <c r="AH5" s="1039"/>
      <c r="AI5" s="1039"/>
      <c r="AJ5" s="1054"/>
      <c r="AK5" s="1039" t="s">
        <v>354</v>
      </c>
      <c r="AL5" s="1039"/>
      <c r="AM5" s="1039"/>
      <c r="AN5" s="1039"/>
      <c r="AO5" s="1040"/>
      <c r="AP5" s="1038" t="s">
        <v>355</v>
      </c>
      <c r="AQ5" s="1039"/>
      <c r="AR5" s="1039"/>
      <c r="AS5" s="1039"/>
      <c r="AT5" s="1040"/>
      <c r="AU5" s="1038" t="s">
        <v>356</v>
      </c>
      <c r="AV5" s="1039"/>
      <c r="AW5" s="1039"/>
      <c r="AX5" s="1039"/>
      <c r="AY5" s="1054"/>
      <c r="AZ5" s="209"/>
      <c r="BA5" s="209"/>
      <c r="BB5" s="209"/>
      <c r="BC5" s="209"/>
      <c r="BD5" s="209"/>
      <c r="BE5" s="210"/>
      <c r="BF5" s="210"/>
      <c r="BG5" s="210"/>
      <c r="BH5" s="210"/>
      <c r="BI5" s="210"/>
      <c r="BJ5" s="210"/>
      <c r="BK5" s="210"/>
      <c r="BL5" s="210"/>
      <c r="BM5" s="210"/>
      <c r="BN5" s="210"/>
      <c r="BO5" s="210"/>
      <c r="BP5" s="210"/>
      <c r="BQ5" s="1032" t="s">
        <v>357</v>
      </c>
      <c r="BR5" s="1033"/>
      <c r="BS5" s="1033"/>
      <c r="BT5" s="1033"/>
      <c r="BU5" s="1033"/>
      <c r="BV5" s="1033"/>
      <c r="BW5" s="1033"/>
      <c r="BX5" s="1033"/>
      <c r="BY5" s="1033"/>
      <c r="BZ5" s="1033"/>
      <c r="CA5" s="1033"/>
      <c r="CB5" s="1033"/>
      <c r="CC5" s="1033"/>
      <c r="CD5" s="1033"/>
      <c r="CE5" s="1033"/>
      <c r="CF5" s="1033"/>
      <c r="CG5" s="1034"/>
      <c r="CH5" s="1038" t="s">
        <v>358</v>
      </c>
      <c r="CI5" s="1039"/>
      <c r="CJ5" s="1039"/>
      <c r="CK5" s="1039"/>
      <c r="CL5" s="1040"/>
      <c r="CM5" s="1038" t="s">
        <v>359</v>
      </c>
      <c r="CN5" s="1039"/>
      <c r="CO5" s="1039"/>
      <c r="CP5" s="1039"/>
      <c r="CQ5" s="1040"/>
      <c r="CR5" s="1038" t="s">
        <v>360</v>
      </c>
      <c r="CS5" s="1039"/>
      <c r="CT5" s="1039"/>
      <c r="CU5" s="1039"/>
      <c r="CV5" s="1040"/>
      <c r="CW5" s="1038" t="s">
        <v>361</v>
      </c>
      <c r="CX5" s="1039"/>
      <c r="CY5" s="1039"/>
      <c r="CZ5" s="1039"/>
      <c r="DA5" s="1040"/>
      <c r="DB5" s="1038" t="s">
        <v>362</v>
      </c>
      <c r="DC5" s="1039"/>
      <c r="DD5" s="1039"/>
      <c r="DE5" s="1039"/>
      <c r="DF5" s="1040"/>
      <c r="DG5" s="1126" t="s">
        <v>363</v>
      </c>
      <c r="DH5" s="1127"/>
      <c r="DI5" s="1127"/>
      <c r="DJ5" s="1127"/>
      <c r="DK5" s="1128"/>
      <c r="DL5" s="1126" t="s">
        <v>364</v>
      </c>
      <c r="DM5" s="1127"/>
      <c r="DN5" s="1127"/>
      <c r="DO5" s="1127"/>
      <c r="DP5" s="1128"/>
      <c r="DQ5" s="1038" t="s">
        <v>365</v>
      </c>
      <c r="DR5" s="1039"/>
      <c r="DS5" s="1039"/>
      <c r="DT5" s="1039"/>
      <c r="DU5" s="1040"/>
      <c r="DV5" s="1038" t="s">
        <v>356</v>
      </c>
      <c r="DW5" s="1039"/>
      <c r="DX5" s="1039"/>
      <c r="DY5" s="1039"/>
      <c r="DZ5" s="1054"/>
      <c r="EA5" s="207"/>
    </row>
    <row r="6" spans="1:131" s="208" customFormat="1" ht="26.25" customHeight="1" thickBot="1" x14ac:dyDescent="0.2">
      <c r="A6" s="1035"/>
      <c r="B6" s="1036"/>
      <c r="C6" s="1036"/>
      <c r="D6" s="1036"/>
      <c r="E6" s="1036"/>
      <c r="F6" s="1036"/>
      <c r="G6" s="1036"/>
      <c r="H6" s="1036"/>
      <c r="I6" s="1036"/>
      <c r="J6" s="1036"/>
      <c r="K6" s="1036"/>
      <c r="L6" s="1036"/>
      <c r="M6" s="1036"/>
      <c r="N6" s="1036"/>
      <c r="O6" s="1036"/>
      <c r="P6" s="1037"/>
      <c r="Q6" s="1041"/>
      <c r="R6" s="1042"/>
      <c r="S6" s="1042"/>
      <c r="T6" s="1042"/>
      <c r="U6" s="1043"/>
      <c r="V6" s="1041"/>
      <c r="W6" s="1042"/>
      <c r="X6" s="1042"/>
      <c r="Y6" s="1042"/>
      <c r="Z6" s="1043"/>
      <c r="AA6" s="1041"/>
      <c r="AB6" s="1042"/>
      <c r="AC6" s="1042"/>
      <c r="AD6" s="1042"/>
      <c r="AE6" s="1042"/>
      <c r="AF6" s="1141"/>
      <c r="AG6" s="1042"/>
      <c r="AH6" s="1042"/>
      <c r="AI6" s="1042"/>
      <c r="AJ6" s="1055"/>
      <c r="AK6" s="1042"/>
      <c r="AL6" s="1042"/>
      <c r="AM6" s="1042"/>
      <c r="AN6" s="1042"/>
      <c r="AO6" s="1043"/>
      <c r="AP6" s="1041"/>
      <c r="AQ6" s="1042"/>
      <c r="AR6" s="1042"/>
      <c r="AS6" s="1042"/>
      <c r="AT6" s="1043"/>
      <c r="AU6" s="1041"/>
      <c r="AV6" s="1042"/>
      <c r="AW6" s="1042"/>
      <c r="AX6" s="1042"/>
      <c r="AY6" s="1055"/>
      <c r="AZ6" s="205"/>
      <c r="BA6" s="205"/>
      <c r="BB6" s="205"/>
      <c r="BC6" s="205"/>
      <c r="BD6" s="205"/>
      <c r="BE6" s="206"/>
      <c r="BF6" s="206"/>
      <c r="BG6" s="206"/>
      <c r="BH6" s="206"/>
      <c r="BI6" s="206"/>
      <c r="BJ6" s="206"/>
      <c r="BK6" s="206"/>
      <c r="BL6" s="206"/>
      <c r="BM6" s="206"/>
      <c r="BN6" s="206"/>
      <c r="BO6" s="206"/>
      <c r="BP6" s="206"/>
      <c r="BQ6" s="1035"/>
      <c r="BR6" s="1036"/>
      <c r="BS6" s="1036"/>
      <c r="BT6" s="1036"/>
      <c r="BU6" s="1036"/>
      <c r="BV6" s="1036"/>
      <c r="BW6" s="1036"/>
      <c r="BX6" s="1036"/>
      <c r="BY6" s="1036"/>
      <c r="BZ6" s="1036"/>
      <c r="CA6" s="1036"/>
      <c r="CB6" s="1036"/>
      <c r="CC6" s="1036"/>
      <c r="CD6" s="1036"/>
      <c r="CE6" s="1036"/>
      <c r="CF6" s="1036"/>
      <c r="CG6" s="1037"/>
      <c r="CH6" s="1041"/>
      <c r="CI6" s="1042"/>
      <c r="CJ6" s="1042"/>
      <c r="CK6" s="1042"/>
      <c r="CL6" s="1043"/>
      <c r="CM6" s="1041"/>
      <c r="CN6" s="1042"/>
      <c r="CO6" s="1042"/>
      <c r="CP6" s="1042"/>
      <c r="CQ6" s="1043"/>
      <c r="CR6" s="1041"/>
      <c r="CS6" s="1042"/>
      <c r="CT6" s="1042"/>
      <c r="CU6" s="1042"/>
      <c r="CV6" s="1043"/>
      <c r="CW6" s="1041"/>
      <c r="CX6" s="1042"/>
      <c r="CY6" s="1042"/>
      <c r="CZ6" s="1042"/>
      <c r="DA6" s="1043"/>
      <c r="DB6" s="1041"/>
      <c r="DC6" s="1042"/>
      <c r="DD6" s="1042"/>
      <c r="DE6" s="1042"/>
      <c r="DF6" s="1043"/>
      <c r="DG6" s="1129"/>
      <c r="DH6" s="1130"/>
      <c r="DI6" s="1130"/>
      <c r="DJ6" s="1130"/>
      <c r="DK6" s="1131"/>
      <c r="DL6" s="1129"/>
      <c r="DM6" s="1130"/>
      <c r="DN6" s="1130"/>
      <c r="DO6" s="1130"/>
      <c r="DP6" s="1131"/>
      <c r="DQ6" s="1041"/>
      <c r="DR6" s="1042"/>
      <c r="DS6" s="1042"/>
      <c r="DT6" s="1042"/>
      <c r="DU6" s="1043"/>
      <c r="DV6" s="1041"/>
      <c r="DW6" s="1042"/>
      <c r="DX6" s="1042"/>
      <c r="DY6" s="1042"/>
      <c r="DZ6" s="1055"/>
      <c r="EA6" s="207"/>
    </row>
    <row r="7" spans="1:131" s="208" customFormat="1" ht="26.25" customHeight="1" thickTop="1" x14ac:dyDescent="0.15">
      <c r="A7" s="211">
        <v>1</v>
      </c>
      <c r="B7" s="1021" t="s">
        <v>366</v>
      </c>
      <c r="C7" s="1022"/>
      <c r="D7" s="1022"/>
      <c r="E7" s="1022"/>
      <c r="F7" s="1022"/>
      <c r="G7" s="1022"/>
      <c r="H7" s="1022"/>
      <c r="I7" s="1022"/>
      <c r="J7" s="1022"/>
      <c r="K7" s="1022"/>
      <c r="L7" s="1022"/>
      <c r="M7" s="1022"/>
      <c r="N7" s="1022"/>
      <c r="O7" s="1022"/>
      <c r="P7" s="1023"/>
      <c r="Q7" s="1132">
        <v>41360</v>
      </c>
      <c r="R7" s="1025"/>
      <c r="S7" s="1025"/>
      <c r="T7" s="1025"/>
      <c r="U7" s="1025"/>
      <c r="V7" s="1025">
        <v>40556</v>
      </c>
      <c r="W7" s="1025"/>
      <c r="X7" s="1025"/>
      <c r="Y7" s="1025"/>
      <c r="Z7" s="1025"/>
      <c r="AA7" s="1025">
        <v>804</v>
      </c>
      <c r="AB7" s="1025"/>
      <c r="AC7" s="1025"/>
      <c r="AD7" s="1025"/>
      <c r="AE7" s="1133"/>
      <c r="AF7" s="1134">
        <v>696</v>
      </c>
      <c r="AG7" s="1135"/>
      <c r="AH7" s="1135"/>
      <c r="AI7" s="1135"/>
      <c r="AJ7" s="1136"/>
      <c r="AK7" s="1119">
        <v>951</v>
      </c>
      <c r="AL7" s="1120"/>
      <c r="AM7" s="1120"/>
      <c r="AN7" s="1120"/>
      <c r="AO7" s="1120"/>
      <c r="AP7" s="1120">
        <v>44308</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t="s">
        <v>542</v>
      </c>
      <c r="BT7" s="1124"/>
      <c r="BU7" s="1124"/>
      <c r="BV7" s="1124"/>
      <c r="BW7" s="1124"/>
      <c r="BX7" s="1124"/>
      <c r="BY7" s="1124"/>
      <c r="BZ7" s="1124"/>
      <c r="CA7" s="1124"/>
      <c r="CB7" s="1124"/>
      <c r="CC7" s="1124"/>
      <c r="CD7" s="1124"/>
      <c r="CE7" s="1124"/>
      <c r="CF7" s="1124"/>
      <c r="CG7" s="1125"/>
      <c r="CH7" s="1116">
        <v>2</v>
      </c>
      <c r="CI7" s="1117"/>
      <c r="CJ7" s="1117"/>
      <c r="CK7" s="1117"/>
      <c r="CL7" s="1118"/>
      <c r="CM7" s="1116">
        <v>97</v>
      </c>
      <c r="CN7" s="1117"/>
      <c r="CO7" s="1117"/>
      <c r="CP7" s="1117"/>
      <c r="CQ7" s="1118"/>
      <c r="CR7" s="1116">
        <v>30</v>
      </c>
      <c r="CS7" s="1117"/>
      <c r="CT7" s="1117"/>
      <c r="CU7" s="1117"/>
      <c r="CV7" s="1118"/>
      <c r="CW7" s="1116">
        <v>3</v>
      </c>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2"/>
      <c r="DW7" s="1143"/>
      <c r="DX7" s="1143"/>
      <c r="DY7" s="1143"/>
      <c r="DZ7" s="1144"/>
      <c r="EA7" s="207"/>
    </row>
    <row r="8" spans="1:131" s="208" customFormat="1" ht="26.25" customHeight="1" x14ac:dyDescent="0.15">
      <c r="A8" s="214">
        <v>2</v>
      </c>
      <c r="B8" s="1015"/>
      <c r="C8" s="1016"/>
      <c r="D8" s="1016"/>
      <c r="E8" s="1016"/>
      <c r="F8" s="1016"/>
      <c r="G8" s="1016"/>
      <c r="H8" s="1016"/>
      <c r="I8" s="1016"/>
      <c r="J8" s="1016"/>
      <c r="K8" s="1016"/>
      <c r="L8" s="1016"/>
      <c r="M8" s="1016"/>
      <c r="N8" s="1016"/>
      <c r="O8" s="1016"/>
      <c r="P8" s="1017"/>
      <c r="Q8" s="1076"/>
      <c r="R8" s="1007"/>
      <c r="S8" s="1007"/>
      <c r="T8" s="1007"/>
      <c r="U8" s="1007"/>
      <c r="V8" s="1007"/>
      <c r="W8" s="1007"/>
      <c r="X8" s="1007"/>
      <c r="Y8" s="1007"/>
      <c r="Z8" s="1007"/>
      <c r="AA8" s="1007"/>
      <c r="AB8" s="1007"/>
      <c r="AC8" s="1007"/>
      <c r="AD8" s="1007"/>
      <c r="AE8" s="1012"/>
      <c r="AF8" s="1056"/>
      <c r="AG8" s="1013"/>
      <c r="AH8" s="1013"/>
      <c r="AI8" s="1013"/>
      <c r="AJ8" s="1057"/>
      <c r="AK8" s="1114"/>
      <c r="AL8" s="1115"/>
      <c r="AM8" s="1115"/>
      <c r="AN8" s="1115"/>
      <c r="AO8" s="1115"/>
      <c r="AP8" s="1115"/>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51" t="s">
        <v>543</v>
      </c>
      <c r="BT8" s="1052"/>
      <c r="BU8" s="1052"/>
      <c r="BV8" s="1052"/>
      <c r="BW8" s="1052"/>
      <c r="BX8" s="1052"/>
      <c r="BY8" s="1052"/>
      <c r="BZ8" s="1052"/>
      <c r="CA8" s="1052"/>
      <c r="CB8" s="1052"/>
      <c r="CC8" s="1052"/>
      <c r="CD8" s="1052"/>
      <c r="CE8" s="1052"/>
      <c r="CF8" s="1052"/>
      <c r="CG8" s="1053"/>
      <c r="CH8" s="1026">
        <v>0</v>
      </c>
      <c r="CI8" s="1027"/>
      <c r="CJ8" s="1027"/>
      <c r="CK8" s="1027"/>
      <c r="CL8" s="1028"/>
      <c r="CM8" s="1026">
        <v>15</v>
      </c>
      <c r="CN8" s="1027"/>
      <c r="CO8" s="1027"/>
      <c r="CP8" s="1027"/>
      <c r="CQ8" s="1028"/>
      <c r="CR8" s="1026">
        <v>3</v>
      </c>
      <c r="CS8" s="1027"/>
      <c r="CT8" s="1027"/>
      <c r="CU8" s="1027"/>
      <c r="CV8" s="1028"/>
      <c r="CW8" s="1026"/>
      <c r="CX8" s="1027"/>
      <c r="CY8" s="1027"/>
      <c r="CZ8" s="1027"/>
      <c r="DA8" s="1028"/>
      <c r="DB8" s="1026"/>
      <c r="DC8" s="1027"/>
      <c r="DD8" s="1027"/>
      <c r="DE8" s="1027"/>
      <c r="DF8" s="1028"/>
      <c r="DG8" s="1026"/>
      <c r="DH8" s="1027"/>
      <c r="DI8" s="1027"/>
      <c r="DJ8" s="1027"/>
      <c r="DK8" s="1028"/>
      <c r="DL8" s="1026"/>
      <c r="DM8" s="1027"/>
      <c r="DN8" s="1027"/>
      <c r="DO8" s="1027"/>
      <c r="DP8" s="1028"/>
      <c r="DQ8" s="1026"/>
      <c r="DR8" s="1027"/>
      <c r="DS8" s="1027"/>
      <c r="DT8" s="1027"/>
      <c r="DU8" s="1028"/>
      <c r="DV8" s="1029"/>
      <c r="DW8" s="1030"/>
      <c r="DX8" s="1030"/>
      <c r="DY8" s="1030"/>
      <c r="DZ8" s="1031"/>
      <c r="EA8" s="207"/>
    </row>
    <row r="9" spans="1:131" s="208" customFormat="1" ht="26.25" customHeight="1" x14ac:dyDescent="0.15">
      <c r="A9" s="214">
        <v>3</v>
      </c>
      <c r="B9" s="1015"/>
      <c r="C9" s="1016"/>
      <c r="D9" s="1016"/>
      <c r="E9" s="1016"/>
      <c r="F9" s="1016"/>
      <c r="G9" s="1016"/>
      <c r="H9" s="1016"/>
      <c r="I9" s="1016"/>
      <c r="J9" s="1016"/>
      <c r="K9" s="1016"/>
      <c r="L9" s="1016"/>
      <c r="M9" s="1016"/>
      <c r="N9" s="1016"/>
      <c r="O9" s="1016"/>
      <c r="P9" s="1017"/>
      <c r="Q9" s="1076"/>
      <c r="R9" s="1007"/>
      <c r="S9" s="1007"/>
      <c r="T9" s="1007"/>
      <c r="U9" s="1007"/>
      <c r="V9" s="1007"/>
      <c r="W9" s="1007"/>
      <c r="X9" s="1007"/>
      <c r="Y9" s="1007"/>
      <c r="Z9" s="1007"/>
      <c r="AA9" s="1007"/>
      <c r="AB9" s="1007"/>
      <c r="AC9" s="1007"/>
      <c r="AD9" s="1007"/>
      <c r="AE9" s="1012"/>
      <c r="AF9" s="1056"/>
      <c r="AG9" s="1013"/>
      <c r="AH9" s="1013"/>
      <c r="AI9" s="1013"/>
      <c r="AJ9" s="1057"/>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51" t="s">
        <v>544</v>
      </c>
      <c r="BT9" s="1052"/>
      <c r="BU9" s="1052"/>
      <c r="BV9" s="1052"/>
      <c r="BW9" s="1052"/>
      <c r="BX9" s="1052"/>
      <c r="BY9" s="1052"/>
      <c r="BZ9" s="1052"/>
      <c r="CA9" s="1052"/>
      <c r="CB9" s="1052"/>
      <c r="CC9" s="1052"/>
      <c r="CD9" s="1052"/>
      <c r="CE9" s="1052"/>
      <c r="CF9" s="1052"/>
      <c r="CG9" s="1053"/>
      <c r="CH9" s="1026">
        <v>-2</v>
      </c>
      <c r="CI9" s="1027"/>
      <c r="CJ9" s="1027"/>
      <c r="CK9" s="1027"/>
      <c r="CL9" s="1028"/>
      <c r="CM9" s="1026">
        <v>78</v>
      </c>
      <c r="CN9" s="1027"/>
      <c r="CO9" s="1027"/>
      <c r="CP9" s="1027"/>
      <c r="CQ9" s="1028"/>
      <c r="CR9" s="1026">
        <v>10</v>
      </c>
      <c r="CS9" s="1027"/>
      <c r="CT9" s="1027"/>
      <c r="CU9" s="1027"/>
      <c r="CV9" s="1028"/>
      <c r="CW9" s="1026">
        <v>27</v>
      </c>
      <c r="CX9" s="1027"/>
      <c r="CY9" s="1027"/>
      <c r="CZ9" s="1027"/>
      <c r="DA9" s="1028"/>
      <c r="DB9" s="1026"/>
      <c r="DC9" s="1027"/>
      <c r="DD9" s="1027"/>
      <c r="DE9" s="1027"/>
      <c r="DF9" s="1028"/>
      <c r="DG9" s="1026"/>
      <c r="DH9" s="1027"/>
      <c r="DI9" s="1027"/>
      <c r="DJ9" s="1027"/>
      <c r="DK9" s="1028"/>
      <c r="DL9" s="1026"/>
      <c r="DM9" s="1027"/>
      <c r="DN9" s="1027"/>
      <c r="DO9" s="1027"/>
      <c r="DP9" s="1028"/>
      <c r="DQ9" s="1026"/>
      <c r="DR9" s="1027"/>
      <c r="DS9" s="1027"/>
      <c r="DT9" s="1027"/>
      <c r="DU9" s="1028"/>
      <c r="DV9" s="1029"/>
      <c r="DW9" s="1030"/>
      <c r="DX9" s="1030"/>
      <c r="DY9" s="1030"/>
      <c r="DZ9" s="1031"/>
      <c r="EA9" s="207"/>
    </row>
    <row r="10" spans="1:131" s="208" customFormat="1" ht="26.25" customHeight="1" x14ac:dyDescent="0.15">
      <c r="A10" s="214">
        <v>4</v>
      </c>
      <c r="B10" s="1015"/>
      <c r="C10" s="1016"/>
      <c r="D10" s="1016"/>
      <c r="E10" s="1016"/>
      <c r="F10" s="1016"/>
      <c r="G10" s="1016"/>
      <c r="H10" s="1016"/>
      <c r="I10" s="1016"/>
      <c r="J10" s="1016"/>
      <c r="K10" s="1016"/>
      <c r="L10" s="1016"/>
      <c r="M10" s="1016"/>
      <c r="N10" s="1016"/>
      <c r="O10" s="1016"/>
      <c r="P10" s="1017"/>
      <c r="Q10" s="1076"/>
      <c r="R10" s="1007"/>
      <c r="S10" s="1007"/>
      <c r="T10" s="1007"/>
      <c r="U10" s="1007"/>
      <c r="V10" s="1007"/>
      <c r="W10" s="1007"/>
      <c r="X10" s="1007"/>
      <c r="Y10" s="1007"/>
      <c r="Z10" s="1007"/>
      <c r="AA10" s="1007"/>
      <c r="AB10" s="1007"/>
      <c r="AC10" s="1007"/>
      <c r="AD10" s="1007"/>
      <c r="AE10" s="1012"/>
      <c r="AF10" s="1056"/>
      <c r="AG10" s="1013"/>
      <c r="AH10" s="1013"/>
      <c r="AI10" s="1013"/>
      <c r="AJ10" s="1057"/>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51" t="s">
        <v>545</v>
      </c>
      <c r="BT10" s="1052"/>
      <c r="BU10" s="1052"/>
      <c r="BV10" s="1052"/>
      <c r="BW10" s="1052"/>
      <c r="BX10" s="1052"/>
      <c r="BY10" s="1052"/>
      <c r="BZ10" s="1052"/>
      <c r="CA10" s="1052"/>
      <c r="CB10" s="1052"/>
      <c r="CC10" s="1052"/>
      <c r="CD10" s="1052"/>
      <c r="CE10" s="1052"/>
      <c r="CF10" s="1052"/>
      <c r="CG10" s="1053"/>
      <c r="CH10" s="1026">
        <v>1</v>
      </c>
      <c r="CI10" s="1027"/>
      <c r="CJ10" s="1027"/>
      <c r="CK10" s="1027"/>
      <c r="CL10" s="1028"/>
      <c r="CM10" s="1026">
        <v>15</v>
      </c>
      <c r="CN10" s="1027"/>
      <c r="CO10" s="1027"/>
      <c r="CP10" s="1027"/>
      <c r="CQ10" s="1028"/>
      <c r="CR10" s="1026">
        <v>10</v>
      </c>
      <c r="CS10" s="1027"/>
      <c r="CT10" s="1027"/>
      <c r="CU10" s="1027"/>
      <c r="CV10" s="1028"/>
      <c r="CW10" s="1026"/>
      <c r="CX10" s="1027"/>
      <c r="CY10" s="1027"/>
      <c r="CZ10" s="1027"/>
      <c r="DA10" s="1028"/>
      <c r="DB10" s="1026"/>
      <c r="DC10" s="1027"/>
      <c r="DD10" s="1027"/>
      <c r="DE10" s="1027"/>
      <c r="DF10" s="1028"/>
      <c r="DG10" s="1026"/>
      <c r="DH10" s="1027"/>
      <c r="DI10" s="1027"/>
      <c r="DJ10" s="1027"/>
      <c r="DK10" s="1028"/>
      <c r="DL10" s="1026"/>
      <c r="DM10" s="1027"/>
      <c r="DN10" s="1027"/>
      <c r="DO10" s="1027"/>
      <c r="DP10" s="1028"/>
      <c r="DQ10" s="1026"/>
      <c r="DR10" s="1027"/>
      <c r="DS10" s="1027"/>
      <c r="DT10" s="1027"/>
      <c r="DU10" s="1028"/>
      <c r="DV10" s="1029"/>
      <c r="DW10" s="1030"/>
      <c r="DX10" s="1030"/>
      <c r="DY10" s="1030"/>
      <c r="DZ10" s="1031"/>
      <c r="EA10" s="207"/>
    </row>
    <row r="11" spans="1:131" s="208" customFormat="1" ht="26.25" customHeight="1" x14ac:dyDescent="0.15">
      <c r="A11" s="214">
        <v>5</v>
      </c>
      <c r="B11" s="1015"/>
      <c r="C11" s="1016"/>
      <c r="D11" s="1016"/>
      <c r="E11" s="1016"/>
      <c r="F11" s="1016"/>
      <c r="G11" s="1016"/>
      <c r="H11" s="1016"/>
      <c r="I11" s="1016"/>
      <c r="J11" s="1016"/>
      <c r="K11" s="1016"/>
      <c r="L11" s="1016"/>
      <c r="M11" s="1016"/>
      <c r="N11" s="1016"/>
      <c r="O11" s="1016"/>
      <c r="P11" s="1017"/>
      <c r="Q11" s="1076"/>
      <c r="R11" s="1007"/>
      <c r="S11" s="1007"/>
      <c r="T11" s="1007"/>
      <c r="U11" s="1007"/>
      <c r="V11" s="1007"/>
      <c r="W11" s="1007"/>
      <c r="X11" s="1007"/>
      <c r="Y11" s="1007"/>
      <c r="Z11" s="1007"/>
      <c r="AA11" s="1007"/>
      <c r="AB11" s="1007"/>
      <c r="AC11" s="1007"/>
      <c r="AD11" s="1007"/>
      <c r="AE11" s="1012"/>
      <c r="AF11" s="1056"/>
      <c r="AG11" s="1013"/>
      <c r="AH11" s="1013"/>
      <c r="AI11" s="1013"/>
      <c r="AJ11" s="1057"/>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51" t="s">
        <v>546</v>
      </c>
      <c r="BT11" s="1052"/>
      <c r="BU11" s="1052"/>
      <c r="BV11" s="1052"/>
      <c r="BW11" s="1052"/>
      <c r="BX11" s="1052"/>
      <c r="BY11" s="1052"/>
      <c r="BZ11" s="1052"/>
      <c r="CA11" s="1052"/>
      <c r="CB11" s="1052"/>
      <c r="CC11" s="1052"/>
      <c r="CD11" s="1052"/>
      <c r="CE11" s="1052"/>
      <c r="CF11" s="1052"/>
      <c r="CG11" s="1053"/>
      <c r="CH11" s="1026">
        <v>-1</v>
      </c>
      <c r="CI11" s="1027"/>
      <c r="CJ11" s="1027"/>
      <c r="CK11" s="1027"/>
      <c r="CL11" s="1028"/>
      <c r="CM11" s="1026">
        <v>83</v>
      </c>
      <c r="CN11" s="1027"/>
      <c r="CO11" s="1027"/>
      <c r="CP11" s="1027"/>
      <c r="CQ11" s="1028"/>
      <c r="CR11" s="1026">
        <v>40</v>
      </c>
      <c r="CS11" s="1027"/>
      <c r="CT11" s="1027"/>
      <c r="CU11" s="1027"/>
      <c r="CV11" s="1028"/>
      <c r="CW11" s="1026">
        <v>27</v>
      </c>
      <c r="CX11" s="1027"/>
      <c r="CY11" s="1027"/>
      <c r="CZ11" s="1027"/>
      <c r="DA11" s="1028"/>
      <c r="DB11" s="1026"/>
      <c r="DC11" s="1027"/>
      <c r="DD11" s="1027"/>
      <c r="DE11" s="1027"/>
      <c r="DF11" s="1028"/>
      <c r="DG11" s="1026"/>
      <c r="DH11" s="1027"/>
      <c r="DI11" s="1027"/>
      <c r="DJ11" s="1027"/>
      <c r="DK11" s="1028"/>
      <c r="DL11" s="1026"/>
      <c r="DM11" s="1027"/>
      <c r="DN11" s="1027"/>
      <c r="DO11" s="1027"/>
      <c r="DP11" s="1028"/>
      <c r="DQ11" s="1026"/>
      <c r="DR11" s="1027"/>
      <c r="DS11" s="1027"/>
      <c r="DT11" s="1027"/>
      <c r="DU11" s="1028"/>
      <c r="DV11" s="1029"/>
      <c r="DW11" s="1030"/>
      <c r="DX11" s="1030"/>
      <c r="DY11" s="1030"/>
      <c r="DZ11" s="1031"/>
      <c r="EA11" s="207"/>
    </row>
    <row r="12" spans="1:131" s="208" customFormat="1" ht="26.25" customHeight="1" x14ac:dyDescent="0.15">
      <c r="A12" s="214">
        <v>6</v>
      </c>
      <c r="B12" s="1015"/>
      <c r="C12" s="1016"/>
      <c r="D12" s="1016"/>
      <c r="E12" s="1016"/>
      <c r="F12" s="1016"/>
      <c r="G12" s="1016"/>
      <c r="H12" s="1016"/>
      <c r="I12" s="1016"/>
      <c r="J12" s="1016"/>
      <c r="K12" s="1016"/>
      <c r="L12" s="1016"/>
      <c r="M12" s="1016"/>
      <c r="N12" s="1016"/>
      <c r="O12" s="1016"/>
      <c r="P12" s="1017"/>
      <c r="Q12" s="1076"/>
      <c r="R12" s="1007"/>
      <c r="S12" s="1007"/>
      <c r="T12" s="1007"/>
      <c r="U12" s="1007"/>
      <c r="V12" s="1007"/>
      <c r="W12" s="1007"/>
      <c r="X12" s="1007"/>
      <c r="Y12" s="1007"/>
      <c r="Z12" s="1007"/>
      <c r="AA12" s="1007"/>
      <c r="AB12" s="1007"/>
      <c r="AC12" s="1007"/>
      <c r="AD12" s="1007"/>
      <c r="AE12" s="1012"/>
      <c r="AF12" s="1056"/>
      <c r="AG12" s="1013"/>
      <c r="AH12" s="1013"/>
      <c r="AI12" s="1013"/>
      <c r="AJ12" s="1057"/>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51" t="s">
        <v>547</v>
      </c>
      <c r="BT12" s="1052"/>
      <c r="BU12" s="1052"/>
      <c r="BV12" s="1052"/>
      <c r="BW12" s="1052"/>
      <c r="BX12" s="1052"/>
      <c r="BY12" s="1052"/>
      <c r="BZ12" s="1052"/>
      <c r="CA12" s="1052"/>
      <c r="CB12" s="1052"/>
      <c r="CC12" s="1052"/>
      <c r="CD12" s="1052"/>
      <c r="CE12" s="1052"/>
      <c r="CF12" s="1052"/>
      <c r="CG12" s="1053"/>
      <c r="CH12" s="1026">
        <v>6</v>
      </c>
      <c r="CI12" s="1027"/>
      <c r="CJ12" s="1027"/>
      <c r="CK12" s="1027"/>
      <c r="CL12" s="1028"/>
      <c r="CM12" s="1026">
        <v>124</v>
      </c>
      <c r="CN12" s="1027"/>
      <c r="CO12" s="1027"/>
      <c r="CP12" s="1027"/>
      <c r="CQ12" s="1028"/>
      <c r="CR12" s="1026">
        <v>100</v>
      </c>
      <c r="CS12" s="1027"/>
      <c r="CT12" s="1027"/>
      <c r="CU12" s="1027"/>
      <c r="CV12" s="1028"/>
      <c r="CW12" s="1026"/>
      <c r="CX12" s="1027"/>
      <c r="CY12" s="1027"/>
      <c r="CZ12" s="1027"/>
      <c r="DA12" s="1028"/>
      <c r="DB12" s="1026"/>
      <c r="DC12" s="1027"/>
      <c r="DD12" s="1027"/>
      <c r="DE12" s="1027"/>
      <c r="DF12" s="1028"/>
      <c r="DG12" s="1026"/>
      <c r="DH12" s="1027"/>
      <c r="DI12" s="1027"/>
      <c r="DJ12" s="1027"/>
      <c r="DK12" s="1028"/>
      <c r="DL12" s="1026"/>
      <c r="DM12" s="1027"/>
      <c r="DN12" s="1027"/>
      <c r="DO12" s="1027"/>
      <c r="DP12" s="1028"/>
      <c r="DQ12" s="1026"/>
      <c r="DR12" s="1027"/>
      <c r="DS12" s="1027"/>
      <c r="DT12" s="1027"/>
      <c r="DU12" s="1028"/>
      <c r="DV12" s="1029"/>
      <c r="DW12" s="1030"/>
      <c r="DX12" s="1030"/>
      <c r="DY12" s="1030"/>
      <c r="DZ12" s="1031"/>
      <c r="EA12" s="207"/>
    </row>
    <row r="13" spans="1:131" s="208" customFormat="1" ht="26.25" customHeight="1" x14ac:dyDescent="0.15">
      <c r="A13" s="214">
        <v>7</v>
      </c>
      <c r="B13" s="1015"/>
      <c r="C13" s="1016"/>
      <c r="D13" s="1016"/>
      <c r="E13" s="1016"/>
      <c r="F13" s="1016"/>
      <c r="G13" s="1016"/>
      <c r="H13" s="1016"/>
      <c r="I13" s="1016"/>
      <c r="J13" s="1016"/>
      <c r="K13" s="1016"/>
      <c r="L13" s="1016"/>
      <c r="M13" s="1016"/>
      <c r="N13" s="1016"/>
      <c r="O13" s="1016"/>
      <c r="P13" s="1017"/>
      <c r="Q13" s="1076"/>
      <c r="R13" s="1007"/>
      <c r="S13" s="1007"/>
      <c r="T13" s="1007"/>
      <c r="U13" s="1007"/>
      <c r="V13" s="1007"/>
      <c r="W13" s="1007"/>
      <c r="X13" s="1007"/>
      <c r="Y13" s="1007"/>
      <c r="Z13" s="1007"/>
      <c r="AA13" s="1007"/>
      <c r="AB13" s="1007"/>
      <c r="AC13" s="1007"/>
      <c r="AD13" s="1007"/>
      <c r="AE13" s="1012"/>
      <c r="AF13" s="1056"/>
      <c r="AG13" s="1013"/>
      <c r="AH13" s="1013"/>
      <c r="AI13" s="1013"/>
      <c r="AJ13" s="1057"/>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51"/>
      <c r="BT13" s="1052"/>
      <c r="BU13" s="1052"/>
      <c r="BV13" s="1052"/>
      <c r="BW13" s="1052"/>
      <c r="BX13" s="1052"/>
      <c r="BY13" s="1052"/>
      <c r="BZ13" s="1052"/>
      <c r="CA13" s="1052"/>
      <c r="CB13" s="1052"/>
      <c r="CC13" s="1052"/>
      <c r="CD13" s="1052"/>
      <c r="CE13" s="1052"/>
      <c r="CF13" s="1052"/>
      <c r="CG13" s="1053"/>
      <c r="CH13" s="1026"/>
      <c r="CI13" s="1027"/>
      <c r="CJ13" s="1027"/>
      <c r="CK13" s="1027"/>
      <c r="CL13" s="1028"/>
      <c r="CM13" s="1026"/>
      <c r="CN13" s="1027"/>
      <c r="CO13" s="1027"/>
      <c r="CP13" s="1027"/>
      <c r="CQ13" s="1028"/>
      <c r="CR13" s="1026"/>
      <c r="CS13" s="1027"/>
      <c r="CT13" s="1027"/>
      <c r="CU13" s="1027"/>
      <c r="CV13" s="1028"/>
      <c r="CW13" s="1026"/>
      <c r="CX13" s="1027"/>
      <c r="CY13" s="1027"/>
      <c r="CZ13" s="1027"/>
      <c r="DA13" s="1028"/>
      <c r="DB13" s="1026"/>
      <c r="DC13" s="1027"/>
      <c r="DD13" s="1027"/>
      <c r="DE13" s="1027"/>
      <c r="DF13" s="1028"/>
      <c r="DG13" s="1026"/>
      <c r="DH13" s="1027"/>
      <c r="DI13" s="1027"/>
      <c r="DJ13" s="1027"/>
      <c r="DK13" s="1028"/>
      <c r="DL13" s="1026"/>
      <c r="DM13" s="1027"/>
      <c r="DN13" s="1027"/>
      <c r="DO13" s="1027"/>
      <c r="DP13" s="1028"/>
      <c r="DQ13" s="1026"/>
      <c r="DR13" s="1027"/>
      <c r="DS13" s="1027"/>
      <c r="DT13" s="1027"/>
      <c r="DU13" s="1028"/>
      <c r="DV13" s="1029"/>
      <c r="DW13" s="1030"/>
      <c r="DX13" s="1030"/>
      <c r="DY13" s="1030"/>
      <c r="DZ13" s="1031"/>
      <c r="EA13" s="207"/>
    </row>
    <row r="14" spans="1:131" s="208" customFormat="1" ht="26.25" customHeight="1" x14ac:dyDescent="0.15">
      <c r="A14" s="214">
        <v>8</v>
      </c>
      <c r="B14" s="1015"/>
      <c r="C14" s="1016"/>
      <c r="D14" s="1016"/>
      <c r="E14" s="1016"/>
      <c r="F14" s="1016"/>
      <c r="G14" s="1016"/>
      <c r="H14" s="1016"/>
      <c r="I14" s="1016"/>
      <c r="J14" s="1016"/>
      <c r="K14" s="1016"/>
      <c r="L14" s="1016"/>
      <c r="M14" s="1016"/>
      <c r="N14" s="1016"/>
      <c r="O14" s="1016"/>
      <c r="P14" s="1017"/>
      <c r="Q14" s="1076"/>
      <c r="R14" s="1007"/>
      <c r="S14" s="1007"/>
      <c r="T14" s="1007"/>
      <c r="U14" s="1007"/>
      <c r="V14" s="1007"/>
      <c r="W14" s="1007"/>
      <c r="X14" s="1007"/>
      <c r="Y14" s="1007"/>
      <c r="Z14" s="1007"/>
      <c r="AA14" s="1007"/>
      <c r="AB14" s="1007"/>
      <c r="AC14" s="1007"/>
      <c r="AD14" s="1007"/>
      <c r="AE14" s="1012"/>
      <c r="AF14" s="1056"/>
      <c r="AG14" s="1013"/>
      <c r="AH14" s="1013"/>
      <c r="AI14" s="1013"/>
      <c r="AJ14" s="1057"/>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51"/>
      <c r="BT14" s="1052"/>
      <c r="BU14" s="1052"/>
      <c r="BV14" s="1052"/>
      <c r="BW14" s="1052"/>
      <c r="BX14" s="1052"/>
      <c r="BY14" s="1052"/>
      <c r="BZ14" s="1052"/>
      <c r="CA14" s="1052"/>
      <c r="CB14" s="1052"/>
      <c r="CC14" s="1052"/>
      <c r="CD14" s="1052"/>
      <c r="CE14" s="1052"/>
      <c r="CF14" s="1052"/>
      <c r="CG14" s="1053"/>
      <c r="CH14" s="1026"/>
      <c r="CI14" s="1027"/>
      <c r="CJ14" s="1027"/>
      <c r="CK14" s="1027"/>
      <c r="CL14" s="1028"/>
      <c r="CM14" s="1026"/>
      <c r="CN14" s="1027"/>
      <c r="CO14" s="1027"/>
      <c r="CP14" s="1027"/>
      <c r="CQ14" s="1028"/>
      <c r="CR14" s="1026"/>
      <c r="CS14" s="1027"/>
      <c r="CT14" s="1027"/>
      <c r="CU14" s="1027"/>
      <c r="CV14" s="1028"/>
      <c r="CW14" s="1026"/>
      <c r="CX14" s="1027"/>
      <c r="CY14" s="1027"/>
      <c r="CZ14" s="1027"/>
      <c r="DA14" s="1028"/>
      <c r="DB14" s="1026"/>
      <c r="DC14" s="1027"/>
      <c r="DD14" s="1027"/>
      <c r="DE14" s="1027"/>
      <c r="DF14" s="1028"/>
      <c r="DG14" s="1026"/>
      <c r="DH14" s="1027"/>
      <c r="DI14" s="1027"/>
      <c r="DJ14" s="1027"/>
      <c r="DK14" s="1028"/>
      <c r="DL14" s="1026"/>
      <c r="DM14" s="1027"/>
      <c r="DN14" s="1027"/>
      <c r="DO14" s="1027"/>
      <c r="DP14" s="1028"/>
      <c r="DQ14" s="1026"/>
      <c r="DR14" s="1027"/>
      <c r="DS14" s="1027"/>
      <c r="DT14" s="1027"/>
      <c r="DU14" s="1028"/>
      <c r="DV14" s="1029"/>
      <c r="DW14" s="1030"/>
      <c r="DX14" s="1030"/>
      <c r="DY14" s="1030"/>
      <c r="DZ14" s="1031"/>
      <c r="EA14" s="207"/>
    </row>
    <row r="15" spans="1:131" s="208" customFormat="1" ht="26.25" customHeight="1" x14ac:dyDescent="0.15">
      <c r="A15" s="214">
        <v>9</v>
      </c>
      <c r="B15" s="1015"/>
      <c r="C15" s="1016"/>
      <c r="D15" s="1016"/>
      <c r="E15" s="1016"/>
      <c r="F15" s="1016"/>
      <c r="G15" s="1016"/>
      <c r="H15" s="1016"/>
      <c r="I15" s="1016"/>
      <c r="J15" s="1016"/>
      <c r="K15" s="1016"/>
      <c r="L15" s="1016"/>
      <c r="M15" s="1016"/>
      <c r="N15" s="1016"/>
      <c r="O15" s="1016"/>
      <c r="P15" s="1017"/>
      <c r="Q15" s="1076"/>
      <c r="R15" s="1007"/>
      <c r="S15" s="1007"/>
      <c r="T15" s="1007"/>
      <c r="U15" s="1007"/>
      <c r="V15" s="1007"/>
      <c r="W15" s="1007"/>
      <c r="X15" s="1007"/>
      <c r="Y15" s="1007"/>
      <c r="Z15" s="1007"/>
      <c r="AA15" s="1007"/>
      <c r="AB15" s="1007"/>
      <c r="AC15" s="1007"/>
      <c r="AD15" s="1007"/>
      <c r="AE15" s="1012"/>
      <c r="AF15" s="1056"/>
      <c r="AG15" s="1013"/>
      <c r="AH15" s="1013"/>
      <c r="AI15" s="1013"/>
      <c r="AJ15" s="1057"/>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51"/>
      <c r="BT15" s="1052"/>
      <c r="BU15" s="1052"/>
      <c r="BV15" s="1052"/>
      <c r="BW15" s="1052"/>
      <c r="BX15" s="1052"/>
      <c r="BY15" s="1052"/>
      <c r="BZ15" s="1052"/>
      <c r="CA15" s="1052"/>
      <c r="CB15" s="1052"/>
      <c r="CC15" s="1052"/>
      <c r="CD15" s="1052"/>
      <c r="CE15" s="1052"/>
      <c r="CF15" s="1052"/>
      <c r="CG15" s="1053"/>
      <c r="CH15" s="1026"/>
      <c r="CI15" s="1027"/>
      <c r="CJ15" s="1027"/>
      <c r="CK15" s="1027"/>
      <c r="CL15" s="1028"/>
      <c r="CM15" s="1026"/>
      <c r="CN15" s="1027"/>
      <c r="CO15" s="1027"/>
      <c r="CP15" s="1027"/>
      <c r="CQ15" s="1028"/>
      <c r="CR15" s="1026"/>
      <c r="CS15" s="1027"/>
      <c r="CT15" s="1027"/>
      <c r="CU15" s="1027"/>
      <c r="CV15" s="1028"/>
      <c r="CW15" s="1026"/>
      <c r="CX15" s="1027"/>
      <c r="CY15" s="1027"/>
      <c r="CZ15" s="1027"/>
      <c r="DA15" s="1028"/>
      <c r="DB15" s="1026"/>
      <c r="DC15" s="1027"/>
      <c r="DD15" s="1027"/>
      <c r="DE15" s="1027"/>
      <c r="DF15" s="1028"/>
      <c r="DG15" s="1026"/>
      <c r="DH15" s="1027"/>
      <c r="DI15" s="1027"/>
      <c r="DJ15" s="1027"/>
      <c r="DK15" s="1028"/>
      <c r="DL15" s="1026"/>
      <c r="DM15" s="1027"/>
      <c r="DN15" s="1027"/>
      <c r="DO15" s="1027"/>
      <c r="DP15" s="1028"/>
      <c r="DQ15" s="1026"/>
      <c r="DR15" s="1027"/>
      <c r="DS15" s="1027"/>
      <c r="DT15" s="1027"/>
      <c r="DU15" s="1028"/>
      <c r="DV15" s="1029"/>
      <c r="DW15" s="1030"/>
      <c r="DX15" s="1030"/>
      <c r="DY15" s="1030"/>
      <c r="DZ15" s="1031"/>
      <c r="EA15" s="207"/>
    </row>
    <row r="16" spans="1:131" s="208" customFormat="1" ht="26.25" customHeight="1" x14ac:dyDescent="0.15">
      <c r="A16" s="214">
        <v>10</v>
      </c>
      <c r="B16" s="1015"/>
      <c r="C16" s="1016"/>
      <c r="D16" s="1016"/>
      <c r="E16" s="1016"/>
      <c r="F16" s="1016"/>
      <c r="G16" s="1016"/>
      <c r="H16" s="1016"/>
      <c r="I16" s="1016"/>
      <c r="J16" s="1016"/>
      <c r="K16" s="1016"/>
      <c r="L16" s="1016"/>
      <c r="M16" s="1016"/>
      <c r="N16" s="1016"/>
      <c r="O16" s="1016"/>
      <c r="P16" s="1017"/>
      <c r="Q16" s="1076"/>
      <c r="R16" s="1007"/>
      <c r="S16" s="1007"/>
      <c r="T16" s="1007"/>
      <c r="U16" s="1007"/>
      <c r="V16" s="1007"/>
      <c r="W16" s="1007"/>
      <c r="X16" s="1007"/>
      <c r="Y16" s="1007"/>
      <c r="Z16" s="1007"/>
      <c r="AA16" s="1007"/>
      <c r="AB16" s="1007"/>
      <c r="AC16" s="1007"/>
      <c r="AD16" s="1007"/>
      <c r="AE16" s="1012"/>
      <c r="AF16" s="1056"/>
      <c r="AG16" s="1013"/>
      <c r="AH16" s="1013"/>
      <c r="AI16" s="1013"/>
      <c r="AJ16" s="1057"/>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51"/>
      <c r="BT16" s="1052"/>
      <c r="BU16" s="1052"/>
      <c r="BV16" s="1052"/>
      <c r="BW16" s="1052"/>
      <c r="BX16" s="1052"/>
      <c r="BY16" s="1052"/>
      <c r="BZ16" s="1052"/>
      <c r="CA16" s="1052"/>
      <c r="CB16" s="1052"/>
      <c r="CC16" s="1052"/>
      <c r="CD16" s="1052"/>
      <c r="CE16" s="1052"/>
      <c r="CF16" s="1052"/>
      <c r="CG16" s="1053"/>
      <c r="CH16" s="1026"/>
      <c r="CI16" s="1027"/>
      <c r="CJ16" s="1027"/>
      <c r="CK16" s="1027"/>
      <c r="CL16" s="1028"/>
      <c r="CM16" s="1026"/>
      <c r="CN16" s="1027"/>
      <c r="CO16" s="1027"/>
      <c r="CP16" s="1027"/>
      <c r="CQ16" s="1028"/>
      <c r="CR16" s="1026"/>
      <c r="CS16" s="1027"/>
      <c r="CT16" s="1027"/>
      <c r="CU16" s="1027"/>
      <c r="CV16" s="1028"/>
      <c r="CW16" s="1026"/>
      <c r="CX16" s="1027"/>
      <c r="CY16" s="1027"/>
      <c r="CZ16" s="1027"/>
      <c r="DA16" s="1028"/>
      <c r="DB16" s="1026"/>
      <c r="DC16" s="1027"/>
      <c r="DD16" s="1027"/>
      <c r="DE16" s="1027"/>
      <c r="DF16" s="1028"/>
      <c r="DG16" s="1026"/>
      <c r="DH16" s="1027"/>
      <c r="DI16" s="1027"/>
      <c r="DJ16" s="1027"/>
      <c r="DK16" s="1028"/>
      <c r="DL16" s="1026"/>
      <c r="DM16" s="1027"/>
      <c r="DN16" s="1027"/>
      <c r="DO16" s="1027"/>
      <c r="DP16" s="1028"/>
      <c r="DQ16" s="1026"/>
      <c r="DR16" s="1027"/>
      <c r="DS16" s="1027"/>
      <c r="DT16" s="1027"/>
      <c r="DU16" s="1028"/>
      <c r="DV16" s="1029"/>
      <c r="DW16" s="1030"/>
      <c r="DX16" s="1030"/>
      <c r="DY16" s="1030"/>
      <c r="DZ16" s="1031"/>
      <c r="EA16" s="207"/>
    </row>
    <row r="17" spans="1:131" s="208" customFormat="1" ht="26.25" customHeight="1" x14ac:dyDescent="0.15">
      <c r="A17" s="214">
        <v>11</v>
      </c>
      <c r="B17" s="1015"/>
      <c r="C17" s="1016"/>
      <c r="D17" s="1016"/>
      <c r="E17" s="1016"/>
      <c r="F17" s="1016"/>
      <c r="G17" s="1016"/>
      <c r="H17" s="1016"/>
      <c r="I17" s="1016"/>
      <c r="J17" s="1016"/>
      <c r="K17" s="1016"/>
      <c r="L17" s="1016"/>
      <c r="M17" s="1016"/>
      <c r="N17" s="1016"/>
      <c r="O17" s="1016"/>
      <c r="P17" s="1017"/>
      <c r="Q17" s="1076"/>
      <c r="R17" s="1007"/>
      <c r="S17" s="1007"/>
      <c r="T17" s="1007"/>
      <c r="U17" s="1007"/>
      <c r="V17" s="1007"/>
      <c r="W17" s="1007"/>
      <c r="X17" s="1007"/>
      <c r="Y17" s="1007"/>
      <c r="Z17" s="1007"/>
      <c r="AA17" s="1007"/>
      <c r="AB17" s="1007"/>
      <c r="AC17" s="1007"/>
      <c r="AD17" s="1007"/>
      <c r="AE17" s="1012"/>
      <c r="AF17" s="1056"/>
      <c r="AG17" s="1013"/>
      <c r="AH17" s="1013"/>
      <c r="AI17" s="1013"/>
      <c r="AJ17" s="1057"/>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51"/>
      <c r="BT17" s="1052"/>
      <c r="BU17" s="1052"/>
      <c r="BV17" s="1052"/>
      <c r="BW17" s="1052"/>
      <c r="BX17" s="1052"/>
      <c r="BY17" s="1052"/>
      <c r="BZ17" s="1052"/>
      <c r="CA17" s="1052"/>
      <c r="CB17" s="1052"/>
      <c r="CC17" s="1052"/>
      <c r="CD17" s="1052"/>
      <c r="CE17" s="1052"/>
      <c r="CF17" s="1052"/>
      <c r="CG17" s="1053"/>
      <c r="CH17" s="1026"/>
      <c r="CI17" s="1027"/>
      <c r="CJ17" s="1027"/>
      <c r="CK17" s="1027"/>
      <c r="CL17" s="1028"/>
      <c r="CM17" s="1026"/>
      <c r="CN17" s="1027"/>
      <c r="CO17" s="1027"/>
      <c r="CP17" s="1027"/>
      <c r="CQ17" s="1028"/>
      <c r="CR17" s="1026"/>
      <c r="CS17" s="1027"/>
      <c r="CT17" s="1027"/>
      <c r="CU17" s="1027"/>
      <c r="CV17" s="1028"/>
      <c r="CW17" s="1026"/>
      <c r="CX17" s="1027"/>
      <c r="CY17" s="1027"/>
      <c r="CZ17" s="1027"/>
      <c r="DA17" s="1028"/>
      <c r="DB17" s="1026"/>
      <c r="DC17" s="1027"/>
      <c r="DD17" s="1027"/>
      <c r="DE17" s="1027"/>
      <c r="DF17" s="1028"/>
      <c r="DG17" s="1026"/>
      <c r="DH17" s="1027"/>
      <c r="DI17" s="1027"/>
      <c r="DJ17" s="1027"/>
      <c r="DK17" s="1028"/>
      <c r="DL17" s="1026"/>
      <c r="DM17" s="1027"/>
      <c r="DN17" s="1027"/>
      <c r="DO17" s="1027"/>
      <c r="DP17" s="1028"/>
      <c r="DQ17" s="1026"/>
      <c r="DR17" s="1027"/>
      <c r="DS17" s="1027"/>
      <c r="DT17" s="1027"/>
      <c r="DU17" s="1028"/>
      <c r="DV17" s="1029"/>
      <c r="DW17" s="1030"/>
      <c r="DX17" s="1030"/>
      <c r="DY17" s="1030"/>
      <c r="DZ17" s="1031"/>
      <c r="EA17" s="207"/>
    </row>
    <row r="18" spans="1:131" s="208" customFormat="1" ht="26.25" customHeight="1" x14ac:dyDescent="0.15">
      <c r="A18" s="214">
        <v>12</v>
      </c>
      <c r="B18" s="1015"/>
      <c r="C18" s="1016"/>
      <c r="D18" s="1016"/>
      <c r="E18" s="1016"/>
      <c r="F18" s="1016"/>
      <c r="G18" s="1016"/>
      <c r="H18" s="1016"/>
      <c r="I18" s="1016"/>
      <c r="J18" s="1016"/>
      <c r="K18" s="1016"/>
      <c r="L18" s="1016"/>
      <c r="M18" s="1016"/>
      <c r="N18" s="1016"/>
      <c r="O18" s="1016"/>
      <c r="P18" s="1017"/>
      <c r="Q18" s="1076"/>
      <c r="R18" s="1007"/>
      <c r="S18" s="1007"/>
      <c r="T18" s="1007"/>
      <c r="U18" s="1007"/>
      <c r="V18" s="1007"/>
      <c r="W18" s="1007"/>
      <c r="X18" s="1007"/>
      <c r="Y18" s="1007"/>
      <c r="Z18" s="1007"/>
      <c r="AA18" s="1007"/>
      <c r="AB18" s="1007"/>
      <c r="AC18" s="1007"/>
      <c r="AD18" s="1007"/>
      <c r="AE18" s="1012"/>
      <c r="AF18" s="1056"/>
      <c r="AG18" s="1013"/>
      <c r="AH18" s="1013"/>
      <c r="AI18" s="1013"/>
      <c r="AJ18" s="1057"/>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51"/>
      <c r="BT18" s="1052"/>
      <c r="BU18" s="1052"/>
      <c r="BV18" s="1052"/>
      <c r="BW18" s="1052"/>
      <c r="BX18" s="1052"/>
      <c r="BY18" s="1052"/>
      <c r="BZ18" s="1052"/>
      <c r="CA18" s="1052"/>
      <c r="CB18" s="1052"/>
      <c r="CC18" s="1052"/>
      <c r="CD18" s="1052"/>
      <c r="CE18" s="1052"/>
      <c r="CF18" s="1052"/>
      <c r="CG18" s="1053"/>
      <c r="CH18" s="1026"/>
      <c r="CI18" s="1027"/>
      <c r="CJ18" s="1027"/>
      <c r="CK18" s="1027"/>
      <c r="CL18" s="1028"/>
      <c r="CM18" s="1026"/>
      <c r="CN18" s="1027"/>
      <c r="CO18" s="1027"/>
      <c r="CP18" s="1027"/>
      <c r="CQ18" s="1028"/>
      <c r="CR18" s="1026"/>
      <c r="CS18" s="1027"/>
      <c r="CT18" s="1027"/>
      <c r="CU18" s="1027"/>
      <c r="CV18" s="1028"/>
      <c r="CW18" s="1026"/>
      <c r="CX18" s="1027"/>
      <c r="CY18" s="1027"/>
      <c r="CZ18" s="1027"/>
      <c r="DA18" s="1028"/>
      <c r="DB18" s="1026"/>
      <c r="DC18" s="1027"/>
      <c r="DD18" s="1027"/>
      <c r="DE18" s="1027"/>
      <c r="DF18" s="1028"/>
      <c r="DG18" s="1026"/>
      <c r="DH18" s="1027"/>
      <c r="DI18" s="1027"/>
      <c r="DJ18" s="1027"/>
      <c r="DK18" s="1028"/>
      <c r="DL18" s="1026"/>
      <c r="DM18" s="1027"/>
      <c r="DN18" s="1027"/>
      <c r="DO18" s="1027"/>
      <c r="DP18" s="1028"/>
      <c r="DQ18" s="1026"/>
      <c r="DR18" s="1027"/>
      <c r="DS18" s="1027"/>
      <c r="DT18" s="1027"/>
      <c r="DU18" s="1028"/>
      <c r="DV18" s="1029"/>
      <c r="DW18" s="1030"/>
      <c r="DX18" s="1030"/>
      <c r="DY18" s="1030"/>
      <c r="DZ18" s="1031"/>
      <c r="EA18" s="207"/>
    </row>
    <row r="19" spans="1:131" s="208" customFormat="1" ht="26.25" customHeight="1" x14ac:dyDescent="0.15">
      <c r="A19" s="214">
        <v>13</v>
      </c>
      <c r="B19" s="1015"/>
      <c r="C19" s="1016"/>
      <c r="D19" s="1016"/>
      <c r="E19" s="1016"/>
      <c r="F19" s="1016"/>
      <c r="G19" s="1016"/>
      <c r="H19" s="1016"/>
      <c r="I19" s="1016"/>
      <c r="J19" s="1016"/>
      <c r="K19" s="1016"/>
      <c r="L19" s="1016"/>
      <c r="M19" s="1016"/>
      <c r="N19" s="1016"/>
      <c r="O19" s="1016"/>
      <c r="P19" s="1017"/>
      <c r="Q19" s="1076"/>
      <c r="R19" s="1007"/>
      <c r="S19" s="1007"/>
      <c r="T19" s="1007"/>
      <c r="U19" s="1007"/>
      <c r="V19" s="1007"/>
      <c r="W19" s="1007"/>
      <c r="X19" s="1007"/>
      <c r="Y19" s="1007"/>
      <c r="Z19" s="1007"/>
      <c r="AA19" s="1007"/>
      <c r="AB19" s="1007"/>
      <c r="AC19" s="1007"/>
      <c r="AD19" s="1007"/>
      <c r="AE19" s="1012"/>
      <c r="AF19" s="1056"/>
      <c r="AG19" s="1013"/>
      <c r="AH19" s="1013"/>
      <c r="AI19" s="1013"/>
      <c r="AJ19" s="1057"/>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51"/>
      <c r="BT19" s="1052"/>
      <c r="BU19" s="1052"/>
      <c r="BV19" s="1052"/>
      <c r="BW19" s="1052"/>
      <c r="BX19" s="1052"/>
      <c r="BY19" s="1052"/>
      <c r="BZ19" s="1052"/>
      <c r="CA19" s="1052"/>
      <c r="CB19" s="1052"/>
      <c r="CC19" s="1052"/>
      <c r="CD19" s="1052"/>
      <c r="CE19" s="1052"/>
      <c r="CF19" s="1052"/>
      <c r="CG19" s="1053"/>
      <c r="CH19" s="1026"/>
      <c r="CI19" s="1027"/>
      <c r="CJ19" s="1027"/>
      <c r="CK19" s="1027"/>
      <c r="CL19" s="1028"/>
      <c r="CM19" s="1026"/>
      <c r="CN19" s="1027"/>
      <c r="CO19" s="1027"/>
      <c r="CP19" s="1027"/>
      <c r="CQ19" s="1028"/>
      <c r="CR19" s="1026"/>
      <c r="CS19" s="1027"/>
      <c r="CT19" s="1027"/>
      <c r="CU19" s="1027"/>
      <c r="CV19" s="1028"/>
      <c r="CW19" s="1026"/>
      <c r="CX19" s="1027"/>
      <c r="CY19" s="1027"/>
      <c r="CZ19" s="1027"/>
      <c r="DA19" s="1028"/>
      <c r="DB19" s="1026"/>
      <c r="DC19" s="1027"/>
      <c r="DD19" s="1027"/>
      <c r="DE19" s="1027"/>
      <c r="DF19" s="1028"/>
      <c r="DG19" s="1026"/>
      <c r="DH19" s="1027"/>
      <c r="DI19" s="1027"/>
      <c r="DJ19" s="1027"/>
      <c r="DK19" s="1028"/>
      <c r="DL19" s="1026"/>
      <c r="DM19" s="1027"/>
      <c r="DN19" s="1027"/>
      <c r="DO19" s="1027"/>
      <c r="DP19" s="1028"/>
      <c r="DQ19" s="1026"/>
      <c r="DR19" s="1027"/>
      <c r="DS19" s="1027"/>
      <c r="DT19" s="1027"/>
      <c r="DU19" s="1028"/>
      <c r="DV19" s="1029"/>
      <c r="DW19" s="1030"/>
      <c r="DX19" s="1030"/>
      <c r="DY19" s="1030"/>
      <c r="DZ19" s="1031"/>
      <c r="EA19" s="207"/>
    </row>
    <row r="20" spans="1:131" s="208" customFormat="1" ht="26.25" customHeight="1" x14ac:dyDescent="0.15">
      <c r="A20" s="214">
        <v>14</v>
      </c>
      <c r="B20" s="1015"/>
      <c r="C20" s="1016"/>
      <c r="D20" s="1016"/>
      <c r="E20" s="1016"/>
      <c r="F20" s="1016"/>
      <c r="G20" s="1016"/>
      <c r="H20" s="1016"/>
      <c r="I20" s="1016"/>
      <c r="J20" s="1016"/>
      <c r="K20" s="1016"/>
      <c r="L20" s="1016"/>
      <c r="M20" s="1016"/>
      <c r="N20" s="1016"/>
      <c r="O20" s="1016"/>
      <c r="P20" s="1017"/>
      <c r="Q20" s="1076"/>
      <c r="R20" s="1007"/>
      <c r="S20" s="1007"/>
      <c r="T20" s="1007"/>
      <c r="U20" s="1007"/>
      <c r="V20" s="1007"/>
      <c r="W20" s="1007"/>
      <c r="X20" s="1007"/>
      <c r="Y20" s="1007"/>
      <c r="Z20" s="1007"/>
      <c r="AA20" s="1007"/>
      <c r="AB20" s="1007"/>
      <c r="AC20" s="1007"/>
      <c r="AD20" s="1007"/>
      <c r="AE20" s="1012"/>
      <c r="AF20" s="1056"/>
      <c r="AG20" s="1013"/>
      <c r="AH20" s="1013"/>
      <c r="AI20" s="1013"/>
      <c r="AJ20" s="1057"/>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51"/>
      <c r="BT20" s="1052"/>
      <c r="BU20" s="1052"/>
      <c r="BV20" s="1052"/>
      <c r="BW20" s="1052"/>
      <c r="BX20" s="1052"/>
      <c r="BY20" s="1052"/>
      <c r="BZ20" s="1052"/>
      <c r="CA20" s="1052"/>
      <c r="CB20" s="1052"/>
      <c r="CC20" s="1052"/>
      <c r="CD20" s="1052"/>
      <c r="CE20" s="1052"/>
      <c r="CF20" s="1052"/>
      <c r="CG20" s="1053"/>
      <c r="CH20" s="1026"/>
      <c r="CI20" s="1027"/>
      <c r="CJ20" s="1027"/>
      <c r="CK20" s="1027"/>
      <c r="CL20" s="1028"/>
      <c r="CM20" s="1026"/>
      <c r="CN20" s="1027"/>
      <c r="CO20" s="1027"/>
      <c r="CP20" s="1027"/>
      <c r="CQ20" s="1028"/>
      <c r="CR20" s="1026"/>
      <c r="CS20" s="1027"/>
      <c r="CT20" s="1027"/>
      <c r="CU20" s="1027"/>
      <c r="CV20" s="1028"/>
      <c r="CW20" s="1026"/>
      <c r="CX20" s="1027"/>
      <c r="CY20" s="1027"/>
      <c r="CZ20" s="1027"/>
      <c r="DA20" s="1028"/>
      <c r="DB20" s="1026"/>
      <c r="DC20" s="1027"/>
      <c r="DD20" s="1027"/>
      <c r="DE20" s="1027"/>
      <c r="DF20" s="1028"/>
      <c r="DG20" s="1026"/>
      <c r="DH20" s="1027"/>
      <c r="DI20" s="1027"/>
      <c r="DJ20" s="1027"/>
      <c r="DK20" s="1028"/>
      <c r="DL20" s="1026"/>
      <c r="DM20" s="1027"/>
      <c r="DN20" s="1027"/>
      <c r="DO20" s="1027"/>
      <c r="DP20" s="1028"/>
      <c r="DQ20" s="1026"/>
      <c r="DR20" s="1027"/>
      <c r="DS20" s="1027"/>
      <c r="DT20" s="1027"/>
      <c r="DU20" s="1028"/>
      <c r="DV20" s="1029"/>
      <c r="DW20" s="1030"/>
      <c r="DX20" s="1030"/>
      <c r="DY20" s="1030"/>
      <c r="DZ20" s="1031"/>
      <c r="EA20" s="207"/>
    </row>
    <row r="21" spans="1:131" s="208" customFormat="1" ht="26.25" customHeight="1" thickBot="1" x14ac:dyDescent="0.2">
      <c r="A21" s="214">
        <v>15</v>
      </c>
      <c r="B21" s="1015"/>
      <c r="C21" s="1016"/>
      <c r="D21" s="1016"/>
      <c r="E21" s="1016"/>
      <c r="F21" s="1016"/>
      <c r="G21" s="1016"/>
      <c r="H21" s="1016"/>
      <c r="I21" s="1016"/>
      <c r="J21" s="1016"/>
      <c r="K21" s="1016"/>
      <c r="L21" s="1016"/>
      <c r="M21" s="1016"/>
      <c r="N21" s="1016"/>
      <c r="O21" s="1016"/>
      <c r="P21" s="1017"/>
      <c r="Q21" s="1076"/>
      <c r="R21" s="1007"/>
      <c r="S21" s="1007"/>
      <c r="T21" s="1007"/>
      <c r="U21" s="1007"/>
      <c r="V21" s="1007"/>
      <c r="W21" s="1007"/>
      <c r="X21" s="1007"/>
      <c r="Y21" s="1007"/>
      <c r="Z21" s="1007"/>
      <c r="AA21" s="1007"/>
      <c r="AB21" s="1007"/>
      <c r="AC21" s="1007"/>
      <c r="AD21" s="1007"/>
      <c r="AE21" s="1012"/>
      <c r="AF21" s="1056"/>
      <c r="AG21" s="1013"/>
      <c r="AH21" s="1013"/>
      <c r="AI21" s="1013"/>
      <c r="AJ21" s="1057"/>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51"/>
      <c r="BT21" s="1052"/>
      <c r="BU21" s="1052"/>
      <c r="BV21" s="1052"/>
      <c r="BW21" s="1052"/>
      <c r="BX21" s="1052"/>
      <c r="BY21" s="1052"/>
      <c r="BZ21" s="1052"/>
      <c r="CA21" s="1052"/>
      <c r="CB21" s="1052"/>
      <c r="CC21" s="1052"/>
      <c r="CD21" s="1052"/>
      <c r="CE21" s="1052"/>
      <c r="CF21" s="1052"/>
      <c r="CG21" s="1053"/>
      <c r="CH21" s="1026"/>
      <c r="CI21" s="1027"/>
      <c r="CJ21" s="1027"/>
      <c r="CK21" s="1027"/>
      <c r="CL21" s="1028"/>
      <c r="CM21" s="1026"/>
      <c r="CN21" s="1027"/>
      <c r="CO21" s="1027"/>
      <c r="CP21" s="1027"/>
      <c r="CQ21" s="1028"/>
      <c r="CR21" s="1026"/>
      <c r="CS21" s="1027"/>
      <c r="CT21" s="1027"/>
      <c r="CU21" s="1027"/>
      <c r="CV21" s="1028"/>
      <c r="CW21" s="1026"/>
      <c r="CX21" s="1027"/>
      <c r="CY21" s="1027"/>
      <c r="CZ21" s="1027"/>
      <c r="DA21" s="1028"/>
      <c r="DB21" s="1026"/>
      <c r="DC21" s="1027"/>
      <c r="DD21" s="1027"/>
      <c r="DE21" s="1027"/>
      <c r="DF21" s="1028"/>
      <c r="DG21" s="1026"/>
      <c r="DH21" s="1027"/>
      <c r="DI21" s="1027"/>
      <c r="DJ21" s="1027"/>
      <c r="DK21" s="1028"/>
      <c r="DL21" s="1026"/>
      <c r="DM21" s="1027"/>
      <c r="DN21" s="1027"/>
      <c r="DO21" s="1027"/>
      <c r="DP21" s="1028"/>
      <c r="DQ21" s="1026"/>
      <c r="DR21" s="1027"/>
      <c r="DS21" s="1027"/>
      <c r="DT21" s="1027"/>
      <c r="DU21" s="1028"/>
      <c r="DV21" s="1029"/>
      <c r="DW21" s="1030"/>
      <c r="DX21" s="1030"/>
      <c r="DY21" s="1030"/>
      <c r="DZ21" s="1031"/>
      <c r="EA21" s="207"/>
    </row>
    <row r="22" spans="1:131" s="208" customFormat="1" ht="26.25" customHeight="1" x14ac:dyDescent="0.15">
      <c r="A22" s="214">
        <v>16</v>
      </c>
      <c r="B22" s="1015"/>
      <c r="C22" s="1016"/>
      <c r="D22" s="1016"/>
      <c r="E22" s="1016"/>
      <c r="F22" s="1016"/>
      <c r="G22" s="1016"/>
      <c r="H22" s="1016"/>
      <c r="I22" s="1016"/>
      <c r="J22" s="1016"/>
      <c r="K22" s="1016"/>
      <c r="L22" s="1016"/>
      <c r="M22" s="1016"/>
      <c r="N22" s="1016"/>
      <c r="O22" s="1016"/>
      <c r="P22" s="1017"/>
      <c r="Q22" s="1109"/>
      <c r="R22" s="1110"/>
      <c r="S22" s="1110"/>
      <c r="T22" s="1110"/>
      <c r="U22" s="1110"/>
      <c r="V22" s="1110"/>
      <c r="W22" s="1110"/>
      <c r="X22" s="1110"/>
      <c r="Y22" s="1110"/>
      <c r="Z22" s="1110"/>
      <c r="AA22" s="1110"/>
      <c r="AB22" s="1110"/>
      <c r="AC22" s="1110"/>
      <c r="AD22" s="1110"/>
      <c r="AE22" s="1111"/>
      <c r="AF22" s="1056"/>
      <c r="AG22" s="1013"/>
      <c r="AH22" s="1013"/>
      <c r="AI22" s="1013"/>
      <c r="AJ22" s="1057"/>
      <c r="AK22" s="1105"/>
      <c r="AL22" s="1106"/>
      <c r="AM22" s="1106"/>
      <c r="AN22" s="1106"/>
      <c r="AO22" s="1106"/>
      <c r="AP22" s="1106"/>
      <c r="AQ22" s="1106"/>
      <c r="AR22" s="1106"/>
      <c r="AS22" s="1106"/>
      <c r="AT22" s="1106"/>
      <c r="AU22" s="1107"/>
      <c r="AV22" s="1107"/>
      <c r="AW22" s="1107"/>
      <c r="AX22" s="1107"/>
      <c r="AY22" s="1108"/>
      <c r="AZ22" s="1071" t="s">
        <v>367</v>
      </c>
      <c r="BA22" s="1071"/>
      <c r="BB22" s="1071"/>
      <c r="BC22" s="1071"/>
      <c r="BD22" s="1072"/>
      <c r="BE22" s="206"/>
      <c r="BF22" s="206"/>
      <c r="BG22" s="206"/>
      <c r="BH22" s="206"/>
      <c r="BI22" s="206"/>
      <c r="BJ22" s="206"/>
      <c r="BK22" s="206"/>
      <c r="BL22" s="206"/>
      <c r="BM22" s="206"/>
      <c r="BN22" s="206"/>
      <c r="BO22" s="206"/>
      <c r="BP22" s="206"/>
      <c r="BQ22" s="215">
        <v>16</v>
      </c>
      <c r="BR22" s="216"/>
      <c r="BS22" s="1051"/>
      <c r="BT22" s="1052"/>
      <c r="BU22" s="1052"/>
      <c r="BV22" s="1052"/>
      <c r="BW22" s="1052"/>
      <c r="BX22" s="1052"/>
      <c r="BY22" s="1052"/>
      <c r="BZ22" s="1052"/>
      <c r="CA22" s="1052"/>
      <c r="CB22" s="1052"/>
      <c r="CC22" s="1052"/>
      <c r="CD22" s="1052"/>
      <c r="CE22" s="1052"/>
      <c r="CF22" s="1052"/>
      <c r="CG22" s="1053"/>
      <c r="CH22" s="1026"/>
      <c r="CI22" s="1027"/>
      <c r="CJ22" s="1027"/>
      <c r="CK22" s="1027"/>
      <c r="CL22" s="1028"/>
      <c r="CM22" s="1026"/>
      <c r="CN22" s="1027"/>
      <c r="CO22" s="1027"/>
      <c r="CP22" s="1027"/>
      <c r="CQ22" s="1028"/>
      <c r="CR22" s="1026"/>
      <c r="CS22" s="1027"/>
      <c r="CT22" s="1027"/>
      <c r="CU22" s="1027"/>
      <c r="CV22" s="1028"/>
      <c r="CW22" s="1026"/>
      <c r="CX22" s="1027"/>
      <c r="CY22" s="1027"/>
      <c r="CZ22" s="1027"/>
      <c r="DA22" s="1028"/>
      <c r="DB22" s="1026"/>
      <c r="DC22" s="1027"/>
      <c r="DD22" s="1027"/>
      <c r="DE22" s="1027"/>
      <c r="DF22" s="1028"/>
      <c r="DG22" s="1026"/>
      <c r="DH22" s="1027"/>
      <c r="DI22" s="1027"/>
      <c r="DJ22" s="1027"/>
      <c r="DK22" s="1028"/>
      <c r="DL22" s="1026"/>
      <c r="DM22" s="1027"/>
      <c r="DN22" s="1027"/>
      <c r="DO22" s="1027"/>
      <c r="DP22" s="1028"/>
      <c r="DQ22" s="1026"/>
      <c r="DR22" s="1027"/>
      <c r="DS22" s="1027"/>
      <c r="DT22" s="1027"/>
      <c r="DU22" s="1028"/>
      <c r="DV22" s="1029"/>
      <c r="DW22" s="1030"/>
      <c r="DX22" s="1030"/>
      <c r="DY22" s="1030"/>
      <c r="DZ22" s="1031"/>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6">
        <v>41360</v>
      </c>
      <c r="R23" s="1097"/>
      <c r="S23" s="1097"/>
      <c r="T23" s="1097"/>
      <c r="U23" s="1097"/>
      <c r="V23" s="1097">
        <v>40556</v>
      </c>
      <c r="W23" s="1097"/>
      <c r="X23" s="1097"/>
      <c r="Y23" s="1097"/>
      <c r="Z23" s="1097"/>
      <c r="AA23" s="1097">
        <v>804</v>
      </c>
      <c r="AB23" s="1097"/>
      <c r="AC23" s="1097"/>
      <c r="AD23" s="1097"/>
      <c r="AE23" s="1098"/>
      <c r="AF23" s="1099">
        <v>696</v>
      </c>
      <c r="AG23" s="1097"/>
      <c r="AH23" s="1097"/>
      <c r="AI23" s="1097"/>
      <c r="AJ23" s="1100"/>
      <c r="AK23" s="1101"/>
      <c r="AL23" s="1102"/>
      <c r="AM23" s="1102"/>
      <c r="AN23" s="1102"/>
      <c r="AO23" s="1102"/>
      <c r="AP23" s="1097">
        <v>44308</v>
      </c>
      <c r="AQ23" s="1097"/>
      <c r="AR23" s="1097"/>
      <c r="AS23" s="1097"/>
      <c r="AT23" s="1097"/>
      <c r="AU23" s="1103"/>
      <c r="AV23" s="1103"/>
      <c r="AW23" s="1103"/>
      <c r="AX23" s="1103"/>
      <c r="AY23" s="1104"/>
      <c r="AZ23" s="1093" t="s">
        <v>111</v>
      </c>
      <c r="BA23" s="1094"/>
      <c r="BB23" s="1094"/>
      <c r="BC23" s="1094"/>
      <c r="BD23" s="1095"/>
      <c r="BE23" s="206"/>
      <c r="BF23" s="206"/>
      <c r="BG23" s="206"/>
      <c r="BH23" s="206"/>
      <c r="BI23" s="206"/>
      <c r="BJ23" s="206"/>
      <c r="BK23" s="206"/>
      <c r="BL23" s="206"/>
      <c r="BM23" s="206"/>
      <c r="BN23" s="206"/>
      <c r="BO23" s="206"/>
      <c r="BP23" s="206"/>
      <c r="BQ23" s="215">
        <v>17</v>
      </c>
      <c r="BR23" s="216"/>
      <c r="BS23" s="1051"/>
      <c r="BT23" s="1052"/>
      <c r="BU23" s="1052"/>
      <c r="BV23" s="1052"/>
      <c r="BW23" s="1052"/>
      <c r="BX23" s="1052"/>
      <c r="BY23" s="1052"/>
      <c r="BZ23" s="1052"/>
      <c r="CA23" s="1052"/>
      <c r="CB23" s="1052"/>
      <c r="CC23" s="1052"/>
      <c r="CD23" s="1052"/>
      <c r="CE23" s="1052"/>
      <c r="CF23" s="1052"/>
      <c r="CG23" s="1053"/>
      <c r="CH23" s="1026"/>
      <c r="CI23" s="1027"/>
      <c r="CJ23" s="1027"/>
      <c r="CK23" s="1027"/>
      <c r="CL23" s="1028"/>
      <c r="CM23" s="1026"/>
      <c r="CN23" s="1027"/>
      <c r="CO23" s="1027"/>
      <c r="CP23" s="1027"/>
      <c r="CQ23" s="1028"/>
      <c r="CR23" s="1026"/>
      <c r="CS23" s="1027"/>
      <c r="CT23" s="1027"/>
      <c r="CU23" s="1027"/>
      <c r="CV23" s="1028"/>
      <c r="CW23" s="1026"/>
      <c r="CX23" s="1027"/>
      <c r="CY23" s="1027"/>
      <c r="CZ23" s="1027"/>
      <c r="DA23" s="1028"/>
      <c r="DB23" s="1026"/>
      <c r="DC23" s="1027"/>
      <c r="DD23" s="1027"/>
      <c r="DE23" s="1027"/>
      <c r="DF23" s="1028"/>
      <c r="DG23" s="1026"/>
      <c r="DH23" s="1027"/>
      <c r="DI23" s="1027"/>
      <c r="DJ23" s="1027"/>
      <c r="DK23" s="1028"/>
      <c r="DL23" s="1026"/>
      <c r="DM23" s="1027"/>
      <c r="DN23" s="1027"/>
      <c r="DO23" s="1027"/>
      <c r="DP23" s="1028"/>
      <c r="DQ23" s="1026"/>
      <c r="DR23" s="1027"/>
      <c r="DS23" s="1027"/>
      <c r="DT23" s="1027"/>
      <c r="DU23" s="1028"/>
      <c r="DV23" s="1029"/>
      <c r="DW23" s="1030"/>
      <c r="DX23" s="1030"/>
      <c r="DY23" s="1030"/>
      <c r="DZ23" s="1031"/>
      <c r="EA23" s="207"/>
    </row>
    <row r="24" spans="1:131" s="208" customFormat="1" ht="26.25" customHeight="1" x14ac:dyDescent="0.15">
      <c r="A24" s="1092" t="s">
        <v>370</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51"/>
      <c r="BT24" s="1052"/>
      <c r="BU24" s="1052"/>
      <c r="BV24" s="1052"/>
      <c r="BW24" s="1052"/>
      <c r="BX24" s="1052"/>
      <c r="BY24" s="1052"/>
      <c r="BZ24" s="1052"/>
      <c r="CA24" s="1052"/>
      <c r="CB24" s="1052"/>
      <c r="CC24" s="1052"/>
      <c r="CD24" s="1052"/>
      <c r="CE24" s="1052"/>
      <c r="CF24" s="1052"/>
      <c r="CG24" s="1053"/>
      <c r="CH24" s="1026"/>
      <c r="CI24" s="1027"/>
      <c r="CJ24" s="1027"/>
      <c r="CK24" s="1027"/>
      <c r="CL24" s="1028"/>
      <c r="CM24" s="1026"/>
      <c r="CN24" s="1027"/>
      <c r="CO24" s="1027"/>
      <c r="CP24" s="1027"/>
      <c r="CQ24" s="1028"/>
      <c r="CR24" s="1026"/>
      <c r="CS24" s="1027"/>
      <c r="CT24" s="1027"/>
      <c r="CU24" s="1027"/>
      <c r="CV24" s="1028"/>
      <c r="CW24" s="1026"/>
      <c r="CX24" s="1027"/>
      <c r="CY24" s="1027"/>
      <c r="CZ24" s="1027"/>
      <c r="DA24" s="1028"/>
      <c r="DB24" s="1026"/>
      <c r="DC24" s="1027"/>
      <c r="DD24" s="1027"/>
      <c r="DE24" s="1027"/>
      <c r="DF24" s="1028"/>
      <c r="DG24" s="1026"/>
      <c r="DH24" s="1027"/>
      <c r="DI24" s="1027"/>
      <c r="DJ24" s="1027"/>
      <c r="DK24" s="1028"/>
      <c r="DL24" s="1026"/>
      <c r="DM24" s="1027"/>
      <c r="DN24" s="1027"/>
      <c r="DO24" s="1027"/>
      <c r="DP24" s="1028"/>
      <c r="DQ24" s="1026"/>
      <c r="DR24" s="1027"/>
      <c r="DS24" s="1027"/>
      <c r="DT24" s="1027"/>
      <c r="DU24" s="1028"/>
      <c r="DV24" s="1029"/>
      <c r="DW24" s="1030"/>
      <c r="DX24" s="1030"/>
      <c r="DY24" s="1030"/>
      <c r="DZ24" s="1031"/>
      <c r="EA24" s="207"/>
    </row>
    <row r="25" spans="1:131" s="200" customFormat="1" ht="26.25" customHeight="1" thickBot="1" x14ac:dyDescent="0.2">
      <c r="A25" s="1091" t="s">
        <v>371</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51"/>
      <c r="BT25" s="1052"/>
      <c r="BU25" s="1052"/>
      <c r="BV25" s="1052"/>
      <c r="BW25" s="1052"/>
      <c r="BX25" s="1052"/>
      <c r="BY25" s="1052"/>
      <c r="BZ25" s="1052"/>
      <c r="CA25" s="1052"/>
      <c r="CB25" s="1052"/>
      <c r="CC25" s="1052"/>
      <c r="CD25" s="1052"/>
      <c r="CE25" s="1052"/>
      <c r="CF25" s="1052"/>
      <c r="CG25" s="1053"/>
      <c r="CH25" s="1026"/>
      <c r="CI25" s="1027"/>
      <c r="CJ25" s="1027"/>
      <c r="CK25" s="1027"/>
      <c r="CL25" s="1028"/>
      <c r="CM25" s="1026"/>
      <c r="CN25" s="1027"/>
      <c r="CO25" s="1027"/>
      <c r="CP25" s="1027"/>
      <c r="CQ25" s="1028"/>
      <c r="CR25" s="1026"/>
      <c r="CS25" s="1027"/>
      <c r="CT25" s="1027"/>
      <c r="CU25" s="1027"/>
      <c r="CV25" s="1028"/>
      <c r="CW25" s="1026"/>
      <c r="CX25" s="1027"/>
      <c r="CY25" s="1027"/>
      <c r="CZ25" s="1027"/>
      <c r="DA25" s="1028"/>
      <c r="DB25" s="1026"/>
      <c r="DC25" s="1027"/>
      <c r="DD25" s="1027"/>
      <c r="DE25" s="1027"/>
      <c r="DF25" s="1028"/>
      <c r="DG25" s="1026"/>
      <c r="DH25" s="1027"/>
      <c r="DI25" s="1027"/>
      <c r="DJ25" s="1027"/>
      <c r="DK25" s="1028"/>
      <c r="DL25" s="1026"/>
      <c r="DM25" s="1027"/>
      <c r="DN25" s="1027"/>
      <c r="DO25" s="1027"/>
      <c r="DP25" s="1028"/>
      <c r="DQ25" s="1026"/>
      <c r="DR25" s="1027"/>
      <c r="DS25" s="1027"/>
      <c r="DT25" s="1027"/>
      <c r="DU25" s="1028"/>
      <c r="DV25" s="1029"/>
      <c r="DW25" s="1030"/>
      <c r="DX25" s="1030"/>
      <c r="DY25" s="1030"/>
      <c r="DZ25" s="1031"/>
      <c r="EA25" s="199"/>
    </row>
    <row r="26" spans="1:131" s="200" customFormat="1" ht="26.25" customHeight="1" x14ac:dyDescent="0.15">
      <c r="A26" s="1032" t="s">
        <v>349</v>
      </c>
      <c r="B26" s="1033"/>
      <c r="C26" s="1033"/>
      <c r="D26" s="1033"/>
      <c r="E26" s="1033"/>
      <c r="F26" s="1033"/>
      <c r="G26" s="1033"/>
      <c r="H26" s="1033"/>
      <c r="I26" s="1033"/>
      <c r="J26" s="1033"/>
      <c r="K26" s="1033"/>
      <c r="L26" s="1033"/>
      <c r="M26" s="1033"/>
      <c r="N26" s="1033"/>
      <c r="O26" s="1033"/>
      <c r="P26" s="1034"/>
      <c r="Q26" s="1038" t="s">
        <v>372</v>
      </c>
      <c r="R26" s="1039"/>
      <c r="S26" s="1039"/>
      <c r="T26" s="1039"/>
      <c r="U26" s="1040"/>
      <c r="V26" s="1038" t="s">
        <v>373</v>
      </c>
      <c r="W26" s="1039"/>
      <c r="X26" s="1039"/>
      <c r="Y26" s="1039"/>
      <c r="Z26" s="1040"/>
      <c r="AA26" s="1038" t="s">
        <v>374</v>
      </c>
      <c r="AB26" s="1039"/>
      <c r="AC26" s="1039"/>
      <c r="AD26" s="1039"/>
      <c r="AE26" s="1039"/>
      <c r="AF26" s="1087" t="s">
        <v>375</v>
      </c>
      <c r="AG26" s="1045"/>
      <c r="AH26" s="1045"/>
      <c r="AI26" s="1045"/>
      <c r="AJ26" s="1088"/>
      <c r="AK26" s="1039" t="s">
        <v>376</v>
      </c>
      <c r="AL26" s="1039"/>
      <c r="AM26" s="1039"/>
      <c r="AN26" s="1039"/>
      <c r="AO26" s="1040"/>
      <c r="AP26" s="1038" t="s">
        <v>377</v>
      </c>
      <c r="AQ26" s="1039"/>
      <c r="AR26" s="1039"/>
      <c r="AS26" s="1039"/>
      <c r="AT26" s="1040"/>
      <c r="AU26" s="1038" t="s">
        <v>378</v>
      </c>
      <c r="AV26" s="1039"/>
      <c r="AW26" s="1039"/>
      <c r="AX26" s="1039"/>
      <c r="AY26" s="1040"/>
      <c r="AZ26" s="1038" t="s">
        <v>379</v>
      </c>
      <c r="BA26" s="1039"/>
      <c r="BB26" s="1039"/>
      <c r="BC26" s="1039"/>
      <c r="BD26" s="1040"/>
      <c r="BE26" s="1038" t="s">
        <v>356</v>
      </c>
      <c r="BF26" s="1039"/>
      <c r="BG26" s="1039"/>
      <c r="BH26" s="1039"/>
      <c r="BI26" s="1054"/>
      <c r="BJ26" s="205"/>
      <c r="BK26" s="205"/>
      <c r="BL26" s="205"/>
      <c r="BM26" s="205"/>
      <c r="BN26" s="205"/>
      <c r="BO26" s="218"/>
      <c r="BP26" s="218"/>
      <c r="BQ26" s="215">
        <v>20</v>
      </c>
      <c r="BR26" s="216"/>
      <c r="BS26" s="1051"/>
      <c r="BT26" s="1052"/>
      <c r="BU26" s="1052"/>
      <c r="BV26" s="1052"/>
      <c r="BW26" s="1052"/>
      <c r="BX26" s="1052"/>
      <c r="BY26" s="1052"/>
      <c r="BZ26" s="1052"/>
      <c r="CA26" s="1052"/>
      <c r="CB26" s="1052"/>
      <c r="CC26" s="1052"/>
      <c r="CD26" s="1052"/>
      <c r="CE26" s="1052"/>
      <c r="CF26" s="1052"/>
      <c r="CG26" s="1053"/>
      <c r="CH26" s="1026"/>
      <c r="CI26" s="1027"/>
      <c r="CJ26" s="1027"/>
      <c r="CK26" s="1027"/>
      <c r="CL26" s="1028"/>
      <c r="CM26" s="1026"/>
      <c r="CN26" s="1027"/>
      <c r="CO26" s="1027"/>
      <c r="CP26" s="1027"/>
      <c r="CQ26" s="1028"/>
      <c r="CR26" s="1026"/>
      <c r="CS26" s="1027"/>
      <c r="CT26" s="1027"/>
      <c r="CU26" s="1027"/>
      <c r="CV26" s="1028"/>
      <c r="CW26" s="1026"/>
      <c r="CX26" s="1027"/>
      <c r="CY26" s="1027"/>
      <c r="CZ26" s="1027"/>
      <c r="DA26" s="1028"/>
      <c r="DB26" s="1026"/>
      <c r="DC26" s="1027"/>
      <c r="DD26" s="1027"/>
      <c r="DE26" s="1027"/>
      <c r="DF26" s="1028"/>
      <c r="DG26" s="1026"/>
      <c r="DH26" s="1027"/>
      <c r="DI26" s="1027"/>
      <c r="DJ26" s="1027"/>
      <c r="DK26" s="1028"/>
      <c r="DL26" s="1026"/>
      <c r="DM26" s="1027"/>
      <c r="DN26" s="1027"/>
      <c r="DO26" s="1027"/>
      <c r="DP26" s="1028"/>
      <c r="DQ26" s="1026"/>
      <c r="DR26" s="1027"/>
      <c r="DS26" s="1027"/>
      <c r="DT26" s="1027"/>
      <c r="DU26" s="1028"/>
      <c r="DV26" s="1029"/>
      <c r="DW26" s="1030"/>
      <c r="DX26" s="1030"/>
      <c r="DY26" s="1030"/>
      <c r="DZ26" s="1031"/>
      <c r="EA26" s="199"/>
    </row>
    <row r="27" spans="1:131" s="200" customFormat="1" ht="26.25" customHeight="1" thickBot="1" x14ac:dyDescent="0.2">
      <c r="A27" s="1035"/>
      <c r="B27" s="1036"/>
      <c r="C27" s="1036"/>
      <c r="D27" s="1036"/>
      <c r="E27" s="1036"/>
      <c r="F27" s="1036"/>
      <c r="G27" s="1036"/>
      <c r="H27" s="1036"/>
      <c r="I27" s="1036"/>
      <c r="J27" s="1036"/>
      <c r="K27" s="1036"/>
      <c r="L27" s="1036"/>
      <c r="M27" s="1036"/>
      <c r="N27" s="1036"/>
      <c r="O27" s="1036"/>
      <c r="P27" s="1037"/>
      <c r="Q27" s="1041"/>
      <c r="R27" s="1042"/>
      <c r="S27" s="1042"/>
      <c r="T27" s="1042"/>
      <c r="U27" s="1043"/>
      <c r="V27" s="1041"/>
      <c r="W27" s="1042"/>
      <c r="X27" s="1042"/>
      <c r="Y27" s="1042"/>
      <c r="Z27" s="1043"/>
      <c r="AA27" s="1041"/>
      <c r="AB27" s="1042"/>
      <c r="AC27" s="1042"/>
      <c r="AD27" s="1042"/>
      <c r="AE27" s="1042"/>
      <c r="AF27" s="1089"/>
      <c r="AG27" s="1048"/>
      <c r="AH27" s="1048"/>
      <c r="AI27" s="1048"/>
      <c r="AJ27" s="1090"/>
      <c r="AK27" s="1042"/>
      <c r="AL27" s="1042"/>
      <c r="AM27" s="1042"/>
      <c r="AN27" s="1042"/>
      <c r="AO27" s="1043"/>
      <c r="AP27" s="1041"/>
      <c r="AQ27" s="1042"/>
      <c r="AR27" s="1042"/>
      <c r="AS27" s="1042"/>
      <c r="AT27" s="1043"/>
      <c r="AU27" s="1041"/>
      <c r="AV27" s="1042"/>
      <c r="AW27" s="1042"/>
      <c r="AX27" s="1042"/>
      <c r="AY27" s="1043"/>
      <c r="AZ27" s="1041"/>
      <c r="BA27" s="1042"/>
      <c r="BB27" s="1042"/>
      <c r="BC27" s="1042"/>
      <c r="BD27" s="1043"/>
      <c r="BE27" s="1041"/>
      <c r="BF27" s="1042"/>
      <c r="BG27" s="1042"/>
      <c r="BH27" s="1042"/>
      <c r="BI27" s="1055"/>
      <c r="BJ27" s="205"/>
      <c r="BK27" s="205"/>
      <c r="BL27" s="205"/>
      <c r="BM27" s="205"/>
      <c r="BN27" s="205"/>
      <c r="BO27" s="218"/>
      <c r="BP27" s="218"/>
      <c r="BQ27" s="215">
        <v>21</v>
      </c>
      <c r="BR27" s="216"/>
      <c r="BS27" s="1051"/>
      <c r="BT27" s="1052"/>
      <c r="BU27" s="1052"/>
      <c r="BV27" s="1052"/>
      <c r="BW27" s="1052"/>
      <c r="BX27" s="1052"/>
      <c r="BY27" s="1052"/>
      <c r="BZ27" s="1052"/>
      <c r="CA27" s="1052"/>
      <c r="CB27" s="1052"/>
      <c r="CC27" s="1052"/>
      <c r="CD27" s="1052"/>
      <c r="CE27" s="1052"/>
      <c r="CF27" s="1052"/>
      <c r="CG27" s="1053"/>
      <c r="CH27" s="1026"/>
      <c r="CI27" s="1027"/>
      <c r="CJ27" s="1027"/>
      <c r="CK27" s="1027"/>
      <c r="CL27" s="1028"/>
      <c r="CM27" s="1026"/>
      <c r="CN27" s="1027"/>
      <c r="CO27" s="1027"/>
      <c r="CP27" s="1027"/>
      <c r="CQ27" s="1028"/>
      <c r="CR27" s="1026"/>
      <c r="CS27" s="1027"/>
      <c r="CT27" s="1027"/>
      <c r="CU27" s="1027"/>
      <c r="CV27" s="1028"/>
      <c r="CW27" s="1026"/>
      <c r="CX27" s="1027"/>
      <c r="CY27" s="1027"/>
      <c r="CZ27" s="1027"/>
      <c r="DA27" s="1028"/>
      <c r="DB27" s="1026"/>
      <c r="DC27" s="1027"/>
      <c r="DD27" s="1027"/>
      <c r="DE27" s="1027"/>
      <c r="DF27" s="1028"/>
      <c r="DG27" s="1026"/>
      <c r="DH27" s="1027"/>
      <c r="DI27" s="1027"/>
      <c r="DJ27" s="1027"/>
      <c r="DK27" s="1028"/>
      <c r="DL27" s="1026"/>
      <c r="DM27" s="1027"/>
      <c r="DN27" s="1027"/>
      <c r="DO27" s="1027"/>
      <c r="DP27" s="1028"/>
      <c r="DQ27" s="1026"/>
      <c r="DR27" s="1027"/>
      <c r="DS27" s="1027"/>
      <c r="DT27" s="1027"/>
      <c r="DU27" s="1028"/>
      <c r="DV27" s="1029"/>
      <c r="DW27" s="1030"/>
      <c r="DX27" s="1030"/>
      <c r="DY27" s="1030"/>
      <c r="DZ27" s="1031"/>
      <c r="EA27" s="199"/>
    </row>
    <row r="28" spans="1:131" s="200" customFormat="1" ht="26.25" customHeight="1" thickTop="1" x14ac:dyDescent="0.15">
      <c r="A28" s="219">
        <v>1</v>
      </c>
      <c r="B28" s="1021" t="s">
        <v>380</v>
      </c>
      <c r="C28" s="1022"/>
      <c r="D28" s="1022"/>
      <c r="E28" s="1022"/>
      <c r="F28" s="1022"/>
      <c r="G28" s="1022"/>
      <c r="H28" s="1022"/>
      <c r="I28" s="1022"/>
      <c r="J28" s="1022"/>
      <c r="K28" s="1022"/>
      <c r="L28" s="1022"/>
      <c r="M28" s="1022"/>
      <c r="N28" s="1022"/>
      <c r="O28" s="1022"/>
      <c r="P28" s="1023"/>
      <c r="Q28" s="1081">
        <v>9829</v>
      </c>
      <c r="R28" s="1082"/>
      <c r="S28" s="1082"/>
      <c r="T28" s="1082"/>
      <c r="U28" s="1082"/>
      <c r="V28" s="1082">
        <v>9589</v>
      </c>
      <c r="W28" s="1082"/>
      <c r="X28" s="1082"/>
      <c r="Y28" s="1082"/>
      <c r="Z28" s="1082"/>
      <c r="AA28" s="1082">
        <f t="shared" ref="AA28:AA33" si="0">Q28-V28</f>
        <v>240</v>
      </c>
      <c r="AB28" s="1082"/>
      <c r="AC28" s="1082"/>
      <c r="AD28" s="1082"/>
      <c r="AE28" s="1083"/>
      <c r="AF28" s="1084">
        <v>240</v>
      </c>
      <c r="AG28" s="1082"/>
      <c r="AH28" s="1082"/>
      <c r="AI28" s="1082"/>
      <c r="AJ28" s="1085"/>
      <c r="AK28" s="1086"/>
      <c r="AL28" s="1077"/>
      <c r="AM28" s="1077"/>
      <c r="AN28" s="1077"/>
      <c r="AO28" s="1077"/>
      <c r="AP28" s="1077"/>
      <c r="AQ28" s="1077"/>
      <c r="AR28" s="1077"/>
      <c r="AS28" s="1077"/>
      <c r="AT28" s="1077"/>
      <c r="AU28" s="1077"/>
      <c r="AV28" s="1077"/>
      <c r="AW28" s="1077"/>
      <c r="AX28" s="1077"/>
      <c r="AY28" s="1077"/>
      <c r="AZ28" s="1078"/>
      <c r="BA28" s="1078"/>
      <c r="BB28" s="1078"/>
      <c r="BC28" s="1078"/>
      <c r="BD28" s="1078"/>
      <c r="BE28" s="1079"/>
      <c r="BF28" s="1079"/>
      <c r="BG28" s="1079"/>
      <c r="BH28" s="1079"/>
      <c r="BI28" s="1080"/>
      <c r="BJ28" s="205"/>
      <c r="BK28" s="205"/>
      <c r="BL28" s="205"/>
      <c r="BM28" s="205"/>
      <c r="BN28" s="205"/>
      <c r="BO28" s="218"/>
      <c r="BP28" s="218"/>
      <c r="BQ28" s="215">
        <v>22</v>
      </c>
      <c r="BR28" s="216"/>
      <c r="BS28" s="1051"/>
      <c r="BT28" s="1052"/>
      <c r="BU28" s="1052"/>
      <c r="BV28" s="1052"/>
      <c r="BW28" s="1052"/>
      <c r="BX28" s="1052"/>
      <c r="BY28" s="1052"/>
      <c r="BZ28" s="1052"/>
      <c r="CA28" s="1052"/>
      <c r="CB28" s="1052"/>
      <c r="CC28" s="1052"/>
      <c r="CD28" s="1052"/>
      <c r="CE28" s="1052"/>
      <c r="CF28" s="1052"/>
      <c r="CG28" s="1053"/>
      <c r="CH28" s="1026"/>
      <c r="CI28" s="1027"/>
      <c r="CJ28" s="1027"/>
      <c r="CK28" s="1027"/>
      <c r="CL28" s="1028"/>
      <c r="CM28" s="1026"/>
      <c r="CN28" s="1027"/>
      <c r="CO28" s="1027"/>
      <c r="CP28" s="1027"/>
      <c r="CQ28" s="1028"/>
      <c r="CR28" s="1026"/>
      <c r="CS28" s="1027"/>
      <c r="CT28" s="1027"/>
      <c r="CU28" s="1027"/>
      <c r="CV28" s="1028"/>
      <c r="CW28" s="1026"/>
      <c r="CX28" s="1027"/>
      <c r="CY28" s="1027"/>
      <c r="CZ28" s="1027"/>
      <c r="DA28" s="1028"/>
      <c r="DB28" s="1026"/>
      <c r="DC28" s="1027"/>
      <c r="DD28" s="1027"/>
      <c r="DE28" s="1027"/>
      <c r="DF28" s="1028"/>
      <c r="DG28" s="1026"/>
      <c r="DH28" s="1027"/>
      <c r="DI28" s="1027"/>
      <c r="DJ28" s="1027"/>
      <c r="DK28" s="1028"/>
      <c r="DL28" s="1026"/>
      <c r="DM28" s="1027"/>
      <c r="DN28" s="1027"/>
      <c r="DO28" s="1027"/>
      <c r="DP28" s="1028"/>
      <c r="DQ28" s="1026"/>
      <c r="DR28" s="1027"/>
      <c r="DS28" s="1027"/>
      <c r="DT28" s="1027"/>
      <c r="DU28" s="1028"/>
      <c r="DV28" s="1029"/>
      <c r="DW28" s="1030"/>
      <c r="DX28" s="1030"/>
      <c r="DY28" s="1030"/>
      <c r="DZ28" s="1031"/>
      <c r="EA28" s="199"/>
    </row>
    <row r="29" spans="1:131" s="200" customFormat="1" ht="26.25" customHeight="1" x14ac:dyDescent="0.15">
      <c r="A29" s="219">
        <v>2</v>
      </c>
      <c r="B29" s="1015" t="s">
        <v>381</v>
      </c>
      <c r="C29" s="1016"/>
      <c r="D29" s="1016"/>
      <c r="E29" s="1016"/>
      <c r="F29" s="1016"/>
      <c r="G29" s="1016"/>
      <c r="H29" s="1016"/>
      <c r="I29" s="1016"/>
      <c r="J29" s="1016"/>
      <c r="K29" s="1016"/>
      <c r="L29" s="1016"/>
      <c r="M29" s="1016"/>
      <c r="N29" s="1016"/>
      <c r="O29" s="1016"/>
      <c r="P29" s="1017"/>
      <c r="Q29" s="1076">
        <v>835</v>
      </c>
      <c r="R29" s="1007"/>
      <c r="S29" s="1007"/>
      <c r="T29" s="1007"/>
      <c r="U29" s="1007"/>
      <c r="V29" s="1007">
        <v>834</v>
      </c>
      <c r="W29" s="1007"/>
      <c r="X29" s="1007"/>
      <c r="Y29" s="1007"/>
      <c r="Z29" s="1007"/>
      <c r="AA29" s="1007">
        <f t="shared" si="0"/>
        <v>1</v>
      </c>
      <c r="AB29" s="1007"/>
      <c r="AC29" s="1007"/>
      <c r="AD29" s="1007"/>
      <c r="AE29" s="1012"/>
      <c r="AF29" s="1056">
        <v>1</v>
      </c>
      <c r="AG29" s="1013"/>
      <c r="AH29" s="1013"/>
      <c r="AI29" s="1013"/>
      <c r="AJ29" s="1057"/>
      <c r="AK29" s="1010"/>
      <c r="AL29" s="1000"/>
      <c r="AM29" s="1000"/>
      <c r="AN29" s="1000"/>
      <c r="AO29" s="1000"/>
      <c r="AP29" s="1000"/>
      <c r="AQ29" s="1000"/>
      <c r="AR29" s="1000"/>
      <c r="AS29" s="1000"/>
      <c r="AT29" s="1000"/>
      <c r="AU29" s="1000"/>
      <c r="AV29" s="1000"/>
      <c r="AW29" s="1000"/>
      <c r="AX29" s="1000"/>
      <c r="AY29" s="1000"/>
      <c r="AZ29" s="1075"/>
      <c r="BA29" s="1075"/>
      <c r="BB29" s="1075"/>
      <c r="BC29" s="1075"/>
      <c r="BD29" s="1075"/>
      <c r="BE29" s="1068"/>
      <c r="BF29" s="1068"/>
      <c r="BG29" s="1068"/>
      <c r="BH29" s="1068"/>
      <c r="BI29" s="1069"/>
      <c r="BJ29" s="205"/>
      <c r="BK29" s="205"/>
      <c r="BL29" s="205"/>
      <c r="BM29" s="205"/>
      <c r="BN29" s="205"/>
      <c r="BO29" s="218"/>
      <c r="BP29" s="218"/>
      <c r="BQ29" s="215">
        <v>23</v>
      </c>
      <c r="BR29" s="216"/>
      <c r="BS29" s="1051"/>
      <c r="BT29" s="1052"/>
      <c r="BU29" s="1052"/>
      <c r="BV29" s="1052"/>
      <c r="BW29" s="1052"/>
      <c r="BX29" s="1052"/>
      <c r="BY29" s="1052"/>
      <c r="BZ29" s="1052"/>
      <c r="CA29" s="1052"/>
      <c r="CB29" s="1052"/>
      <c r="CC29" s="1052"/>
      <c r="CD29" s="1052"/>
      <c r="CE29" s="1052"/>
      <c r="CF29" s="1052"/>
      <c r="CG29" s="1053"/>
      <c r="CH29" s="1026"/>
      <c r="CI29" s="1027"/>
      <c r="CJ29" s="1027"/>
      <c r="CK29" s="1027"/>
      <c r="CL29" s="1028"/>
      <c r="CM29" s="1026"/>
      <c r="CN29" s="1027"/>
      <c r="CO29" s="1027"/>
      <c r="CP29" s="1027"/>
      <c r="CQ29" s="1028"/>
      <c r="CR29" s="1026"/>
      <c r="CS29" s="1027"/>
      <c r="CT29" s="1027"/>
      <c r="CU29" s="1027"/>
      <c r="CV29" s="1028"/>
      <c r="CW29" s="1026"/>
      <c r="CX29" s="1027"/>
      <c r="CY29" s="1027"/>
      <c r="CZ29" s="1027"/>
      <c r="DA29" s="1028"/>
      <c r="DB29" s="1026"/>
      <c r="DC29" s="1027"/>
      <c r="DD29" s="1027"/>
      <c r="DE29" s="1027"/>
      <c r="DF29" s="1028"/>
      <c r="DG29" s="1026"/>
      <c r="DH29" s="1027"/>
      <c r="DI29" s="1027"/>
      <c r="DJ29" s="1027"/>
      <c r="DK29" s="1028"/>
      <c r="DL29" s="1026"/>
      <c r="DM29" s="1027"/>
      <c r="DN29" s="1027"/>
      <c r="DO29" s="1027"/>
      <c r="DP29" s="1028"/>
      <c r="DQ29" s="1026"/>
      <c r="DR29" s="1027"/>
      <c r="DS29" s="1027"/>
      <c r="DT29" s="1027"/>
      <c r="DU29" s="1028"/>
      <c r="DV29" s="1029"/>
      <c r="DW29" s="1030"/>
      <c r="DX29" s="1030"/>
      <c r="DY29" s="1030"/>
      <c r="DZ29" s="1031"/>
      <c r="EA29" s="199"/>
    </row>
    <row r="30" spans="1:131" s="200" customFormat="1" ht="26.25" customHeight="1" x14ac:dyDescent="0.15">
      <c r="A30" s="219">
        <v>3</v>
      </c>
      <c r="B30" s="1015" t="s">
        <v>382</v>
      </c>
      <c r="C30" s="1016"/>
      <c r="D30" s="1016"/>
      <c r="E30" s="1016"/>
      <c r="F30" s="1016"/>
      <c r="G30" s="1016"/>
      <c r="H30" s="1016"/>
      <c r="I30" s="1016"/>
      <c r="J30" s="1016"/>
      <c r="K30" s="1016"/>
      <c r="L30" s="1016"/>
      <c r="M30" s="1016"/>
      <c r="N30" s="1016"/>
      <c r="O30" s="1016"/>
      <c r="P30" s="1017"/>
      <c r="Q30" s="1076">
        <v>1743</v>
      </c>
      <c r="R30" s="1007"/>
      <c r="S30" s="1007"/>
      <c r="T30" s="1007"/>
      <c r="U30" s="1007"/>
      <c r="V30" s="1007">
        <v>1696</v>
      </c>
      <c r="W30" s="1007"/>
      <c r="X30" s="1007"/>
      <c r="Y30" s="1007"/>
      <c r="Z30" s="1007"/>
      <c r="AA30" s="1007">
        <f t="shared" si="0"/>
        <v>47</v>
      </c>
      <c r="AB30" s="1007"/>
      <c r="AC30" s="1007"/>
      <c r="AD30" s="1007"/>
      <c r="AE30" s="1012"/>
      <c r="AF30" s="1056">
        <v>2004</v>
      </c>
      <c r="AG30" s="1013"/>
      <c r="AH30" s="1013"/>
      <c r="AI30" s="1013"/>
      <c r="AJ30" s="1057"/>
      <c r="AK30" s="1010">
        <v>56</v>
      </c>
      <c r="AL30" s="1000"/>
      <c r="AM30" s="1000"/>
      <c r="AN30" s="1000"/>
      <c r="AO30" s="1000"/>
      <c r="AP30" s="1000">
        <v>3859</v>
      </c>
      <c r="AQ30" s="1000"/>
      <c r="AR30" s="1000"/>
      <c r="AS30" s="1000"/>
      <c r="AT30" s="1000"/>
      <c r="AU30" s="1000">
        <v>185</v>
      </c>
      <c r="AV30" s="1000"/>
      <c r="AW30" s="1000"/>
      <c r="AX30" s="1000"/>
      <c r="AY30" s="1000"/>
      <c r="AZ30" s="1075" t="s">
        <v>548</v>
      </c>
      <c r="BA30" s="1075"/>
      <c r="BB30" s="1075"/>
      <c r="BC30" s="1075"/>
      <c r="BD30" s="1075"/>
      <c r="BE30" s="1068" t="s">
        <v>383</v>
      </c>
      <c r="BF30" s="1068"/>
      <c r="BG30" s="1068"/>
      <c r="BH30" s="1068"/>
      <c r="BI30" s="1069"/>
      <c r="BJ30" s="205"/>
      <c r="BK30" s="205"/>
      <c r="BL30" s="205"/>
      <c r="BM30" s="205"/>
      <c r="BN30" s="205"/>
      <c r="BO30" s="218"/>
      <c r="BP30" s="218"/>
      <c r="BQ30" s="215">
        <v>24</v>
      </c>
      <c r="BR30" s="216"/>
      <c r="BS30" s="1051"/>
      <c r="BT30" s="1052"/>
      <c r="BU30" s="1052"/>
      <c r="BV30" s="1052"/>
      <c r="BW30" s="1052"/>
      <c r="BX30" s="1052"/>
      <c r="BY30" s="1052"/>
      <c r="BZ30" s="1052"/>
      <c r="CA30" s="1052"/>
      <c r="CB30" s="1052"/>
      <c r="CC30" s="1052"/>
      <c r="CD30" s="1052"/>
      <c r="CE30" s="1052"/>
      <c r="CF30" s="1052"/>
      <c r="CG30" s="1053"/>
      <c r="CH30" s="1026"/>
      <c r="CI30" s="1027"/>
      <c r="CJ30" s="1027"/>
      <c r="CK30" s="1027"/>
      <c r="CL30" s="1028"/>
      <c r="CM30" s="1026"/>
      <c r="CN30" s="1027"/>
      <c r="CO30" s="1027"/>
      <c r="CP30" s="1027"/>
      <c r="CQ30" s="1028"/>
      <c r="CR30" s="1026"/>
      <c r="CS30" s="1027"/>
      <c r="CT30" s="1027"/>
      <c r="CU30" s="1027"/>
      <c r="CV30" s="1028"/>
      <c r="CW30" s="1026"/>
      <c r="CX30" s="1027"/>
      <c r="CY30" s="1027"/>
      <c r="CZ30" s="1027"/>
      <c r="DA30" s="1028"/>
      <c r="DB30" s="1026"/>
      <c r="DC30" s="1027"/>
      <c r="DD30" s="1027"/>
      <c r="DE30" s="1027"/>
      <c r="DF30" s="1028"/>
      <c r="DG30" s="1026"/>
      <c r="DH30" s="1027"/>
      <c r="DI30" s="1027"/>
      <c r="DJ30" s="1027"/>
      <c r="DK30" s="1028"/>
      <c r="DL30" s="1026"/>
      <c r="DM30" s="1027"/>
      <c r="DN30" s="1027"/>
      <c r="DO30" s="1027"/>
      <c r="DP30" s="1028"/>
      <c r="DQ30" s="1026"/>
      <c r="DR30" s="1027"/>
      <c r="DS30" s="1027"/>
      <c r="DT30" s="1027"/>
      <c r="DU30" s="1028"/>
      <c r="DV30" s="1029"/>
      <c r="DW30" s="1030"/>
      <c r="DX30" s="1030"/>
      <c r="DY30" s="1030"/>
      <c r="DZ30" s="1031"/>
      <c r="EA30" s="199"/>
    </row>
    <row r="31" spans="1:131" s="200" customFormat="1" ht="26.25" customHeight="1" x14ac:dyDescent="0.15">
      <c r="A31" s="219">
        <v>4</v>
      </c>
      <c r="B31" s="1015" t="s">
        <v>384</v>
      </c>
      <c r="C31" s="1016"/>
      <c r="D31" s="1016"/>
      <c r="E31" s="1016"/>
      <c r="F31" s="1016"/>
      <c r="G31" s="1016"/>
      <c r="H31" s="1016"/>
      <c r="I31" s="1016"/>
      <c r="J31" s="1016"/>
      <c r="K31" s="1016"/>
      <c r="L31" s="1016"/>
      <c r="M31" s="1016"/>
      <c r="N31" s="1016"/>
      <c r="O31" s="1016"/>
      <c r="P31" s="1017"/>
      <c r="Q31" s="1076">
        <v>3079</v>
      </c>
      <c r="R31" s="1007"/>
      <c r="S31" s="1007"/>
      <c r="T31" s="1007"/>
      <c r="U31" s="1007"/>
      <c r="V31" s="1007">
        <v>3020</v>
      </c>
      <c r="W31" s="1007"/>
      <c r="X31" s="1007"/>
      <c r="Y31" s="1007"/>
      <c r="Z31" s="1007"/>
      <c r="AA31" s="1007">
        <f t="shared" si="0"/>
        <v>59</v>
      </c>
      <c r="AB31" s="1007"/>
      <c r="AC31" s="1007"/>
      <c r="AD31" s="1007"/>
      <c r="AE31" s="1012"/>
      <c r="AF31" s="1056">
        <v>1376</v>
      </c>
      <c r="AG31" s="1013"/>
      <c r="AH31" s="1013"/>
      <c r="AI31" s="1013"/>
      <c r="AJ31" s="1057"/>
      <c r="AK31" s="1010">
        <v>1200</v>
      </c>
      <c r="AL31" s="1000"/>
      <c r="AM31" s="1000"/>
      <c r="AN31" s="1000"/>
      <c r="AO31" s="1000"/>
      <c r="AP31" s="1000">
        <v>26806</v>
      </c>
      <c r="AQ31" s="1000"/>
      <c r="AR31" s="1000"/>
      <c r="AS31" s="1000"/>
      <c r="AT31" s="1000"/>
      <c r="AU31" s="1000">
        <v>16781</v>
      </c>
      <c r="AV31" s="1000"/>
      <c r="AW31" s="1000"/>
      <c r="AX31" s="1000"/>
      <c r="AY31" s="1000"/>
      <c r="AZ31" s="1075" t="s">
        <v>548</v>
      </c>
      <c r="BA31" s="1075"/>
      <c r="BB31" s="1075"/>
      <c r="BC31" s="1075"/>
      <c r="BD31" s="1075"/>
      <c r="BE31" s="1068" t="s">
        <v>383</v>
      </c>
      <c r="BF31" s="1068"/>
      <c r="BG31" s="1068"/>
      <c r="BH31" s="1068"/>
      <c r="BI31" s="1069"/>
      <c r="BJ31" s="205"/>
      <c r="BK31" s="205"/>
      <c r="BL31" s="205"/>
      <c r="BM31" s="205"/>
      <c r="BN31" s="205"/>
      <c r="BO31" s="218"/>
      <c r="BP31" s="218"/>
      <c r="BQ31" s="215">
        <v>25</v>
      </c>
      <c r="BR31" s="216"/>
      <c r="BS31" s="1051"/>
      <c r="BT31" s="1052"/>
      <c r="BU31" s="1052"/>
      <c r="BV31" s="1052"/>
      <c r="BW31" s="1052"/>
      <c r="BX31" s="1052"/>
      <c r="BY31" s="1052"/>
      <c r="BZ31" s="1052"/>
      <c r="CA31" s="1052"/>
      <c r="CB31" s="1052"/>
      <c r="CC31" s="1052"/>
      <c r="CD31" s="1052"/>
      <c r="CE31" s="1052"/>
      <c r="CF31" s="1052"/>
      <c r="CG31" s="1053"/>
      <c r="CH31" s="1026"/>
      <c r="CI31" s="1027"/>
      <c r="CJ31" s="1027"/>
      <c r="CK31" s="1027"/>
      <c r="CL31" s="1028"/>
      <c r="CM31" s="1026"/>
      <c r="CN31" s="1027"/>
      <c r="CO31" s="1027"/>
      <c r="CP31" s="1027"/>
      <c r="CQ31" s="1028"/>
      <c r="CR31" s="1026"/>
      <c r="CS31" s="1027"/>
      <c r="CT31" s="1027"/>
      <c r="CU31" s="1027"/>
      <c r="CV31" s="1028"/>
      <c r="CW31" s="1026"/>
      <c r="CX31" s="1027"/>
      <c r="CY31" s="1027"/>
      <c r="CZ31" s="1027"/>
      <c r="DA31" s="1028"/>
      <c r="DB31" s="1026"/>
      <c r="DC31" s="1027"/>
      <c r="DD31" s="1027"/>
      <c r="DE31" s="1027"/>
      <c r="DF31" s="1028"/>
      <c r="DG31" s="1026"/>
      <c r="DH31" s="1027"/>
      <c r="DI31" s="1027"/>
      <c r="DJ31" s="1027"/>
      <c r="DK31" s="1028"/>
      <c r="DL31" s="1026"/>
      <c r="DM31" s="1027"/>
      <c r="DN31" s="1027"/>
      <c r="DO31" s="1027"/>
      <c r="DP31" s="1028"/>
      <c r="DQ31" s="1026"/>
      <c r="DR31" s="1027"/>
      <c r="DS31" s="1027"/>
      <c r="DT31" s="1027"/>
      <c r="DU31" s="1028"/>
      <c r="DV31" s="1029"/>
      <c r="DW31" s="1030"/>
      <c r="DX31" s="1030"/>
      <c r="DY31" s="1030"/>
      <c r="DZ31" s="1031"/>
      <c r="EA31" s="199"/>
    </row>
    <row r="32" spans="1:131" s="200" customFormat="1" ht="26.25" customHeight="1" x14ac:dyDescent="0.15">
      <c r="A32" s="219">
        <v>5</v>
      </c>
      <c r="B32" s="1015" t="s">
        <v>385</v>
      </c>
      <c r="C32" s="1016"/>
      <c r="D32" s="1016"/>
      <c r="E32" s="1016"/>
      <c r="F32" s="1016"/>
      <c r="G32" s="1016"/>
      <c r="H32" s="1016"/>
      <c r="I32" s="1016"/>
      <c r="J32" s="1016"/>
      <c r="K32" s="1016"/>
      <c r="L32" s="1016"/>
      <c r="M32" s="1016"/>
      <c r="N32" s="1016"/>
      <c r="O32" s="1016"/>
      <c r="P32" s="1017"/>
      <c r="Q32" s="1076">
        <v>37</v>
      </c>
      <c r="R32" s="1007"/>
      <c r="S32" s="1007"/>
      <c r="T32" s="1007"/>
      <c r="U32" s="1007"/>
      <c r="V32" s="1007">
        <v>35</v>
      </c>
      <c r="W32" s="1007"/>
      <c r="X32" s="1007"/>
      <c r="Y32" s="1007"/>
      <c r="Z32" s="1007"/>
      <c r="AA32" s="1007">
        <f t="shared" si="0"/>
        <v>2</v>
      </c>
      <c r="AB32" s="1007"/>
      <c r="AC32" s="1007"/>
      <c r="AD32" s="1007"/>
      <c r="AE32" s="1012"/>
      <c r="AF32" s="1056">
        <v>61</v>
      </c>
      <c r="AG32" s="1013"/>
      <c r="AH32" s="1013"/>
      <c r="AI32" s="1013"/>
      <c r="AJ32" s="1057"/>
      <c r="AK32" s="1010">
        <v>20</v>
      </c>
      <c r="AL32" s="1000"/>
      <c r="AM32" s="1000"/>
      <c r="AN32" s="1000"/>
      <c r="AO32" s="1000"/>
      <c r="AP32" s="1000">
        <v>111</v>
      </c>
      <c r="AQ32" s="1000"/>
      <c r="AR32" s="1000"/>
      <c r="AS32" s="1000"/>
      <c r="AT32" s="1000"/>
      <c r="AU32" s="1000">
        <v>101</v>
      </c>
      <c r="AV32" s="1000"/>
      <c r="AW32" s="1000"/>
      <c r="AX32" s="1000"/>
      <c r="AY32" s="1000"/>
      <c r="AZ32" s="1075" t="s">
        <v>548</v>
      </c>
      <c r="BA32" s="1075"/>
      <c r="BB32" s="1075"/>
      <c r="BC32" s="1075"/>
      <c r="BD32" s="1075"/>
      <c r="BE32" s="1068" t="s">
        <v>383</v>
      </c>
      <c r="BF32" s="1068"/>
      <c r="BG32" s="1068"/>
      <c r="BH32" s="1068"/>
      <c r="BI32" s="1069"/>
      <c r="BJ32" s="205"/>
      <c r="BK32" s="205"/>
      <c r="BL32" s="205"/>
      <c r="BM32" s="205"/>
      <c r="BN32" s="205"/>
      <c r="BO32" s="218"/>
      <c r="BP32" s="218"/>
      <c r="BQ32" s="215">
        <v>26</v>
      </c>
      <c r="BR32" s="216"/>
      <c r="BS32" s="1051"/>
      <c r="BT32" s="1052"/>
      <c r="BU32" s="1052"/>
      <c r="BV32" s="1052"/>
      <c r="BW32" s="1052"/>
      <c r="BX32" s="1052"/>
      <c r="BY32" s="1052"/>
      <c r="BZ32" s="1052"/>
      <c r="CA32" s="1052"/>
      <c r="CB32" s="1052"/>
      <c r="CC32" s="1052"/>
      <c r="CD32" s="1052"/>
      <c r="CE32" s="1052"/>
      <c r="CF32" s="1052"/>
      <c r="CG32" s="1053"/>
      <c r="CH32" s="1026"/>
      <c r="CI32" s="1027"/>
      <c r="CJ32" s="1027"/>
      <c r="CK32" s="1027"/>
      <c r="CL32" s="1028"/>
      <c r="CM32" s="1026"/>
      <c r="CN32" s="1027"/>
      <c r="CO32" s="1027"/>
      <c r="CP32" s="1027"/>
      <c r="CQ32" s="1028"/>
      <c r="CR32" s="1026"/>
      <c r="CS32" s="1027"/>
      <c r="CT32" s="1027"/>
      <c r="CU32" s="1027"/>
      <c r="CV32" s="1028"/>
      <c r="CW32" s="1026"/>
      <c r="CX32" s="1027"/>
      <c r="CY32" s="1027"/>
      <c r="CZ32" s="1027"/>
      <c r="DA32" s="1028"/>
      <c r="DB32" s="1026"/>
      <c r="DC32" s="1027"/>
      <c r="DD32" s="1027"/>
      <c r="DE32" s="1027"/>
      <c r="DF32" s="1028"/>
      <c r="DG32" s="1026"/>
      <c r="DH32" s="1027"/>
      <c r="DI32" s="1027"/>
      <c r="DJ32" s="1027"/>
      <c r="DK32" s="1028"/>
      <c r="DL32" s="1026"/>
      <c r="DM32" s="1027"/>
      <c r="DN32" s="1027"/>
      <c r="DO32" s="1027"/>
      <c r="DP32" s="1028"/>
      <c r="DQ32" s="1026"/>
      <c r="DR32" s="1027"/>
      <c r="DS32" s="1027"/>
      <c r="DT32" s="1027"/>
      <c r="DU32" s="1028"/>
      <c r="DV32" s="1029"/>
      <c r="DW32" s="1030"/>
      <c r="DX32" s="1030"/>
      <c r="DY32" s="1030"/>
      <c r="DZ32" s="1031"/>
      <c r="EA32" s="199"/>
    </row>
    <row r="33" spans="1:131" s="200" customFormat="1" ht="26.25" customHeight="1" x14ac:dyDescent="0.15">
      <c r="A33" s="219">
        <v>6</v>
      </c>
      <c r="B33" s="1015" t="s">
        <v>386</v>
      </c>
      <c r="C33" s="1016"/>
      <c r="D33" s="1016"/>
      <c r="E33" s="1016"/>
      <c r="F33" s="1016"/>
      <c r="G33" s="1016"/>
      <c r="H33" s="1016"/>
      <c r="I33" s="1016"/>
      <c r="J33" s="1016"/>
      <c r="K33" s="1016"/>
      <c r="L33" s="1016"/>
      <c r="M33" s="1016"/>
      <c r="N33" s="1016"/>
      <c r="O33" s="1016"/>
      <c r="P33" s="1017"/>
      <c r="Q33" s="1076">
        <v>1869</v>
      </c>
      <c r="R33" s="1007"/>
      <c r="S33" s="1007"/>
      <c r="T33" s="1007"/>
      <c r="U33" s="1007"/>
      <c r="V33" s="1007">
        <v>1925</v>
      </c>
      <c r="W33" s="1007"/>
      <c r="X33" s="1007"/>
      <c r="Y33" s="1007"/>
      <c r="Z33" s="1007"/>
      <c r="AA33" s="1007">
        <f t="shared" si="0"/>
        <v>-56</v>
      </c>
      <c r="AB33" s="1007"/>
      <c r="AC33" s="1007"/>
      <c r="AD33" s="1007"/>
      <c r="AE33" s="1012"/>
      <c r="AF33" s="1056">
        <v>221</v>
      </c>
      <c r="AG33" s="1013"/>
      <c r="AH33" s="1013"/>
      <c r="AI33" s="1013"/>
      <c r="AJ33" s="1057"/>
      <c r="AK33" s="1010">
        <v>650</v>
      </c>
      <c r="AL33" s="1000"/>
      <c r="AM33" s="1000"/>
      <c r="AN33" s="1000"/>
      <c r="AO33" s="1000"/>
      <c r="AP33" s="1000">
        <v>2591</v>
      </c>
      <c r="AQ33" s="1000"/>
      <c r="AR33" s="1000"/>
      <c r="AS33" s="1000"/>
      <c r="AT33" s="1000"/>
      <c r="AU33" s="1000">
        <v>1744</v>
      </c>
      <c r="AV33" s="1000"/>
      <c r="AW33" s="1000"/>
      <c r="AX33" s="1000"/>
      <c r="AY33" s="1000"/>
      <c r="AZ33" s="1075" t="s">
        <v>548</v>
      </c>
      <c r="BA33" s="1075"/>
      <c r="BB33" s="1075"/>
      <c r="BC33" s="1075"/>
      <c r="BD33" s="1075"/>
      <c r="BE33" s="1068" t="s">
        <v>383</v>
      </c>
      <c r="BF33" s="1068"/>
      <c r="BG33" s="1068"/>
      <c r="BH33" s="1068"/>
      <c r="BI33" s="1069"/>
      <c r="BJ33" s="205"/>
      <c r="BK33" s="205"/>
      <c r="BL33" s="205"/>
      <c r="BM33" s="205"/>
      <c r="BN33" s="205"/>
      <c r="BO33" s="218"/>
      <c r="BP33" s="218"/>
      <c r="BQ33" s="215">
        <v>27</v>
      </c>
      <c r="BR33" s="216"/>
      <c r="BS33" s="1051"/>
      <c r="BT33" s="1052"/>
      <c r="BU33" s="1052"/>
      <c r="BV33" s="1052"/>
      <c r="BW33" s="1052"/>
      <c r="BX33" s="1052"/>
      <c r="BY33" s="1052"/>
      <c r="BZ33" s="1052"/>
      <c r="CA33" s="1052"/>
      <c r="CB33" s="1052"/>
      <c r="CC33" s="1052"/>
      <c r="CD33" s="1052"/>
      <c r="CE33" s="1052"/>
      <c r="CF33" s="1052"/>
      <c r="CG33" s="1053"/>
      <c r="CH33" s="1026"/>
      <c r="CI33" s="1027"/>
      <c r="CJ33" s="1027"/>
      <c r="CK33" s="1027"/>
      <c r="CL33" s="1028"/>
      <c r="CM33" s="1026"/>
      <c r="CN33" s="1027"/>
      <c r="CO33" s="1027"/>
      <c r="CP33" s="1027"/>
      <c r="CQ33" s="1028"/>
      <c r="CR33" s="1026"/>
      <c r="CS33" s="1027"/>
      <c r="CT33" s="1027"/>
      <c r="CU33" s="1027"/>
      <c r="CV33" s="1028"/>
      <c r="CW33" s="1026"/>
      <c r="CX33" s="1027"/>
      <c r="CY33" s="1027"/>
      <c r="CZ33" s="1027"/>
      <c r="DA33" s="1028"/>
      <c r="DB33" s="1026"/>
      <c r="DC33" s="1027"/>
      <c r="DD33" s="1027"/>
      <c r="DE33" s="1027"/>
      <c r="DF33" s="1028"/>
      <c r="DG33" s="1026"/>
      <c r="DH33" s="1027"/>
      <c r="DI33" s="1027"/>
      <c r="DJ33" s="1027"/>
      <c r="DK33" s="1028"/>
      <c r="DL33" s="1026"/>
      <c r="DM33" s="1027"/>
      <c r="DN33" s="1027"/>
      <c r="DO33" s="1027"/>
      <c r="DP33" s="1028"/>
      <c r="DQ33" s="1026"/>
      <c r="DR33" s="1027"/>
      <c r="DS33" s="1027"/>
      <c r="DT33" s="1027"/>
      <c r="DU33" s="1028"/>
      <c r="DV33" s="1029"/>
      <c r="DW33" s="1030"/>
      <c r="DX33" s="1030"/>
      <c r="DY33" s="1030"/>
      <c r="DZ33" s="1031"/>
      <c r="EA33" s="199"/>
    </row>
    <row r="34" spans="1:131" s="200" customFormat="1" ht="26.25" customHeight="1" x14ac:dyDescent="0.15">
      <c r="A34" s="219">
        <v>7</v>
      </c>
      <c r="B34" s="1015"/>
      <c r="C34" s="1016"/>
      <c r="D34" s="1016"/>
      <c r="E34" s="1016"/>
      <c r="F34" s="1016"/>
      <c r="G34" s="1016"/>
      <c r="H34" s="1016"/>
      <c r="I34" s="1016"/>
      <c r="J34" s="1016"/>
      <c r="K34" s="1016"/>
      <c r="L34" s="1016"/>
      <c r="M34" s="1016"/>
      <c r="N34" s="1016"/>
      <c r="O34" s="1016"/>
      <c r="P34" s="1017"/>
      <c r="Q34" s="1076"/>
      <c r="R34" s="1007"/>
      <c r="S34" s="1007"/>
      <c r="T34" s="1007"/>
      <c r="U34" s="1007"/>
      <c r="V34" s="1007"/>
      <c r="W34" s="1007"/>
      <c r="X34" s="1007"/>
      <c r="Y34" s="1007"/>
      <c r="Z34" s="1007"/>
      <c r="AA34" s="1007"/>
      <c r="AB34" s="1007"/>
      <c r="AC34" s="1007"/>
      <c r="AD34" s="1007"/>
      <c r="AE34" s="1012"/>
      <c r="AF34" s="1056"/>
      <c r="AG34" s="1013"/>
      <c r="AH34" s="1013"/>
      <c r="AI34" s="1013"/>
      <c r="AJ34" s="1057"/>
      <c r="AK34" s="1010"/>
      <c r="AL34" s="1000"/>
      <c r="AM34" s="1000"/>
      <c r="AN34" s="1000"/>
      <c r="AO34" s="1000"/>
      <c r="AP34" s="1000"/>
      <c r="AQ34" s="1000"/>
      <c r="AR34" s="1000"/>
      <c r="AS34" s="1000"/>
      <c r="AT34" s="1000"/>
      <c r="AU34" s="1000"/>
      <c r="AV34" s="1000"/>
      <c r="AW34" s="1000"/>
      <c r="AX34" s="1000"/>
      <c r="AY34" s="1000"/>
      <c r="AZ34" s="1075"/>
      <c r="BA34" s="1075"/>
      <c r="BB34" s="1075"/>
      <c r="BC34" s="1075"/>
      <c r="BD34" s="1075"/>
      <c r="BE34" s="1068"/>
      <c r="BF34" s="1068"/>
      <c r="BG34" s="1068"/>
      <c r="BH34" s="1068"/>
      <c r="BI34" s="1069"/>
      <c r="BJ34" s="205"/>
      <c r="BK34" s="205"/>
      <c r="BL34" s="205"/>
      <c r="BM34" s="205"/>
      <c r="BN34" s="205"/>
      <c r="BO34" s="218"/>
      <c r="BP34" s="218"/>
      <c r="BQ34" s="215">
        <v>28</v>
      </c>
      <c r="BR34" s="216"/>
      <c r="BS34" s="1051"/>
      <c r="BT34" s="1052"/>
      <c r="BU34" s="1052"/>
      <c r="BV34" s="1052"/>
      <c r="BW34" s="1052"/>
      <c r="BX34" s="1052"/>
      <c r="BY34" s="1052"/>
      <c r="BZ34" s="1052"/>
      <c r="CA34" s="1052"/>
      <c r="CB34" s="1052"/>
      <c r="CC34" s="1052"/>
      <c r="CD34" s="1052"/>
      <c r="CE34" s="1052"/>
      <c r="CF34" s="1052"/>
      <c r="CG34" s="1053"/>
      <c r="CH34" s="1026"/>
      <c r="CI34" s="1027"/>
      <c r="CJ34" s="1027"/>
      <c r="CK34" s="1027"/>
      <c r="CL34" s="1028"/>
      <c r="CM34" s="1026"/>
      <c r="CN34" s="1027"/>
      <c r="CO34" s="1027"/>
      <c r="CP34" s="1027"/>
      <c r="CQ34" s="1028"/>
      <c r="CR34" s="1026"/>
      <c r="CS34" s="1027"/>
      <c r="CT34" s="1027"/>
      <c r="CU34" s="1027"/>
      <c r="CV34" s="1028"/>
      <c r="CW34" s="1026"/>
      <c r="CX34" s="1027"/>
      <c r="CY34" s="1027"/>
      <c r="CZ34" s="1027"/>
      <c r="DA34" s="1028"/>
      <c r="DB34" s="1026"/>
      <c r="DC34" s="1027"/>
      <c r="DD34" s="1027"/>
      <c r="DE34" s="1027"/>
      <c r="DF34" s="1028"/>
      <c r="DG34" s="1026"/>
      <c r="DH34" s="1027"/>
      <c r="DI34" s="1027"/>
      <c r="DJ34" s="1027"/>
      <c r="DK34" s="1028"/>
      <c r="DL34" s="1026"/>
      <c r="DM34" s="1027"/>
      <c r="DN34" s="1027"/>
      <c r="DO34" s="1027"/>
      <c r="DP34" s="1028"/>
      <c r="DQ34" s="1026"/>
      <c r="DR34" s="1027"/>
      <c r="DS34" s="1027"/>
      <c r="DT34" s="1027"/>
      <c r="DU34" s="1028"/>
      <c r="DV34" s="1029"/>
      <c r="DW34" s="1030"/>
      <c r="DX34" s="1030"/>
      <c r="DY34" s="1030"/>
      <c r="DZ34" s="1031"/>
      <c r="EA34" s="199"/>
    </row>
    <row r="35" spans="1:131" s="200" customFormat="1" ht="26.25" customHeight="1" x14ac:dyDescent="0.15">
      <c r="A35" s="219">
        <v>8</v>
      </c>
      <c r="B35" s="1015"/>
      <c r="C35" s="1016"/>
      <c r="D35" s="1016"/>
      <c r="E35" s="1016"/>
      <c r="F35" s="1016"/>
      <c r="G35" s="1016"/>
      <c r="H35" s="1016"/>
      <c r="I35" s="1016"/>
      <c r="J35" s="1016"/>
      <c r="K35" s="1016"/>
      <c r="L35" s="1016"/>
      <c r="M35" s="1016"/>
      <c r="N35" s="1016"/>
      <c r="O35" s="1016"/>
      <c r="P35" s="1017"/>
      <c r="Q35" s="1076"/>
      <c r="R35" s="1007"/>
      <c r="S35" s="1007"/>
      <c r="T35" s="1007"/>
      <c r="U35" s="1007"/>
      <c r="V35" s="1007"/>
      <c r="W35" s="1007"/>
      <c r="X35" s="1007"/>
      <c r="Y35" s="1007"/>
      <c r="Z35" s="1007"/>
      <c r="AA35" s="1007"/>
      <c r="AB35" s="1007"/>
      <c r="AC35" s="1007"/>
      <c r="AD35" s="1007"/>
      <c r="AE35" s="1012"/>
      <c r="AF35" s="1056"/>
      <c r="AG35" s="1013"/>
      <c r="AH35" s="1013"/>
      <c r="AI35" s="1013"/>
      <c r="AJ35" s="1057"/>
      <c r="AK35" s="1010"/>
      <c r="AL35" s="1000"/>
      <c r="AM35" s="1000"/>
      <c r="AN35" s="1000"/>
      <c r="AO35" s="1000"/>
      <c r="AP35" s="1000"/>
      <c r="AQ35" s="1000"/>
      <c r="AR35" s="1000"/>
      <c r="AS35" s="1000"/>
      <c r="AT35" s="1000"/>
      <c r="AU35" s="1000"/>
      <c r="AV35" s="1000"/>
      <c r="AW35" s="1000"/>
      <c r="AX35" s="1000"/>
      <c r="AY35" s="1000"/>
      <c r="AZ35" s="1075"/>
      <c r="BA35" s="1075"/>
      <c r="BB35" s="1075"/>
      <c r="BC35" s="1075"/>
      <c r="BD35" s="1075"/>
      <c r="BE35" s="1068"/>
      <c r="BF35" s="1068"/>
      <c r="BG35" s="1068"/>
      <c r="BH35" s="1068"/>
      <c r="BI35" s="1069"/>
      <c r="BJ35" s="205"/>
      <c r="BK35" s="205"/>
      <c r="BL35" s="205"/>
      <c r="BM35" s="205"/>
      <c r="BN35" s="205"/>
      <c r="BO35" s="218"/>
      <c r="BP35" s="218"/>
      <c r="BQ35" s="215">
        <v>29</v>
      </c>
      <c r="BR35" s="216"/>
      <c r="BS35" s="1051"/>
      <c r="BT35" s="1052"/>
      <c r="BU35" s="1052"/>
      <c r="BV35" s="1052"/>
      <c r="BW35" s="1052"/>
      <c r="BX35" s="1052"/>
      <c r="BY35" s="1052"/>
      <c r="BZ35" s="1052"/>
      <c r="CA35" s="1052"/>
      <c r="CB35" s="1052"/>
      <c r="CC35" s="1052"/>
      <c r="CD35" s="1052"/>
      <c r="CE35" s="1052"/>
      <c r="CF35" s="1052"/>
      <c r="CG35" s="1053"/>
      <c r="CH35" s="1026"/>
      <c r="CI35" s="1027"/>
      <c r="CJ35" s="1027"/>
      <c r="CK35" s="1027"/>
      <c r="CL35" s="1028"/>
      <c r="CM35" s="1026"/>
      <c r="CN35" s="1027"/>
      <c r="CO35" s="1027"/>
      <c r="CP35" s="1027"/>
      <c r="CQ35" s="1028"/>
      <c r="CR35" s="1026"/>
      <c r="CS35" s="1027"/>
      <c r="CT35" s="1027"/>
      <c r="CU35" s="1027"/>
      <c r="CV35" s="1028"/>
      <c r="CW35" s="1026"/>
      <c r="CX35" s="1027"/>
      <c r="CY35" s="1027"/>
      <c r="CZ35" s="1027"/>
      <c r="DA35" s="1028"/>
      <c r="DB35" s="1026"/>
      <c r="DC35" s="1027"/>
      <c r="DD35" s="1027"/>
      <c r="DE35" s="1027"/>
      <c r="DF35" s="1028"/>
      <c r="DG35" s="1026"/>
      <c r="DH35" s="1027"/>
      <c r="DI35" s="1027"/>
      <c r="DJ35" s="1027"/>
      <c r="DK35" s="1028"/>
      <c r="DL35" s="1026"/>
      <c r="DM35" s="1027"/>
      <c r="DN35" s="1027"/>
      <c r="DO35" s="1027"/>
      <c r="DP35" s="1028"/>
      <c r="DQ35" s="1026"/>
      <c r="DR35" s="1027"/>
      <c r="DS35" s="1027"/>
      <c r="DT35" s="1027"/>
      <c r="DU35" s="1028"/>
      <c r="DV35" s="1029"/>
      <c r="DW35" s="1030"/>
      <c r="DX35" s="1030"/>
      <c r="DY35" s="1030"/>
      <c r="DZ35" s="1031"/>
      <c r="EA35" s="199"/>
    </row>
    <row r="36" spans="1:131" s="200" customFormat="1" ht="26.25" customHeight="1" x14ac:dyDescent="0.15">
      <c r="A36" s="219">
        <v>9</v>
      </c>
      <c r="B36" s="1015"/>
      <c r="C36" s="1016"/>
      <c r="D36" s="1016"/>
      <c r="E36" s="1016"/>
      <c r="F36" s="1016"/>
      <c r="G36" s="1016"/>
      <c r="H36" s="1016"/>
      <c r="I36" s="1016"/>
      <c r="J36" s="1016"/>
      <c r="K36" s="1016"/>
      <c r="L36" s="1016"/>
      <c r="M36" s="1016"/>
      <c r="N36" s="1016"/>
      <c r="O36" s="1016"/>
      <c r="P36" s="1017"/>
      <c r="Q36" s="1076"/>
      <c r="R36" s="1007"/>
      <c r="S36" s="1007"/>
      <c r="T36" s="1007"/>
      <c r="U36" s="1007"/>
      <c r="V36" s="1007"/>
      <c r="W36" s="1007"/>
      <c r="X36" s="1007"/>
      <c r="Y36" s="1007"/>
      <c r="Z36" s="1007"/>
      <c r="AA36" s="1007"/>
      <c r="AB36" s="1007"/>
      <c r="AC36" s="1007"/>
      <c r="AD36" s="1007"/>
      <c r="AE36" s="1012"/>
      <c r="AF36" s="1056"/>
      <c r="AG36" s="1013"/>
      <c r="AH36" s="1013"/>
      <c r="AI36" s="1013"/>
      <c r="AJ36" s="1057"/>
      <c r="AK36" s="1010"/>
      <c r="AL36" s="1000"/>
      <c r="AM36" s="1000"/>
      <c r="AN36" s="1000"/>
      <c r="AO36" s="1000"/>
      <c r="AP36" s="1000"/>
      <c r="AQ36" s="1000"/>
      <c r="AR36" s="1000"/>
      <c r="AS36" s="1000"/>
      <c r="AT36" s="1000"/>
      <c r="AU36" s="1000"/>
      <c r="AV36" s="1000"/>
      <c r="AW36" s="1000"/>
      <c r="AX36" s="1000"/>
      <c r="AY36" s="1000"/>
      <c r="AZ36" s="1075"/>
      <c r="BA36" s="1075"/>
      <c r="BB36" s="1075"/>
      <c r="BC36" s="1075"/>
      <c r="BD36" s="1075"/>
      <c r="BE36" s="1068"/>
      <c r="BF36" s="1068"/>
      <c r="BG36" s="1068"/>
      <c r="BH36" s="1068"/>
      <c r="BI36" s="1069"/>
      <c r="BJ36" s="205"/>
      <c r="BK36" s="205"/>
      <c r="BL36" s="205"/>
      <c r="BM36" s="205"/>
      <c r="BN36" s="205"/>
      <c r="BO36" s="218"/>
      <c r="BP36" s="218"/>
      <c r="BQ36" s="215">
        <v>30</v>
      </c>
      <c r="BR36" s="216"/>
      <c r="BS36" s="1051"/>
      <c r="BT36" s="1052"/>
      <c r="BU36" s="1052"/>
      <c r="BV36" s="1052"/>
      <c r="BW36" s="1052"/>
      <c r="BX36" s="1052"/>
      <c r="BY36" s="1052"/>
      <c r="BZ36" s="1052"/>
      <c r="CA36" s="1052"/>
      <c r="CB36" s="1052"/>
      <c r="CC36" s="1052"/>
      <c r="CD36" s="1052"/>
      <c r="CE36" s="1052"/>
      <c r="CF36" s="1052"/>
      <c r="CG36" s="1053"/>
      <c r="CH36" s="1026"/>
      <c r="CI36" s="1027"/>
      <c r="CJ36" s="1027"/>
      <c r="CK36" s="1027"/>
      <c r="CL36" s="1028"/>
      <c r="CM36" s="1026"/>
      <c r="CN36" s="1027"/>
      <c r="CO36" s="1027"/>
      <c r="CP36" s="1027"/>
      <c r="CQ36" s="1028"/>
      <c r="CR36" s="1026"/>
      <c r="CS36" s="1027"/>
      <c r="CT36" s="1027"/>
      <c r="CU36" s="1027"/>
      <c r="CV36" s="1028"/>
      <c r="CW36" s="1026"/>
      <c r="CX36" s="1027"/>
      <c r="CY36" s="1027"/>
      <c r="CZ36" s="1027"/>
      <c r="DA36" s="1028"/>
      <c r="DB36" s="1026"/>
      <c r="DC36" s="1027"/>
      <c r="DD36" s="1027"/>
      <c r="DE36" s="1027"/>
      <c r="DF36" s="1028"/>
      <c r="DG36" s="1026"/>
      <c r="DH36" s="1027"/>
      <c r="DI36" s="1027"/>
      <c r="DJ36" s="1027"/>
      <c r="DK36" s="1028"/>
      <c r="DL36" s="1026"/>
      <c r="DM36" s="1027"/>
      <c r="DN36" s="1027"/>
      <c r="DO36" s="1027"/>
      <c r="DP36" s="1028"/>
      <c r="DQ36" s="1026"/>
      <c r="DR36" s="1027"/>
      <c r="DS36" s="1027"/>
      <c r="DT36" s="1027"/>
      <c r="DU36" s="1028"/>
      <c r="DV36" s="1029"/>
      <c r="DW36" s="1030"/>
      <c r="DX36" s="1030"/>
      <c r="DY36" s="1030"/>
      <c r="DZ36" s="1031"/>
      <c r="EA36" s="199"/>
    </row>
    <row r="37" spans="1:131" s="200" customFormat="1" ht="26.25" customHeight="1" x14ac:dyDescent="0.15">
      <c r="A37" s="219">
        <v>10</v>
      </c>
      <c r="B37" s="1015"/>
      <c r="C37" s="1016"/>
      <c r="D37" s="1016"/>
      <c r="E37" s="1016"/>
      <c r="F37" s="1016"/>
      <c r="G37" s="1016"/>
      <c r="H37" s="1016"/>
      <c r="I37" s="1016"/>
      <c r="J37" s="1016"/>
      <c r="K37" s="1016"/>
      <c r="L37" s="1016"/>
      <c r="M37" s="1016"/>
      <c r="N37" s="1016"/>
      <c r="O37" s="1016"/>
      <c r="P37" s="1017"/>
      <c r="Q37" s="1076"/>
      <c r="R37" s="1007"/>
      <c r="S37" s="1007"/>
      <c r="T37" s="1007"/>
      <c r="U37" s="1007"/>
      <c r="V37" s="1007"/>
      <c r="W37" s="1007"/>
      <c r="X37" s="1007"/>
      <c r="Y37" s="1007"/>
      <c r="Z37" s="1007"/>
      <c r="AA37" s="1007"/>
      <c r="AB37" s="1007"/>
      <c r="AC37" s="1007"/>
      <c r="AD37" s="1007"/>
      <c r="AE37" s="1012"/>
      <c r="AF37" s="1056"/>
      <c r="AG37" s="1013"/>
      <c r="AH37" s="1013"/>
      <c r="AI37" s="1013"/>
      <c r="AJ37" s="1057"/>
      <c r="AK37" s="1010"/>
      <c r="AL37" s="1000"/>
      <c r="AM37" s="1000"/>
      <c r="AN37" s="1000"/>
      <c r="AO37" s="1000"/>
      <c r="AP37" s="1000"/>
      <c r="AQ37" s="1000"/>
      <c r="AR37" s="1000"/>
      <c r="AS37" s="1000"/>
      <c r="AT37" s="1000"/>
      <c r="AU37" s="1000"/>
      <c r="AV37" s="1000"/>
      <c r="AW37" s="1000"/>
      <c r="AX37" s="1000"/>
      <c r="AY37" s="1000"/>
      <c r="AZ37" s="1075"/>
      <c r="BA37" s="1075"/>
      <c r="BB37" s="1075"/>
      <c r="BC37" s="1075"/>
      <c r="BD37" s="1075"/>
      <c r="BE37" s="1068"/>
      <c r="BF37" s="1068"/>
      <c r="BG37" s="1068"/>
      <c r="BH37" s="1068"/>
      <c r="BI37" s="1069"/>
      <c r="BJ37" s="205"/>
      <c r="BK37" s="205"/>
      <c r="BL37" s="205"/>
      <c r="BM37" s="205"/>
      <c r="BN37" s="205"/>
      <c r="BO37" s="218"/>
      <c r="BP37" s="218"/>
      <c r="BQ37" s="215">
        <v>31</v>
      </c>
      <c r="BR37" s="216"/>
      <c r="BS37" s="1051"/>
      <c r="BT37" s="1052"/>
      <c r="BU37" s="1052"/>
      <c r="BV37" s="1052"/>
      <c r="BW37" s="1052"/>
      <c r="BX37" s="1052"/>
      <c r="BY37" s="1052"/>
      <c r="BZ37" s="1052"/>
      <c r="CA37" s="1052"/>
      <c r="CB37" s="1052"/>
      <c r="CC37" s="1052"/>
      <c r="CD37" s="1052"/>
      <c r="CE37" s="1052"/>
      <c r="CF37" s="1052"/>
      <c r="CG37" s="1053"/>
      <c r="CH37" s="1026"/>
      <c r="CI37" s="1027"/>
      <c r="CJ37" s="1027"/>
      <c r="CK37" s="1027"/>
      <c r="CL37" s="1028"/>
      <c r="CM37" s="1026"/>
      <c r="CN37" s="1027"/>
      <c r="CO37" s="1027"/>
      <c r="CP37" s="1027"/>
      <c r="CQ37" s="1028"/>
      <c r="CR37" s="1026"/>
      <c r="CS37" s="1027"/>
      <c r="CT37" s="1027"/>
      <c r="CU37" s="1027"/>
      <c r="CV37" s="1028"/>
      <c r="CW37" s="1026"/>
      <c r="CX37" s="1027"/>
      <c r="CY37" s="1027"/>
      <c r="CZ37" s="1027"/>
      <c r="DA37" s="1028"/>
      <c r="DB37" s="1026"/>
      <c r="DC37" s="1027"/>
      <c r="DD37" s="1027"/>
      <c r="DE37" s="1027"/>
      <c r="DF37" s="1028"/>
      <c r="DG37" s="1026"/>
      <c r="DH37" s="1027"/>
      <c r="DI37" s="1027"/>
      <c r="DJ37" s="1027"/>
      <c r="DK37" s="1028"/>
      <c r="DL37" s="1026"/>
      <c r="DM37" s="1027"/>
      <c r="DN37" s="1027"/>
      <c r="DO37" s="1027"/>
      <c r="DP37" s="1028"/>
      <c r="DQ37" s="1026"/>
      <c r="DR37" s="1027"/>
      <c r="DS37" s="1027"/>
      <c r="DT37" s="1027"/>
      <c r="DU37" s="1028"/>
      <c r="DV37" s="1029"/>
      <c r="DW37" s="1030"/>
      <c r="DX37" s="1030"/>
      <c r="DY37" s="1030"/>
      <c r="DZ37" s="1031"/>
      <c r="EA37" s="199"/>
    </row>
    <row r="38" spans="1:131" s="200" customFormat="1" ht="26.25" customHeight="1" x14ac:dyDescent="0.15">
      <c r="A38" s="219">
        <v>11</v>
      </c>
      <c r="B38" s="1015"/>
      <c r="C38" s="1016"/>
      <c r="D38" s="1016"/>
      <c r="E38" s="1016"/>
      <c r="F38" s="1016"/>
      <c r="G38" s="1016"/>
      <c r="H38" s="1016"/>
      <c r="I38" s="1016"/>
      <c r="J38" s="1016"/>
      <c r="K38" s="1016"/>
      <c r="L38" s="1016"/>
      <c r="M38" s="1016"/>
      <c r="N38" s="1016"/>
      <c r="O38" s="1016"/>
      <c r="P38" s="1017"/>
      <c r="Q38" s="1076"/>
      <c r="R38" s="1007"/>
      <c r="S38" s="1007"/>
      <c r="T38" s="1007"/>
      <c r="U38" s="1007"/>
      <c r="V38" s="1007"/>
      <c r="W38" s="1007"/>
      <c r="X38" s="1007"/>
      <c r="Y38" s="1007"/>
      <c r="Z38" s="1007"/>
      <c r="AA38" s="1007"/>
      <c r="AB38" s="1007"/>
      <c r="AC38" s="1007"/>
      <c r="AD38" s="1007"/>
      <c r="AE38" s="1012"/>
      <c r="AF38" s="1056"/>
      <c r="AG38" s="1013"/>
      <c r="AH38" s="1013"/>
      <c r="AI38" s="1013"/>
      <c r="AJ38" s="1057"/>
      <c r="AK38" s="1010"/>
      <c r="AL38" s="1000"/>
      <c r="AM38" s="1000"/>
      <c r="AN38" s="1000"/>
      <c r="AO38" s="1000"/>
      <c r="AP38" s="1000"/>
      <c r="AQ38" s="1000"/>
      <c r="AR38" s="1000"/>
      <c r="AS38" s="1000"/>
      <c r="AT38" s="1000"/>
      <c r="AU38" s="1000"/>
      <c r="AV38" s="1000"/>
      <c r="AW38" s="1000"/>
      <c r="AX38" s="1000"/>
      <c r="AY38" s="1000"/>
      <c r="AZ38" s="1075"/>
      <c r="BA38" s="1075"/>
      <c r="BB38" s="1075"/>
      <c r="BC38" s="1075"/>
      <c r="BD38" s="1075"/>
      <c r="BE38" s="1068"/>
      <c r="BF38" s="1068"/>
      <c r="BG38" s="1068"/>
      <c r="BH38" s="1068"/>
      <c r="BI38" s="1069"/>
      <c r="BJ38" s="205"/>
      <c r="BK38" s="205"/>
      <c r="BL38" s="205"/>
      <c r="BM38" s="205"/>
      <c r="BN38" s="205"/>
      <c r="BO38" s="218"/>
      <c r="BP38" s="218"/>
      <c r="BQ38" s="215">
        <v>32</v>
      </c>
      <c r="BR38" s="216"/>
      <c r="BS38" s="1051"/>
      <c r="BT38" s="1052"/>
      <c r="BU38" s="1052"/>
      <c r="BV38" s="1052"/>
      <c r="BW38" s="1052"/>
      <c r="BX38" s="1052"/>
      <c r="BY38" s="1052"/>
      <c r="BZ38" s="1052"/>
      <c r="CA38" s="1052"/>
      <c r="CB38" s="1052"/>
      <c r="CC38" s="1052"/>
      <c r="CD38" s="1052"/>
      <c r="CE38" s="1052"/>
      <c r="CF38" s="1052"/>
      <c r="CG38" s="1053"/>
      <c r="CH38" s="1026"/>
      <c r="CI38" s="1027"/>
      <c r="CJ38" s="1027"/>
      <c r="CK38" s="1027"/>
      <c r="CL38" s="1028"/>
      <c r="CM38" s="1026"/>
      <c r="CN38" s="1027"/>
      <c r="CO38" s="1027"/>
      <c r="CP38" s="1027"/>
      <c r="CQ38" s="1028"/>
      <c r="CR38" s="1026"/>
      <c r="CS38" s="1027"/>
      <c r="CT38" s="1027"/>
      <c r="CU38" s="1027"/>
      <c r="CV38" s="1028"/>
      <c r="CW38" s="1026"/>
      <c r="CX38" s="1027"/>
      <c r="CY38" s="1027"/>
      <c r="CZ38" s="1027"/>
      <c r="DA38" s="1028"/>
      <c r="DB38" s="1026"/>
      <c r="DC38" s="1027"/>
      <c r="DD38" s="1027"/>
      <c r="DE38" s="1027"/>
      <c r="DF38" s="1028"/>
      <c r="DG38" s="1026"/>
      <c r="DH38" s="1027"/>
      <c r="DI38" s="1027"/>
      <c r="DJ38" s="1027"/>
      <c r="DK38" s="1028"/>
      <c r="DL38" s="1026"/>
      <c r="DM38" s="1027"/>
      <c r="DN38" s="1027"/>
      <c r="DO38" s="1027"/>
      <c r="DP38" s="1028"/>
      <c r="DQ38" s="1026"/>
      <c r="DR38" s="1027"/>
      <c r="DS38" s="1027"/>
      <c r="DT38" s="1027"/>
      <c r="DU38" s="1028"/>
      <c r="DV38" s="1029"/>
      <c r="DW38" s="1030"/>
      <c r="DX38" s="1030"/>
      <c r="DY38" s="1030"/>
      <c r="DZ38" s="1031"/>
      <c r="EA38" s="199"/>
    </row>
    <row r="39" spans="1:131" s="200" customFormat="1" ht="26.25" customHeight="1" x14ac:dyDescent="0.15">
      <c r="A39" s="219">
        <v>12</v>
      </c>
      <c r="B39" s="1015"/>
      <c r="C39" s="1016"/>
      <c r="D39" s="1016"/>
      <c r="E39" s="1016"/>
      <c r="F39" s="1016"/>
      <c r="G39" s="1016"/>
      <c r="H39" s="1016"/>
      <c r="I39" s="1016"/>
      <c r="J39" s="1016"/>
      <c r="K39" s="1016"/>
      <c r="L39" s="1016"/>
      <c r="M39" s="1016"/>
      <c r="N39" s="1016"/>
      <c r="O39" s="1016"/>
      <c r="P39" s="1017"/>
      <c r="Q39" s="1076"/>
      <c r="R39" s="1007"/>
      <c r="S39" s="1007"/>
      <c r="T39" s="1007"/>
      <c r="U39" s="1007"/>
      <c r="V39" s="1007"/>
      <c r="W39" s="1007"/>
      <c r="X39" s="1007"/>
      <c r="Y39" s="1007"/>
      <c r="Z39" s="1007"/>
      <c r="AA39" s="1007"/>
      <c r="AB39" s="1007"/>
      <c r="AC39" s="1007"/>
      <c r="AD39" s="1007"/>
      <c r="AE39" s="1012"/>
      <c r="AF39" s="1056"/>
      <c r="AG39" s="1013"/>
      <c r="AH39" s="1013"/>
      <c r="AI39" s="1013"/>
      <c r="AJ39" s="1057"/>
      <c r="AK39" s="1010"/>
      <c r="AL39" s="1000"/>
      <c r="AM39" s="1000"/>
      <c r="AN39" s="1000"/>
      <c r="AO39" s="1000"/>
      <c r="AP39" s="1000"/>
      <c r="AQ39" s="1000"/>
      <c r="AR39" s="1000"/>
      <c r="AS39" s="1000"/>
      <c r="AT39" s="1000"/>
      <c r="AU39" s="1000"/>
      <c r="AV39" s="1000"/>
      <c r="AW39" s="1000"/>
      <c r="AX39" s="1000"/>
      <c r="AY39" s="1000"/>
      <c r="AZ39" s="1075"/>
      <c r="BA39" s="1075"/>
      <c r="BB39" s="1075"/>
      <c r="BC39" s="1075"/>
      <c r="BD39" s="1075"/>
      <c r="BE39" s="1068"/>
      <c r="BF39" s="1068"/>
      <c r="BG39" s="1068"/>
      <c r="BH39" s="1068"/>
      <c r="BI39" s="1069"/>
      <c r="BJ39" s="205"/>
      <c r="BK39" s="205"/>
      <c r="BL39" s="205"/>
      <c r="BM39" s="205"/>
      <c r="BN39" s="205"/>
      <c r="BO39" s="218"/>
      <c r="BP39" s="218"/>
      <c r="BQ39" s="215">
        <v>33</v>
      </c>
      <c r="BR39" s="216"/>
      <c r="BS39" s="1051"/>
      <c r="BT39" s="1052"/>
      <c r="BU39" s="1052"/>
      <c r="BV39" s="1052"/>
      <c r="BW39" s="1052"/>
      <c r="BX39" s="1052"/>
      <c r="BY39" s="1052"/>
      <c r="BZ39" s="1052"/>
      <c r="CA39" s="1052"/>
      <c r="CB39" s="1052"/>
      <c r="CC39" s="1052"/>
      <c r="CD39" s="1052"/>
      <c r="CE39" s="1052"/>
      <c r="CF39" s="1052"/>
      <c r="CG39" s="1053"/>
      <c r="CH39" s="1026"/>
      <c r="CI39" s="1027"/>
      <c r="CJ39" s="1027"/>
      <c r="CK39" s="1027"/>
      <c r="CL39" s="1028"/>
      <c r="CM39" s="1026"/>
      <c r="CN39" s="1027"/>
      <c r="CO39" s="1027"/>
      <c r="CP39" s="1027"/>
      <c r="CQ39" s="1028"/>
      <c r="CR39" s="1026"/>
      <c r="CS39" s="1027"/>
      <c r="CT39" s="1027"/>
      <c r="CU39" s="1027"/>
      <c r="CV39" s="1028"/>
      <c r="CW39" s="1026"/>
      <c r="CX39" s="1027"/>
      <c r="CY39" s="1027"/>
      <c r="CZ39" s="1027"/>
      <c r="DA39" s="1028"/>
      <c r="DB39" s="1026"/>
      <c r="DC39" s="1027"/>
      <c r="DD39" s="1027"/>
      <c r="DE39" s="1027"/>
      <c r="DF39" s="1028"/>
      <c r="DG39" s="1026"/>
      <c r="DH39" s="1027"/>
      <c r="DI39" s="1027"/>
      <c r="DJ39" s="1027"/>
      <c r="DK39" s="1028"/>
      <c r="DL39" s="1026"/>
      <c r="DM39" s="1027"/>
      <c r="DN39" s="1027"/>
      <c r="DO39" s="1027"/>
      <c r="DP39" s="1028"/>
      <c r="DQ39" s="1026"/>
      <c r="DR39" s="1027"/>
      <c r="DS39" s="1027"/>
      <c r="DT39" s="1027"/>
      <c r="DU39" s="1028"/>
      <c r="DV39" s="1029"/>
      <c r="DW39" s="1030"/>
      <c r="DX39" s="1030"/>
      <c r="DY39" s="1030"/>
      <c r="DZ39" s="1031"/>
      <c r="EA39" s="199"/>
    </row>
    <row r="40" spans="1:131" s="200" customFormat="1" ht="26.25" customHeight="1" x14ac:dyDescent="0.15">
      <c r="A40" s="214">
        <v>13</v>
      </c>
      <c r="B40" s="1015"/>
      <c r="C40" s="1016"/>
      <c r="D40" s="1016"/>
      <c r="E40" s="1016"/>
      <c r="F40" s="1016"/>
      <c r="G40" s="1016"/>
      <c r="H40" s="1016"/>
      <c r="I40" s="1016"/>
      <c r="J40" s="1016"/>
      <c r="K40" s="1016"/>
      <c r="L40" s="1016"/>
      <c r="M40" s="1016"/>
      <c r="N40" s="1016"/>
      <c r="O40" s="1016"/>
      <c r="P40" s="1017"/>
      <c r="Q40" s="1076"/>
      <c r="R40" s="1007"/>
      <c r="S40" s="1007"/>
      <c r="T40" s="1007"/>
      <c r="U40" s="1007"/>
      <c r="V40" s="1007"/>
      <c r="W40" s="1007"/>
      <c r="X40" s="1007"/>
      <c r="Y40" s="1007"/>
      <c r="Z40" s="1007"/>
      <c r="AA40" s="1007"/>
      <c r="AB40" s="1007"/>
      <c r="AC40" s="1007"/>
      <c r="AD40" s="1007"/>
      <c r="AE40" s="1012"/>
      <c r="AF40" s="1056"/>
      <c r="AG40" s="1013"/>
      <c r="AH40" s="1013"/>
      <c r="AI40" s="1013"/>
      <c r="AJ40" s="1057"/>
      <c r="AK40" s="1010"/>
      <c r="AL40" s="1000"/>
      <c r="AM40" s="1000"/>
      <c r="AN40" s="1000"/>
      <c r="AO40" s="1000"/>
      <c r="AP40" s="1000"/>
      <c r="AQ40" s="1000"/>
      <c r="AR40" s="1000"/>
      <c r="AS40" s="1000"/>
      <c r="AT40" s="1000"/>
      <c r="AU40" s="1000"/>
      <c r="AV40" s="1000"/>
      <c r="AW40" s="1000"/>
      <c r="AX40" s="1000"/>
      <c r="AY40" s="1000"/>
      <c r="AZ40" s="1075"/>
      <c r="BA40" s="1075"/>
      <c r="BB40" s="1075"/>
      <c r="BC40" s="1075"/>
      <c r="BD40" s="1075"/>
      <c r="BE40" s="1068"/>
      <c r="BF40" s="1068"/>
      <c r="BG40" s="1068"/>
      <c r="BH40" s="1068"/>
      <c r="BI40" s="1069"/>
      <c r="BJ40" s="205"/>
      <c r="BK40" s="205"/>
      <c r="BL40" s="205"/>
      <c r="BM40" s="205"/>
      <c r="BN40" s="205"/>
      <c r="BO40" s="218"/>
      <c r="BP40" s="218"/>
      <c r="BQ40" s="215">
        <v>34</v>
      </c>
      <c r="BR40" s="216"/>
      <c r="BS40" s="1051"/>
      <c r="BT40" s="1052"/>
      <c r="BU40" s="1052"/>
      <c r="BV40" s="1052"/>
      <c r="BW40" s="1052"/>
      <c r="BX40" s="1052"/>
      <c r="BY40" s="1052"/>
      <c r="BZ40" s="1052"/>
      <c r="CA40" s="1052"/>
      <c r="CB40" s="1052"/>
      <c r="CC40" s="1052"/>
      <c r="CD40" s="1052"/>
      <c r="CE40" s="1052"/>
      <c r="CF40" s="1052"/>
      <c r="CG40" s="1053"/>
      <c r="CH40" s="1026"/>
      <c r="CI40" s="1027"/>
      <c r="CJ40" s="1027"/>
      <c r="CK40" s="1027"/>
      <c r="CL40" s="1028"/>
      <c r="CM40" s="1026"/>
      <c r="CN40" s="1027"/>
      <c r="CO40" s="1027"/>
      <c r="CP40" s="1027"/>
      <c r="CQ40" s="1028"/>
      <c r="CR40" s="1026"/>
      <c r="CS40" s="1027"/>
      <c r="CT40" s="1027"/>
      <c r="CU40" s="1027"/>
      <c r="CV40" s="1028"/>
      <c r="CW40" s="1026"/>
      <c r="CX40" s="1027"/>
      <c r="CY40" s="1027"/>
      <c r="CZ40" s="1027"/>
      <c r="DA40" s="1028"/>
      <c r="DB40" s="1026"/>
      <c r="DC40" s="1027"/>
      <c r="DD40" s="1027"/>
      <c r="DE40" s="1027"/>
      <c r="DF40" s="1028"/>
      <c r="DG40" s="1026"/>
      <c r="DH40" s="1027"/>
      <c r="DI40" s="1027"/>
      <c r="DJ40" s="1027"/>
      <c r="DK40" s="1028"/>
      <c r="DL40" s="1026"/>
      <c r="DM40" s="1027"/>
      <c r="DN40" s="1027"/>
      <c r="DO40" s="1027"/>
      <c r="DP40" s="1028"/>
      <c r="DQ40" s="1026"/>
      <c r="DR40" s="1027"/>
      <c r="DS40" s="1027"/>
      <c r="DT40" s="1027"/>
      <c r="DU40" s="1028"/>
      <c r="DV40" s="1029"/>
      <c r="DW40" s="1030"/>
      <c r="DX40" s="1030"/>
      <c r="DY40" s="1030"/>
      <c r="DZ40" s="1031"/>
      <c r="EA40" s="199"/>
    </row>
    <row r="41" spans="1:131" s="200" customFormat="1" ht="26.25" customHeight="1" x14ac:dyDescent="0.15">
      <c r="A41" s="214">
        <v>14</v>
      </c>
      <c r="B41" s="1015"/>
      <c r="C41" s="1016"/>
      <c r="D41" s="1016"/>
      <c r="E41" s="1016"/>
      <c r="F41" s="1016"/>
      <c r="G41" s="1016"/>
      <c r="H41" s="1016"/>
      <c r="I41" s="1016"/>
      <c r="J41" s="1016"/>
      <c r="K41" s="1016"/>
      <c r="L41" s="1016"/>
      <c r="M41" s="1016"/>
      <c r="N41" s="1016"/>
      <c r="O41" s="1016"/>
      <c r="P41" s="1017"/>
      <c r="Q41" s="1076"/>
      <c r="R41" s="1007"/>
      <c r="S41" s="1007"/>
      <c r="T41" s="1007"/>
      <c r="U41" s="1007"/>
      <c r="V41" s="1007"/>
      <c r="W41" s="1007"/>
      <c r="X41" s="1007"/>
      <c r="Y41" s="1007"/>
      <c r="Z41" s="1007"/>
      <c r="AA41" s="1007"/>
      <c r="AB41" s="1007"/>
      <c r="AC41" s="1007"/>
      <c r="AD41" s="1007"/>
      <c r="AE41" s="1012"/>
      <c r="AF41" s="1056"/>
      <c r="AG41" s="1013"/>
      <c r="AH41" s="1013"/>
      <c r="AI41" s="1013"/>
      <c r="AJ41" s="1057"/>
      <c r="AK41" s="1010"/>
      <c r="AL41" s="1000"/>
      <c r="AM41" s="1000"/>
      <c r="AN41" s="1000"/>
      <c r="AO41" s="1000"/>
      <c r="AP41" s="1000"/>
      <c r="AQ41" s="1000"/>
      <c r="AR41" s="1000"/>
      <c r="AS41" s="1000"/>
      <c r="AT41" s="1000"/>
      <c r="AU41" s="1000"/>
      <c r="AV41" s="1000"/>
      <c r="AW41" s="1000"/>
      <c r="AX41" s="1000"/>
      <c r="AY41" s="1000"/>
      <c r="AZ41" s="1075"/>
      <c r="BA41" s="1075"/>
      <c r="BB41" s="1075"/>
      <c r="BC41" s="1075"/>
      <c r="BD41" s="1075"/>
      <c r="BE41" s="1068"/>
      <c r="BF41" s="1068"/>
      <c r="BG41" s="1068"/>
      <c r="BH41" s="1068"/>
      <c r="BI41" s="1069"/>
      <c r="BJ41" s="205"/>
      <c r="BK41" s="205"/>
      <c r="BL41" s="205"/>
      <c r="BM41" s="205"/>
      <c r="BN41" s="205"/>
      <c r="BO41" s="218"/>
      <c r="BP41" s="218"/>
      <c r="BQ41" s="215">
        <v>35</v>
      </c>
      <c r="BR41" s="216"/>
      <c r="BS41" s="1051"/>
      <c r="BT41" s="1052"/>
      <c r="BU41" s="1052"/>
      <c r="BV41" s="1052"/>
      <c r="BW41" s="1052"/>
      <c r="BX41" s="1052"/>
      <c r="BY41" s="1052"/>
      <c r="BZ41" s="1052"/>
      <c r="CA41" s="1052"/>
      <c r="CB41" s="1052"/>
      <c r="CC41" s="1052"/>
      <c r="CD41" s="1052"/>
      <c r="CE41" s="1052"/>
      <c r="CF41" s="1052"/>
      <c r="CG41" s="1053"/>
      <c r="CH41" s="1026"/>
      <c r="CI41" s="1027"/>
      <c r="CJ41" s="1027"/>
      <c r="CK41" s="1027"/>
      <c r="CL41" s="1028"/>
      <c r="CM41" s="1026"/>
      <c r="CN41" s="1027"/>
      <c r="CO41" s="1027"/>
      <c r="CP41" s="1027"/>
      <c r="CQ41" s="1028"/>
      <c r="CR41" s="1026"/>
      <c r="CS41" s="1027"/>
      <c r="CT41" s="1027"/>
      <c r="CU41" s="1027"/>
      <c r="CV41" s="1028"/>
      <c r="CW41" s="1026"/>
      <c r="CX41" s="1027"/>
      <c r="CY41" s="1027"/>
      <c r="CZ41" s="1027"/>
      <c r="DA41" s="1028"/>
      <c r="DB41" s="1026"/>
      <c r="DC41" s="1027"/>
      <c r="DD41" s="1027"/>
      <c r="DE41" s="1027"/>
      <c r="DF41" s="1028"/>
      <c r="DG41" s="1026"/>
      <c r="DH41" s="1027"/>
      <c r="DI41" s="1027"/>
      <c r="DJ41" s="1027"/>
      <c r="DK41" s="1028"/>
      <c r="DL41" s="1026"/>
      <c r="DM41" s="1027"/>
      <c r="DN41" s="1027"/>
      <c r="DO41" s="1027"/>
      <c r="DP41" s="1028"/>
      <c r="DQ41" s="1026"/>
      <c r="DR41" s="1027"/>
      <c r="DS41" s="1027"/>
      <c r="DT41" s="1027"/>
      <c r="DU41" s="1028"/>
      <c r="DV41" s="1029"/>
      <c r="DW41" s="1030"/>
      <c r="DX41" s="1030"/>
      <c r="DY41" s="1030"/>
      <c r="DZ41" s="1031"/>
      <c r="EA41" s="199"/>
    </row>
    <row r="42" spans="1:131" s="200" customFormat="1" ht="26.25" customHeight="1" x14ac:dyDescent="0.15">
      <c r="A42" s="214">
        <v>15</v>
      </c>
      <c r="B42" s="1015"/>
      <c r="C42" s="1016"/>
      <c r="D42" s="1016"/>
      <c r="E42" s="1016"/>
      <c r="F42" s="1016"/>
      <c r="G42" s="1016"/>
      <c r="H42" s="1016"/>
      <c r="I42" s="1016"/>
      <c r="J42" s="1016"/>
      <c r="K42" s="1016"/>
      <c r="L42" s="1016"/>
      <c r="M42" s="1016"/>
      <c r="N42" s="1016"/>
      <c r="O42" s="1016"/>
      <c r="P42" s="1017"/>
      <c r="Q42" s="1076"/>
      <c r="R42" s="1007"/>
      <c r="S42" s="1007"/>
      <c r="T42" s="1007"/>
      <c r="U42" s="1007"/>
      <c r="V42" s="1007"/>
      <c r="W42" s="1007"/>
      <c r="X42" s="1007"/>
      <c r="Y42" s="1007"/>
      <c r="Z42" s="1007"/>
      <c r="AA42" s="1007"/>
      <c r="AB42" s="1007"/>
      <c r="AC42" s="1007"/>
      <c r="AD42" s="1007"/>
      <c r="AE42" s="1012"/>
      <c r="AF42" s="1056"/>
      <c r="AG42" s="1013"/>
      <c r="AH42" s="1013"/>
      <c r="AI42" s="1013"/>
      <c r="AJ42" s="1057"/>
      <c r="AK42" s="1010"/>
      <c r="AL42" s="1000"/>
      <c r="AM42" s="1000"/>
      <c r="AN42" s="1000"/>
      <c r="AO42" s="1000"/>
      <c r="AP42" s="1000"/>
      <c r="AQ42" s="1000"/>
      <c r="AR42" s="1000"/>
      <c r="AS42" s="1000"/>
      <c r="AT42" s="1000"/>
      <c r="AU42" s="1000"/>
      <c r="AV42" s="1000"/>
      <c r="AW42" s="1000"/>
      <c r="AX42" s="1000"/>
      <c r="AY42" s="1000"/>
      <c r="AZ42" s="1075"/>
      <c r="BA42" s="1075"/>
      <c r="BB42" s="1075"/>
      <c r="BC42" s="1075"/>
      <c r="BD42" s="1075"/>
      <c r="BE42" s="1068"/>
      <c r="BF42" s="1068"/>
      <c r="BG42" s="1068"/>
      <c r="BH42" s="1068"/>
      <c r="BI42" s="1069"/>
      <c r="BJ42" s="205"/>
      <c r="BK42" s="205"/>
      <c r="BL42" s="205"/>
      <c r="BM42" s="205"/>
      <c r="BN42" s="205"/>
      <c r="BO42" s="218"/>
      <c r="BP42" s="218"/>
      <c r="BQ42" s="215">
        <v>36</v>
      </c>
      <c r="BR42" s="216"/>
      <c r="BS42" s="1051"/>
      <c r="BT42" s="1052"/>
      <c r="BU42" s="1052"/>
      <c r="BV42" s="1052"/>
      <c r="BW42" s="1052"/>
      <c r="BX42" s="1052"/>
      <c r="BY42" s="1052"/>
      <c r="BZ42" s="1052"/>
      <c r="CA42" s="1052"/>
      <c r="CB42" s="1052"/>
      <c r="CC42" s="1052"/>
      <c r="CD42" s="1052"/>
      <c r="CE42" s="1052"/>
      <c r="CF42" s="1052"/>
      <c r="CG42" s="1053"/>
      <c r="CH42" s="1026"/>
      <c r="CI42" s="1027"/>
      <c r="CJ42" s="1027"/>
      <c r="CK42" s="1027"/>
      <c r="CL42" s="1028"/>
      <c r="CM42" s="1026"/>
      <c r="CN42" s="1027"/>
      <c r="CO42" s="1027"/>
      <c r="CP42" s="1027"/>
      <c r="CQ42" s="1028"/>
      <c r="CR42" s="1026"/>
      <c r="CS42" s="1027"/>
      <c r="CT42" s="1027"/>
      <c r="CU42" s="1027"/>
      <c r="CV42" s="1028"/>
      <c r="CW42" s="1026"/>
      <c r="CX42" s="1027"/>
      <c r="CY42" s="1027"/>
      <c r="CZ42" s="1027"/>
      <c r="DA42" s="1028"/>
      <c r="DB42" s="1026"/>
      <c r="DC42" s="1027"/>
      <c r="DD42" s="1027"/>
      <c r="DE42" s="1027"/>
      <c r="DF42" s="1028"/>
      <c r="DG42" s="1026"/>
      <c r="DH42" s="1027"/>
      <c r="DI42" s="1027"/>
      <c r="DJ42" s="1027"/>
      <c r="DK42" s="1028"/>
      <c r="DL42" s="1026"/>
      <c r="DM42" s="1027"/>
      <c r="DN42" s="1027"/>
      <c r="DO42" s="1027"/>
      <c r="DP42" s="1028"/>
      <c r="DQ42" s="1026"/>
      <c r="DR42" s="1027"/>
      <c r="DS42" s="1027"/>
      <c r="DT42" s="1027"/>
      <c r="DU42" s="1028"/>
      <c r="DV42" s="1029"/>
      <c r="DW42" s="1030"/>
      <c r="DX42" s="1030"/>
      <c r="DY42" s="1030"/>
      <c r="DZ42" s="1031"/>
      <c r="EA42" s="199"/>
    </row>
    <row r="43" spans="1:131" s="200" customFormat="1" ht="26.25" customHeight="1" x14ac:dyDescent="0.15">
      <c r="A43" s="214">
        <v>16</v>
      </c>
      <c r="B43" s="1015"/>
      <c r="C43" s="1016"/>
      <c r="D43" s="1016"/>
      <c r="E43" s="1016"/>
      <c r="F43" s="1016"/>
      <c r="G43" s="1016"/>
      <c r="H43" s="1016"/>
      <c r="I43" s="1016"/>
      <c r="J43" s="1016"/>
      <c r="K43" s="1016"/>
      <c r="L43" s="1016"/>
      <c r="M43" s="1016"/>
      <c r="N43" s="1016"/>
      <c r="O43" s="1016"/>
      <c r="P43" s="1017"/>
      <c r="Q43" s="1076"/>
      <c r="R43" s="1007"/>
      <c r="S43" s="1007"/>
      <c r="T43" s="1007"/>
      <c r="U43" s="1007"/>
      <c r="V43" s="1007"/>
      <c r="W43" s="1007"/>
      <c r="X43" s="1007"/>
      <c r="Y43" s="1007"/>
      <c r="Z43" s="1007"/>
      <c r="AA43" s="1007"/>
      <c r="AB43" s="1007"/>
      <c r="AC43" s="1007"/>
      <c r="AD43" s="1007"/>
      <c r="AE43" s="1012"/>
      <c r="AF43" s="1056"/>
      <c r="AG43" s="1013"/>
      <c r="AH43" s="1013"/>
      <c r="AI43" s="1013"/>
      <c r="AJ43" s="1057"/>
      <c r="AK43" s="1010"/>
      <c r="AL43" s="1000"/>
      <c r="AM43" s="1000"/>
      <c r="AN43" s="1000"/>
      <c r="AO43" s="1000"/>
      <c r="AP43" s="1000"/>
      <c r="AQ43" s="1000"/>
      <c r="AR43" s="1000"/>
      <c r="AS43" s="1000"/>
      <c r="AT43" s="1000"/>
      <c r="AU43" s="1000"/>
      <c r="AV43" s="1000"/>
      <c r="AW43" s="1000"/>
      <c r="AX43" s="1000"/>
      <c r="AY43" s="1000"/>
      <c r="AZ43" s="1075"/>
      <c r="BA43" s="1075"/>
      <c r="BB43" s="1075"/>
      <c r="BC43" s="1075"/>
      <c r="BD43" s="1075"/>
      <c r="BE43" s="1068"/>
      <c r="BF43" s="1068"/>
      <c r="BG43" s="1068"/>
      <c r="BH43" s="1068"/>
      <c r="BI43" s="1069"/>
      <c r="BJ43" s="205"/>
      <c r="BK43" s="205"/>
      <c r="BL43" s="205"/>
      <c r="BM43" s="205"/>
      <c r="BN43" s="205"/>
      <c r="BO43" s="218"/>
      <c r="BP43" s="218"/>
      <c r="BQ43" s="215">
        <v>37</v>
      </c>
      <c r="BR43" s="216"/>
      <c r="BS43" s="1051"/>
      <c r="BT43" s="1052"/>
      <c r="BU43" s="1052"/>
      <c r="BV43" s="1052"/>
      <c r="BW43" s="1052"/>
      <c r="BX43" s="1052"/>
      <c r="BY43" s="1052"/>
      <c r="BZ43" s="1052"/>
      <c r="CA43" s="1052"/>
      <c r="CB43" s="1052"/>
      <c r="CC43" s="1052"/>
      <c r="CD43" s="1052"/>
      <c r="CE43" s="1052"/>
      <c r="CF43" s="1052"/>
      <c r="CG43" s="1053"/>
      <c r="CH43" s="1026"/>
      <c r="CI43" s="1027"/>
      <c r="CJ43" s="1027"/>
      <c r="CK43" s="1027"/>
      <c r="CL43" s="1028"/>
      <c r="CM43" s="1026"/>
      <c r="CN43" s="1027"/>
      <c r="CO43" s="1027"/>
      <c r="CP43" s="1027"/>
      <c r="CQ43" s="1028"/>
      <c r="CR43" s="1026"/>
      <c r="CS43" s="1027"/>
      <c r="CT43" s="1027"/>
      <c r="CU43" s="1027"/>
      <c r="CV43" s="1028"/>
      <c r="CW43" s="1026"/>
      <c r="CX43" s="1027"/>
      <c r="CY43" s="1027"/>
      <c r="CZ43" s="1027"/>
      <c r="DA43" s="1028"/>
      <c r="DB43" s="1026"/>
      <c r="DC43" s="1027"/>
      <c r="DD43" s="1027"/>
      <c r="DE43" s="1027"/>
      <c r="DF43" s="1028"/>
      <c r="DG43" s="1026"/>
      <c r="DH43" s="1027"/>
      <c r="DI43" s="1027"/>
      <c r="DJ43" s="1027"/>
      <c r="DK43" s="1028"/>
      <c r="DL43" s="1026"/>
      <c r="DM43" s="1027"/>
      <c r="DN43" s="1027"/>
      <c r="DO43" s="1027"/>
      <c r="DP43" s="1028"/>
      <c r="DQ43" s="1026"/>
      <c r="DR43" s="1027"/>
      <c r="DS43" s="1027"/>
      <c r="DT43" s="1027"/>
      <c r="DU43" s="1028"/>
      <c r="DV43" s="1029"/>
      <c r="DW43" s="1030"/>
      <c r="DX43" s="1030"/>
      <c r="DY43" s="1030"/>
      <c r="DZ43" s="1031"/>
      <c r="EA43" s="199"/>
    </row>
    <row r="44" spans="1:131" s="200" customFormat="1" ht="26.25" customHeight="1" x14ac:dyDescent="0.15">
      <c r="A44" s="214">
        <v>17</v>
      </c>
      <c r="B44" s="1015"/>
      <c r="C44" s="1016"/>
      <c r="D44" s="1016"/>
      <c r="E44" s="1016"/>
      <c r="F44" s="1016"/>
      <c r="G44" s="1016"/>
      <c r="H44" s="1016"/>
      <c r="I44" s="1016"/>
      <c r="J44" s="1016"/>
      <c r="K44" s="1016"/>
      <c r="L44" s="1016"/>
      <c r="M44" s="1016"/>
      <c r="N44" s="1016"/>
      <c r="O44" s="1016"/>
      <c r="P44" s="1017"/>
      <c r="Q44" s="1076"/>
      <c r="R44" s="1007"/>
      <c r="S44" s="1007"/>
      <c r="T44" s="1007"/>
      <c r="U44" s="1007"/>
      <c r="V44" s="1007"/>
      <c r="W44" s="1007"/>
      <c r="X44" s="1007"/>
      <c r="Y44" s="1007"/>
      <c r="Z44" s="1007"/>
      <c r="AA44" s="1007"/>
      <c r="AB44" s="1007"/>
      <c r="AC44" s="1007"/>
      <c r="AD44" s="1007"/>
      <c r="AE44" s="1012"/>
      <c r="AF44" s="1056"/>
      <c r="AG44" s="1013"/>
      <c r="AH44" s="1013"/>
      <c r="AI44" s="1013"/>
      <c r="AJ44" s="1057"/>
      <c r="AK44" s="1010"/>
      <c r="AL44" s="1000"/>
      <c r="AM44" s="1000"/>
      <c r="AN44" s="1000"/>
      <c r="AO44" s="1000"/>
      <c r="AP44" s="1000"/>
      <c r="AQ44" s="1000"/>
      <c r="AR44" s="1000"/>
      <c r="AS44" s="1000"/>
      <c r="AT44" s="1000"/>
      <c r="AU44" s="1000"/>
      <c r="AV44" s="1000"/>
      <c r="AW44" s="1000"/>
      <c r="AX44" s="1000"/>
      <c r="AY44" s="1000"/>
      <c r="AZ44" s="1075"/>
      <c r="BA44" s="1075"/>
      <c r="BB44" s="1075"/>
      <c r="BC44" s="1075"/>
      <c r="BD44" s="1075"/>
      <c r="BE44" s="1068"/>
      <c r="BF44" s="1068"/>
      <c r="BG44" s="1068"/>
      <c r="BH44" s="1068"/>
      <c r="BI44" s="1069"/>
      <c r="BJ44" s="205"/>
      <c r="BK44" s="205"/>
      <c r="BL44" s="205"/>
      <c r="BM44" s="205"/>
      <c r="BN44" s="205"/>
      <c r="BO44" s="218"/>
      <c r="BP44" s="218"/>
      <c r="BQ44" s="215">
        <v>38</v>
      </c>
      <c r="BR44" s="216"/>
      <c r="BS44" s="1051"/>
      <c r="BT44" s="1052"/>
      <c r="BU44" s="1052"/>
      <c r="BV44" s="1052"/>
      <c r="BW44" s="1052"/>
      <c r="BX44" s="1052"/>
      <c r="BY44" s="1052"/>
      <c r="BZ44" s="1052"/>
      <c r="CA44" s="1052"/>
      <c r="CB44" s="1052"/>
      <c r="CC44" s="1052"/>
      <c r="CD44" s="1052"/>
      <c r="CE44" s="1052"/>
      <c r="CF44" s="1052"/>
      <c r="CG44" s="1053"/>
      <c r="CH44" s="1026"/>
      <c r="CI44" s="1027"/>
      <c r="CJ44" s="1027"/>
      <c r="CK44" s="1027"/>
      <c r="CL44" s="1028"/>
      <c r="CM44" s="1026"/>
      <c r="CN44" s="1027"/>
      <c r="CO44" s="1027"/>
      <c r="CP44" s="1027"/>
      <c r="CQ44" s="1028"/>
      <c r="CR44" s="1026"/>
      <c r="CS44" s="1027"/>
      <c r="CT44" s="1027"/>
      <c r="CU44" s="1027"/>
      <c r="CV44" s="1028"/>
      <c r="CW44" s="1026"/>
      <c r="CX44" s="1027"/>
      <c r="CY44" s="1027"/>
      <c r="CZ44" s="1027"/>
      <c r="DA44" s="1028"/>
      <c r="DB44" s="1026"/>
      <c r="DC44" s="1027"/>
      <c r="DD44" s="1027"/>
      <c r="DE44" s="1027"/>
      <c r="DF44" s="1028"/>
      <c r="DG44" s="1026"/>
      <c r="DH44" s="1027"/>
      <c r="DI44" s="1027"/>
      <c r="DJ44" s="1027"/>
      <c r="DK44" s="1028"/>
      <c r="DL44" s="1026"/>
      <c r="DM44" s="1027"/>
      <c r="DN44" s="1027"/>
      <c r="DO44" s="1027"/>
      <c r="DP44" s="1028"/>
      <c r="DQ44" s="1026"/>
      <c r="DR44" s="1027"/>
      <c r="DS44" s="1027"/>
      <c r="DT44" s="1027"/>
      <c r="DU44" s="1028"/>
      <c r="DV44" s="1029"/>
      <c r="DW44" s="1030"/>
      <c r="DX44" s="1030"/>
      <c r="DY44" s="1030"/>
      <c r="DZ44" s="1031"/>
      <c r="EA44" s="199"/>
    </row>
    <row r="45" spans="1:131" s="200" customFormat="1" ht="26.25" customHeight="1" x14ac:dyDescent="0.15">
      <c r="A45" s="214">
        <v>18</v>
      </c>
      <c r="B45" s="1015"/>
      <c r="C45" s="1016"/>
      <c r="D45" s="1016"/>
      <c r="E45" s="1016"/>
      <c r="F45" s="1016"/>
      <c r="G45" s="1016"/>
      <c r="H45" s="1016"/>
      <c r="I45" s="1016"/>
      <c r="J45" s="1016"/>
      <c r="K45" s="1016"/>
      <c r="L45" s="1016"/>
      <c r="M45" s="1016"/>
      <c r="N45" s="1016"/>
      <c r="O45" s="1016"/>
      <c r="P45" s="1017"/>
      <c r="Q45" s="1076"/>
      <c r="R45" s="1007"/>
      <c r="S45" s="1007"/>
      <c r="T45" s="1007"/>
      <c r="U45" s="1007"/>
      <c r="V45" s="1007"/>
      <c r="W45" s="1007"/>
      <c r="X45" s="1007"/>
      <c r="Y45" s="1007"/>
      <c r="Z45" s="1007"/>
      <c r="AA45" s="1007"/>
      <c r="AB45" s="1007"/>
      <c r="AC45" s="1007"/>
      <c r="AD45" s="1007"/>
      <c r="AE45" s="1012"/>
      <c r="AF45" s="1056"/>
      <c r="AG45" s="1013"/>
      <c r="AH45" s="1013"/>
      <c r="AI45" s="1013"/>
      <c r="AJ45" s="1057"/>
      <c r="AK45" s="1010"/>
      <c r="AL45" s="1000"/>
      <c r="AM45" s="1000"/>
      <c r="AN45" s="1000"/>
      <c r="AO45" s="1000"/>
      <c r="AP45" s="1000"/>
      <c r="AQ45" s="1000"/>
      <c r="AR45" s="1000"/>
      <c r="AS45" s="1000"/>
      <c r="AT45" s="1000"/>
      <c r="AU45" s="1000"/>
      <c r="AV45" s="1000"/>
      <c r="AW45" s="1000"/>
      <c r="AX45" s="1000"/>
      <c r="AY45" s="1000"/>
      <c r="AZ45" s="1075"/>
      <c r="BA45" s="1075"/>
      <c r="BB45" s="1075"/>
      <c r="BC45" s="1075"/>
      <c r="BD45" s="1075"/>
      <c r="BE45" s="1068"/>
      <c r="BF45" s="1068"/>
      <c r="BG45" s="1068"/>
      <c r="BH45" s="1068"/>
      <c r="BI45" s="1069"/>
      <c r="BJ45" s="205"/>
      <c r="BK45" s="205"/>
      <c r="BL45" s="205"/>
      <c r="BM45" s="205"/>
      <c r="BN45" s="205"/>
      <c r="BO45" s="218"/>
      <c r="BP45" s="218"/>
      <c r="BQ45" s="215">
        <v>39</v>
      </c>
      <c r="BR45" s="216"/>
      <c r="BS45" s="1051"/>
      <c r="BT45" s="1052"/>
      <c r="BU45" s="1052"/>
      <c r="BV45" s="1052"/>
      <c r="BW45" s="1052"/>
      <c r="BX45" s="1052"/>
      <c r="BY45" s="1052"/>
      <c r="BZ45" s="1052"/>
      <c r="CA45" s="1052"/>
      <c r="CB45" s="1052"/>
      <c r="CC45" s="1052"/>
      <c r="CD45" s="1052"/>
      <c r="CE45" s="1052"/>
      <c r="CF45" s="1052"/>
      <c r="CG45" s="1053"/>
      <c r="CH45" s="1026"/>
      <c r="CI45" s="1027"/>
      <c r="CJ45" s="1027"/>
      <c r="CK45" s="1027"/>
      <c r="CL45" s="1028"/>
      <c r="CM45" s="1026"/>
      <c r="CN45" s="1027"/>
      <c r="CO45" s="1027"/>
      <c r="CP45" s="1027"/>
      <c r="CQ45" s="1028"/>
      <c r="CR45" s="1026"/>
      <c r="CS45" s="1027"/>
      <c r="CT45" s="1027"/>
      <c r="CU45" s="1027"/>
      <c r="CV45" s="1028"/>
      <c r="CW45" s="1026"/>
      <c r="CX45" s="1027"/>
      <c r="CY45" s="1027"/>
      <c r="CZ45" s="1027"/>
      <c r="DA45" s="1028"/>
      <c r="DB45" s="1026"/>
      <c r="DC45" s="1027"/>
      <c r="DD45" s="1027"/>
      <c r="DE45" s="1027"/>
      <c r="DF45" s="1028"/>
      <c r="DG45" s="1026"/>
      <c r="DH45" s="1027"/>
      <c r="DI45" s="1027"/>
      <c r="DJ45" s="1027"/>
      <c r="DK45" s="1028"/>
      <c r="DL45" s="1026"/>
      <c r="DM45" s="1027"/>
      <c r="DN45" s="1027"/>
      <c r="DO45" s="1027"/>
      <c r="DP45" s="1028"/>
      <c r="DQ45" s="1026"/>
      <c r="DR45" s="1027"/>
      <c r="DS45" s="1027"/>
      <c r="DT45" s="1027"/>
      <c r="DU45" s="1028"/>
      <c r="DV45" s="1029"/>
      <c r="DW45" s="1030"/>
      <c r="DX45" s="1030"/>
      <c r="DY45" s="1030"/>
      <c r="DZ45" s="1031"/>
      <c r="EA45" s="199"/>
    </row>
    <row r="46" spans="1:131" s="200" customFormat="1" ht="26.25" customHeight="1" x14ac:dyDescent="0.15">
      <c r="A46" s="214">
        <v>19</v>
      </c>
      <c r="B46" s="1015"/>
      <c r="C46" s="1016"/>
      <c r="D46" s="1016"/>
      <c r="E46" s="1016"/>
      <c r="F46" s="1016"/>
      <c r="G46" s="1016"/>
      <c r="H46" s="1016"/>
      <c r="I46" s="1016"/>
      <c r="J46" s="1016"/>
      <c r="K46" s="1016"/>
      <c r="L46" s="1016"/>
      <c r="M46" s="1016"/>
      <c r="N46" s="1016"/>
      <c r="O46" s="1016"/>
      <c r="P46" s="1017"/>
      <c r="Q46" s="1076"/>
      <c r="R46" s="1007"/>
      <c r="S46" s="1007"/>
      <c r="T46" s="1007"/>
      <c r="U46" s="1007"/>
      <c r="V46" s="1007"/>
      <c r="W46" s="1007"/>
      <c r="X46" s="1007"/>
      <c r="Y46" s="1007"/>
      <c r="Z46" s="1007"/>
      <c r="AA46" s="1007"/>
      <c r="AB46" s="1007"/>
      <c r="AC46" s="1007"/>
      <c r="AD46" s="1007"/>
      <c r="AE46" s="1012"/>
      <c r="AF46" s="1056"/>
      <c r="AG46" s="1013"/>
      <c r="AH46" s="1013"/>
      <c r="AI46" s="1013"/>
      <c r="AJ46" s="1057"/>
      <c r="AK46" s="1010"/>
      <c r="AL46" s="1000"/>
      <c r="AM46" s="1000"/>
      <c r="AN46" s="1000"/>
      <c r="AO46" s="1000"/>
      <c r="AP46" s="1000"/>
      <c r="AQ46" s="1000"/>
      <c r="AR46" s="1000"/>
      <c r="AS46" s="1000"/>
      <c r="AT46" s="1000"/>
      <c r="AU46" s="1000"/>
      <c r="AV46" s="1000"/>
      <c r="AW46" s="1000"/>
      <c r="AX46" s="1000"/>
      <c r="AY46" s="1000"/>
      <c r="AZ46" s="1075"/>
      <c r="BA46" s="1075"/>
      <c r="BB46" s="1075"/>
      <c r="BC46" s="1075"/>
      <c r="BD46" s="1075"/>
      <c r="BE46" s="1068"/>
      <c r="BF46" s="1068"/>
      <c r="BG46" s="1068"/>
      <c r="BH46" s="1068"/>
      <c r="BI46" s="1069"/>
      <c r="BJ46" s="205"/>
      <c r="BK46" s="205"/>
      <c r="BL46" s="205"/>
      <c r="BM46" s="205"/>
      <c r="BN46" s="205"/>
      <c r="BO46" s="218"/>
      <c r="BP46" s="218"/>
      <c r="BQ46" s="215">
        <v>40</v>
      </c>
      <c r="BR46" s="216"/>
      <c r="BS46" s="1051"/>
      <c r="BT46" s="1052"/>
      <c r="BU46" s="1052"/>
      <c r="BV46" s="1052"/>
      <c r="BW46" s="1052"/>
      <c r="BX46" s="1052"/>
      <c r="BY46" s="1052"/>
      <c r="BZ46" s="1052"/>
      <c r="CA46" s="1052"/>
      <c r="CB46" s="1052"/>
      <c r="CC46" s="1052"/>
      <c r="CD46" s="1052"/>
      <c r="CE46" s="1052"/>
      <c r="CF46" s="1052"/>
      <c r="CG46" s="1053"/>
      <c r="CH46" s="1026"/>
      <c r="CI46" s="1027"/>
      <c r="CJ46" s="1027"/>
      <c r="CK46" s="1027"/>
      <c r="CL46" s="1028"/>
      <c r="CM46" s="1026"/>
      <c r="CN46" s="1027"/>
      <c r="CO46" s="1027"/>
      <c r="CP46" s="1027"/>
      <c r="CQ46" s="1028"/>
      <c r="CR46" s="1026"/>
      <c r="CS46" s="1027"/>
      <c r="CT46" s="1027"/>
      <c r="CU46" s="1027"/>
      <c r="CV46" s="1028"/>
      <c r="CW46" s="1026"/>
      <c r="CX46" s="1027"/>
      <c r="CY46" s="1027"/>
      <c r="CZ46" s="1027"/>
      <c r="DA46" s="1028"/>
      <c r="DB46" s="1026"/>
      <c r="DC46" s="1027"/>
      <c r="DD46" s="1027"/>
      <c r="DE46" s="1027"/>
      <c r="DF46" s="1028"/>
      <c r="DG46" s="1026"/>
      <c r="DH46" s="1027"/>
      <c r="DI46" s="1027"/>
      <c r="DJ46" s="1027"/>
      <c r="DK46" s="1028"/>
      <c r="DL46" s="1026"/>
      <c r="DM46" s="1027"/>
      <c r="DN46" s="1027"/>
      <c r="DO46" s="1027"/>
      <c r="DP46" s="1028"/>
      <c r="DQ46" s="1026"/>
      <c r="DR46" s="1027"/>
      <c r="DS46" s="1027"/>
      <c r="DT46" s="1027"/>
      <c r="DU46" s="1028"/>
      <c r="DV46" s="1029"/>
      <c r="DW46" s="1030"/>
      <c r="DX46" s="1030"/>
      <c r="DY46" s="1030"/>
      <c r="DZ46" s="1031"/>
      <c r="EA46" s="199"/>
    </row>
    <row r="47" spans="1:131" s="200" customFormat="1" ht="26.25" customHeight="1" x14ac:dyDescent="0.15">
      <c r="A47" s="214">
        <v>20</v>
      </c>
      <c r="B47" s="1015"/>
      <c r="C47" s="1016"/>
      <c r="D47" s="1016"/>
      <c r="E47" s="1016"/>
      <c r="F47" s="1016"/>
      <c r="G47" s="1016"/>
      <c r="H47" s="1016"/>
      <c r="I47" s="1016"/>
      <c r="J47" s="1016"/>
      <c r="K47" s="1016"/>
      <c r="L47" s="1016"/>
      <c r="M47" s="1016"/>
      <c r="N47" s="1016"/>
      <c r="O47" s="1016"/>
      <c r="P47" s="1017"/>
      <c r="Q47" s="1076"/>
      <c r="R47" s="1007"/>
      <c r="S47" s="1007"/>
      <c r="T47" s="1007"/>
      <c r="U47" s="1007"/>
      <c r="V47" s="1007"/>
      <c r="W47" s="1007"/>
      <c r="X47" s="1007"/>
      <c r="Y47" s="1007"/>
      <c r="Z47" s="1007"/>
      <c r="AA47" s="1007"/>
      <c r="AB47" s="1007"/>
      <c r="AC47" s="1007"/>
      <c r="AD47" s="1007"/>
      <c r="AE47" s="1012"/>
      <c r="AF47" s="1056"/>
      <c r="AG47" s="1013"/>
      <c r="AH47" s="1013"/>
      <c r="AI47" s="1013"/>
      <c r="AJ47" s="1057"/>
      <c r="AK47" s="1010"/>
      <c r="AL47" s="1000"/>
      <c r="AM47" s="1000"/>
      <c r="AN47" s="1000"/>
      <c r="AO47" s="1000"/>
      <c r="AP47" s="1000"/>
      <c r="AQ47" s="1000"/>
      <c r="AR47" s="1000"/>
      <c r="AS47" s="1000"/>
      <c r="AT47" s="1000"/>
      <c r="AU47" s="1000"/>
      <c r="AV47" s="1000"/>
      <c r="AW47" s="1000"/>
      <c r="AX47" s="1000"/>
      <c r="AY47" s="1000"/>
      <c r="AZ47" s="1075"/>
      <c r="BA47" s="1075"/>
      <c r="BB47" s="1075"/>
      <c r="BC47" s="1075"/>
      <c r="BD47" s="1075"/>
      <c r="BE47" s="1068"/>
      <c r="BF47" s="1068"/>
      <c r="BG47" s="1068"/>
      <c r="BH47" s="1068"/>
      <c r="BI47" s="1069"/>
      <c r="BJ47" s="205"/>
      <c r="BK47" s="205"/>
      <c r="BL47" s="205"/>
      <c r="BM47" s="205"/>
      <c r="BN47" s="205"/>
      <c r="BO47" s="218"/>
      <c r="BP47" s="218"/>
      <c r="BQ47" s="215">
        <v>41</v>
      </c>
      <c r="BR47" s="216"/>
      <c r="BS47" s="1051"/>
      <c r="BT47" s="1052"/>
      <c r="BU47" s="1052"/>
      <c r="BV47" s="1052"/>
      <c r="BW47" s="1052"/>
      <c r="BX47" s="1052"/>
      <c r="BY47" s="1052"/>
      <c r="BZ47" s="1052"/>
      <c r="CA47" s="1052"/>
      <c r="CB47" s="1052"/>
      <c r="CC47" s="1052"/>
      <c r="CD47" s="1052"/>
      <c r="CE47" s="1052"/>
      <c r="CF47" s="1052"/>
      <c r="CG47" s="1053"/>
      <c r="CH47" s="1026"/>
      <c r="CI47" s="1027"/>
      <c r="CJ47" s="1027"/>
      <c r="CK47" s="1027"/>
      <c r="CL47" s="1028"/>
      <c r="CM47" s="1026"/>
      <c r="CN47" s="1027"/>
      <c r="CO47" s="1027"/>
      <c r="CP47" s="1027"/>
      <c r="CQ47" s="1028"/>
      <c r="CR47" s="1026"/>
      <c r="CS47" s="1027"/>
      <c r="CT47" s="1027"/>
      <c r="CU47" s="1027"/>
      <c r="CV47" s="1028"/>
      <c r="CW47" s="1026"/>
      <c r="CX47" s="1027"/>
      <c r="CY47" s="1027"/>
      <c r="CZ47" s="1027"/>
      <c r="DA47" s="1028"/>
      <c r="DB47" s="1026"/>
      <c r="DC47" s="1027"/>
      <c r="DD47" s="1027"/>
      <c r="DE47" s="1027"/>
      <c r="DF47" s="1028"/>
      <c r="DG47" s="1026"/>
      <c r="DH47" s="1027"/>
      <c r="DI47" s="1027"/>
      <c r="DJ47" s="1027"/>
      <c r="DK47" s="1028"/>
      <c r="DL47" s="1026"/>
      <c r="DM47" s="1027"/>
      <c r="DN47" s="1027"/>
      <c r="DO47" s="1027"/>
      <c r="DP47" s="1028"/>
      <c r="DQ47" s="1026"/>
      <c r="DR47" s="1027"/>
      <c r="DS47" s="1027"/>
      <c r="DT47" s="1027"/>
      <c r="DU47" s="1028"/>
      <c r="DV47" s="1029"/>
      <c r="DW47" s="1030"/>
      <c r="DX47" s="1030"/>
      <c r="DY47" s="1030"/>
      <c r="DZ47" s="1031"/>
      <c r="EA47" s="199"/>
    </row>
    <row r="48" spans="1:131" s="200" customFormat="1" ht="26.25" customHeight="1" x14ac:dyDescent="0.15">
      <c r="A48" s="214">
        <v>21</v>
      </c>
      <c r="B48" s="1015"/>
      <c r="C48" s="1016"/>
      <c r="D48" s="1016"/>
      <c r="E48" s="1016"/>
      <c r="F48" s="1016"/>
      <c r="G48" s="1016"/>
      <c r="H48" s="1016"/>
      <c r="I48" s="1016"/>
      <c r="J48" s="1016"/>
      <c r="K48" s="1016"/>
      <c r="L48" s="1016"/>
      <c r="M48" s="1016"/>
      <c r="N48" s="1016"/>
      <c r="O48" s="1016"/>
      <c r="P48" s="1017"/>
      <c r="Q48" s="1076"/>
      <c r="R48" s="1007"/>
      <c r="S48" s="1007"/>
      <c r="T48" s="1007"/>
      <c r="U48" s="1007"/>
      <c r="V48" s="1007"/>
      <c r="W48" s="1007"/>
      <c r="X48" s="1007"/>
      <c r="Y48" s="1007"/>
      <c r="Z48" s="1007"/>
      <c r="AA48" s="1007"/>
      <c r="AB48" s="1007"/>
      <c r="AC48" s="1007"/>
      <c r="AD48" s="1007"/>
      <c r="AE48" s="1012"/>
      <c r="AF48" s="1056"/>
      <c r="AG48" s="1013"/>
      <c r="AH48" s="1013"/>
      <c r="AI48" s="1013"/>
      <c r="AJ48" s="1057"/>
      <c r="AK48" s="1010"/>
      <c r="AL48" s="1000"/>
      <c r="AM48" s="1000"/>
      <c r="AN48" s="1000"/>
      <c r="AO48" s="1000"/>
      <c r="AP48" s="1000"/>
      <c r="AQ48" s="1000"/>
      <c r="AR48" s="1000"/>
      <c r="AS48" s="1000"/>
      <c r="AT48" s="1000"/>
      <c r="AU48" s="1000"/>
      <c r="AV48" s="1000"/>
      <c r="AW48" s="1000"/>
      <c r="AX48" s="1000"/>
      <c r="AY48" s="1000"/>
      <c r="AZ48" s="1075"/>
      <c r="BA48" s="1075"/>
      <c r="BB48" s="1075"/>
      <c r="BC48" s="1075"/>
      <c r="BD48" s="1075"/>
      <c r="BE48" s="1068"/>
      <c r="BF48" s="1068"/>
      <c r="BG48" s="1068"/>
      <c r="BH48" s="1068"/>
      <c r="BI48" s="1069"/>
      <c r="BJ48" s="205"/>
      <c r="BK48" s="205"/>
      <c r="BL48" s="205"/>
      <c r="BM48" s="205"/>
      <c r="BN48" s="205"/>
      <c r="BO48" s="218"/>
      <c r="BP48" s="218"/>
      <c r="BQ48" s="215">
        <v>42</v>
      </c>
      <c r="BR48" s="216"/>
      <c r="BS48" s="1051"/>
      <c r="BT48" s="1052"/>
      <c r="BU48" s="1052"/>
      <c r="BV48" s="1052"/>
      <c r="BW48" s="1052"/>
      <c r="BX48" s="1052"/>
      <c r="BY48" s="1052"/>
      <c r="BZ48" s="1052"/>
      <c r="CA48" s="1052"/>
      <c r="CB48" s="1052"/>
      <c r="CC48" s="1052"/>
      <c r="CD48" s="1052"/>
      <c r="CE48" s="1052"/>
      <c r="CF48" s="1052"/>
      <c r="CG48" s="1053"/>
      <c r="CH48" s="1026"/>
      <c r="CI48" s="1027"/>
      <c r="CJ48" s="1027"/>
      <c r="CK48" s="1027"/>
      <c r="CL48" s="1028"/>
      <c r="CM48" s="1026"/>
      <c r="CN48" s="1027"/>
      <c r="CO48" s="1027"/>
      <c r="CP48" s="1027"/>
      <c r="CQ48" s="1028"/>
      <c r="CR48" s="1026"/>
      <c r="CS48" s="1027"/>
      <c r="CT48" s="1027"/>
      <c r="CU48" s="1027"/>
      <c r="CV48" s="1028"/>
      <c r="CW48" s="1026"/>
      <c r="CX48" s="1027"/>
      <c r="CY48" s="1027"/>
      <c r="CZ48" s="1027"/>
      <c r="DA48" s="1028"/>
      <c r="DB48" s="1026"/>
      <c r="DC48" s="1027"/>
      <c r="DD48" s="1027"/>
      <c r="DE48" s="1027"/>
      <c r="DF48" s="1028"/>
      <c r="DG48" s="1026"/>
      <c r="DH48" s="1027"/>
      <c r="DI48" s="1027"/>
      <c r="DJ48" s="1027"/>
      <c r="DK48" s="1028"/>
      <c r="DL48" s="1026"/>
      <c r="DM48" s="1027"/>
      <c r="DN48" s="1027"/>
      <c r="DO48" s="1027"/>
      <c r="DP48" s="1028"/>
      <c r="DQ48" s="1026"/>
      <c r="DR48" s="1027"/>
      <c r="DS48" s="1027"/>
      <c r="DT48" s="1027"/>
      <c r="DU48" s="1028"/>
      <c r="DV48" s="1029"/>
      <c r="DW48" s="1030"/>
      <c r="DX48" s="1030"/>
      <c r="DY48" s="1030"/>
      <c r="DZ48" s="1031"/>
      <c r="EA48" s="199"/>
    </row>
    <row r="49" spans="1:131" s="200" customFormat="1" ht="26.25" customHeight="1" x14ac:dyDescent="0.15">
      <c r="A49" s="214">
        <v>22</v>
      </c>
      <c r="B49" s="1015"/>
      <c r="C49" s="1016"/>
      <c r="D49" s="1016"/>
      <c r="E49" s="1016"/>
      <c r="F49" s="1016"/>
      <c r="G49" s="1016"/>
      <c r="H49" s="1016"/>
      <c r="I49" s="1016"/>
      <c r="J49" s="1016"/>
      <c r="K49" s="1016"/>
      <c r="L49" s="1016"/>
      <c r="M49" s="1016"/>
      <c r="N49" s="1016"/>
      <c r="O49" s="1016"/>
      <c r="P49" s="1017"/>
      <c r="Q49" s="1076"/>
      <c r="R49" s="1007"/>
      <c r="S49" s="1007"/>
      <c r="T49" s="1007"/>
      <c r="U49" s="1007"/>
      <c r="V49" s="1007"/>
      <c r="W49" s="1007"/>
      <c r="X49" s="1007"/>
      <c r="Y49" s="1007"/>
      <c r="Z49" s="1007"/>
      <c r="AA49" s="1007"/>
      <c r="AB49" s="1007"/>
      <c r="AC49" s="1007"/>
      <c r="AD49" s="1007"/>
      <c r="AE49" s="1012"/>
      <c r="AF49" s="1056"/>
      <c r="AG49" s="1013"/>
      <c r="AH49" s="1013"/>
      <c r="AI49" s="1013"/>
      <c r="AJ49" s="1057"/>
      <c r="AK49" s="1010"/>
      <c r="AL49" s="1000"/>
      <c r="AM49" s="1000"/>
      <c r="AN49" s="1000"/>
      <c r="AO49" s="1000"/>
      <c r="AP49" s="1000"/>
      <c r="AQ49" s="1000"/>
      <c r="AR49" s="1000"/>
      <c r="AS49" s="1000"/>
      <c r="AT49" s="1000"/>
      <c r="AU49" s="1000"/>
      <c r="AV49" s="1000"/>
      <c r="AW49" s="1000"/>
      <c r="AX49" s="1000"/>
      <c r="AY49" s="1000"/>
      <c r="AZ49" s="1075"/>
      <c r="BA49" s="1075"/>
      <c r="BB49" s="1075"/>
      <c r="BC49" s="1075"/>
      <c r="BD49" s="1075"/>
      <c r="BE49" s="1068"/>
      <c r="BF49" s="1068"/>
      <c r="BG49" s="1068"/>
      <c r="BH49" s="1068"/>
      <c r="BI49" s="1069"/>
      <c r="BJ49" s="205"/>
      <c r="BK49" s="205"/>
      <c r="BL49" s="205"/>
      <c r="BM49" s="205"/>
      <c r="BN49" s="205"/>
      <c r="BO49" s="218"/>
      <c r="BP49" s="218"/>
      <c r="BQ49" s="215">
        <v>43</v>
      </c>
      <c r="BR49" s="216"/>
      <c r="BS49" s="1051"/>
      <c r="BT49" s="1052"/>
      <c r="BU49" s="1052"/>
      <c r="BV49" s="1052"/>
      <c r="BW49" s="1052"/>
      <c r="BX49" s="1052"/>
      <c r="BY49" s="1052"/>
      <c r="BZ49" s="1052"/>
      <c r="CA49" s="1052"/>
      <c r="CB49" s="1052"/>
      <c r="CC49" s="1052"/>
      <c r="CD49" s="1052"/>
      <c r="CE49" s="1052"/>
      <c r="CF49" s="1052"/>
      <c r="CG49" s="1053"/>
      <c r="CH49" s="1026"/>
      <c r="CI49" s="1027"/>
      <c r="CJ49" s="1027"/>
      <c r="CK49" s="1027"/>
      <c r="CL49" s="1028"/>
      <c r="CM49" s="1026"/>
      <c r="CN49" s="1027"/>
      <c r="CO49" s="1027"/>
      <c r="CP49" s="1027"/>
      <c r="CQ49" s="1028"/>
      <c r="CR49" s="1026"/>
      <c r="CS49" s="1027"/>
      <c r="CT49" s="1027"/>
      <c r="CU49" s="1027"/>
      <c r="CV49" s="1028"/>
      <c r="CW49" s="1026"/>
      <c r="CX49" s="1027"/>
      <c r="CY49" s="1027"/>
      <c r="CZ49" s="1027"/>
      <c r="DA49" s="1028"/>
      <c r="DB49" s="1026"/>
      <c r="DC49" s="1027"/>
      <c r="DD49" s="1027"/>
      <c r="DE49" s="1027"/>
      <c r="DF49" s="1028"/>
      <c r="DG49" s="1026"/>
      <c r="DH49" s="1027"/>
      <c r="DI49" s="1027"/>
      <c r="DJ49" s="1027"/>
      <c r="DK49" s="1028"/>
      <c r="DL49" s="1026"/>
      <c r="DM49" s="1027"/>
      <c r="DN49" s="1027"/>
      <c r="DO49" s="1027"/>
      <c r="DP49" s="1028"/>
      <c r="DQ49" s="1026"/>
      <c r="DR49" s="1027"/>
      <c r="DS49" s="1027"/>
      <c r="DT49" s="1027"/>
      <c r="DU49" s="1028"/>
      <c r="DV49" s="1029"/>
      <c r="DW49" s="1030"/>
      <c r="DX49" s="1030"/>
      <c r="DY49" s="1030"/>
      <c r="DZ49" s="1031"/>
      <c r="EA49" s="199"/>
    </row>
    <row r="50" spans="1:131" s="200" customFormat="1" ht="26.25" customHeight="1" x14ac:dyDescent="0.15">
      <c r="A50" s="214">
        <v>23</v>
      </c>
      <c r="B50" s="1015"/>
      <c r="C50" s="1016"/>
      <c r="D50" s="1016"/>
      <c r="E50" s="1016"/>
      <c r="F50" s="1016"/>
      <c r="G50" s="1016"/>
      <c r="H50" s="1016"/>
      <c r="I50" s="1016"/>
      <c r="J50" s="1016"/>
      <c r="K50" s="1016"/>
      <c r="L50" s="1016"/>
      <c r="M50" s="1016"/>
      <c r="N50" s="1016"/>
      <c r="O50" s="1016"/>
      <c r="P50" s="1017"/>
      <c r="Q50" s="1073"/>
      <c r="R50" s="1059"/>
      <c r="S50" s="1059"/>
      <c r="T50" s="1059"/>
      <c r="U50" s="1059"/>
      <c r="V50" s="1059"/>
      <c r="W50" s="1059"/>
      <c r="X50" s="1059"/>
      <c r="Y50" s="1059"/>
      <c r="Z50" s="1059"/>
      <c r="AA50" s="1059"/>
      <c r="AB50" s="1059"/>
      <c r="AC50" s="1059"/>
      <c r="AD50" s="1059"/>
      <c r="AE50" s="1074"/>
      <c r="AF50" s="1056"/>
      <c r="AG50" s="1013"/>
      <c r="AH50" s="1013"/>
      <c r="AI50" s="1013"/>
      <c r="AJ50" s="1057"/>
      <c r="AK50" s="1058"/>
      <c r="AL50" s="1059"/>
      <c r="AM50" s="1059"/>
      <c r="AN50" s="1059"/>
      <c r="AO50" s="1059"/>
      <c r="AP50" s="1059"/>
      <c r="AQ50" s="1059"/>
      <c r="AR50" s="1059"/>
      <c r="AS50" s="1059"/>
      <c r="AT50" s="1059"/>
      <c r="AU50" s="1059"/>
      <c r="AV50" s="1059"/>
      <c r="AW50" s="1059"/>
      <c r="AX50" s="1059"/>
      <c r="AY50" s="1059"/>
      <c r="AZ50" s="1060"/>
      <c r="BA50" s="1060"/>
      <c r="BB50" s="1060"/>
      <c r="BC50" s="1060"/>
      <c r="BD50" s="1060"/>
      <c r="BE50" s="1068"/>
      <c r="BF50" s="1068"/>
      <c r="BG50" s="1068"/>
      <c r="BH50" s="1068"/>
      <c r="BI50" s="1069"/>
      <c r="BJ50" s="205"/>
      <c r="BK50" s="205"/>
      <c r="BL50" s="205"/>
      <c r="BM50" s="205"/>
      <c r="BN50" s="205"/>
      <c r="BO50" s="218"/>
      <c r="BP50" s="218"/>
      <c r="BQ50" s="215">
        <v>44</v>
      </c>
      <c r="BR50" s="216"/>
      <c r="BS50" s="1051"/>
      <c r="BT50" s="1052"/>
      <c r="BU50" s="1052"/>
      <c r="BV50" s="1052"/>
      <c r="BW50" s="1052"/>
      <c r="BX50" s="1052"/>
      <c r="BY50" s="1052"/>
      <c r="BZ50" s="1052"/>
      <c r="CA50" s="1052"/>
      <c r="CB50" s="1052"/>
      <c r="CC50" s="1052"/>
      <c r="CD50" s="1052"/>
      <c r="CE50" s="1052"/>
      <c r="CF50" s="1052"/>
      <c r="CG50" s="1053"/>
      <c r="CH50" s="1026"/>
      <c r="CI50" s="1027"/>
      <c r="CJ50" s="1027"/>
      <c r="CK50" s="1027"/>
      <c r="CL50" s="1028"/>
      <c r="CM50" s="1026"/>
      <c r="CN50" s="1027"/>
      <c r="CO50" s="1027"/>
      <c r="CP50" s="1027"/>
      <c r="CQ50" s="1028"/>
      <c r="CR50" s="1026"/>
      <c r="CS50" s="1027"/>
      <c r="CT50" s="1027"/>
      <c r="CU50" s="1027"/>
      <c r="CV50" s="1028"/>
      <c r="CW50" s="1026"/>
      <c r="CX50" s="1027"/>
      <c r="CY50" s="1027"/>
      <c r="CZ50" s="1027"/>
      <c r="DA50" s="1028"/>
      <c r="DB50" s="1026"/>
      <c r="DC50" s="1027"/>
      <c r="DD50" s="1027"/>
      <c r="DE50" s="1027"/>
      <c r="DF50" s="1028"/>
      <c r="DG50" s="1026"/>
      <c r="DH50" s="1027"/>
      <c r="DI50" s="1027"/>
      <c r="DJ50" s="1027"/>
      <c r="DK50" s="1028"/>
      <c r="DL50" s="1026"/>
      <c r="DM50" s="1027"/>
      <c r="DN50" s="1027"/>
      <c r="DO50" s="1027"/>
      <c r="DP50" s="1028"/>
      <c r="DQ50" s="1026"/>
      <c r="DR50" s="1027"/>
      <c r="DS50" s="1027"/>
      <c r="DT50" s="1027"/>
      <c r="DU50" s="1028"/>
      <c r="DV50" s="1029"/>
      <c r="DW50" s="1030"/>
      <c r="DX50" s="1030"/>
      <c r="DY50" s="1030"/>
      <c r="DZ50" s="1031"/>
      <c r="EA50" s="199"/>
    </row>
    <row r="51" spans="1:131" s="200" customFormat="1" ht="26.25" customHeight="1" x14ac:dyDescent="0.15">
      <c r="A51" s="214">
        <v>24</v>
      </c>
      <c r="B51" s="1015"/>
      <c r="C51" s="1016"/>
      <c r="D51" s="1016"/>
      <c r="E51" s="1016"/>
      <c r="F51" s="1016"/>
      <c r="G51" s="1016"/>
      <c r="H51" s="1016"/>
      <c r="I51" s="1016"/>
      <c r="J51" s="1016"/>
      <c r="K51" s="1016"/>
      <c r="L51" s="1016"/>
      <c r="M51" s="1016"/>
      <c r="N51" s="1016"/>
      <c r="O51" s="1016"/>
      <c r="P51" s="1017"/>
      <c r="Q51" s="1073"/>
      <c r="R51" s="1059"/>
      <c r="S51" s="1059"/>
      <c r="T51" s="1059"/>
      <c r="U51" s="1059"/>
      <c r="V51" s="1059"/>
      <c r="W51" s="1059"/>
      <c r="X51" s="1059"/>
      <c r="Y51" s="1059"/>
      <c r="Z51" s="1059"/>
      <c r="AA51" s="1059"/>
      <c r="AB51" s="1059"/>
      <c r="AC51" s="1059"/>
      <c r="AD51" s="1059"/>
      <c r="AE51" s="1074"/>
      <c r="AF51" s="1056"/>
      <c r="AG51" s="1013"/>
      <c r="AH51" s="1013"/>
      <c r="AI51" s="1013"/>
      <c r="AJ51" s="1057"/>
      <c r="AK51" s="1058"/>
      <c r="AL51" s="1059"/>
      <c r="AM51" s="1059"/>
      <c r="AN51" s="1059"/>
      <c r="AO51" s="1059"/>
      <c r="AP51" s="1059"/>
      <c r="AQ51" s="1059"/>
      <c r="AR51" s="1059"/>
      <c r="AS51" s="1059"/>
      <c r="AT51" s="1059"/>
      <c r="AU51" s="1059"/>
      <c r="AV51" s="1059"/>
      <c r="AW51" s="1059"/>
      <c r="AX51" s="1059"/>
      <c r="AY51" s="1059"/>
      <c r="AZ51" s="1060"/>
      <c r="BA51" s="1060"/>
      <c r="BB51" s="1060"/>
      <c r="BC51" s="1060"/>
      <c r="BD51" s="1060"/>
      <c r="BE51" s="1068"/>
      <c r="BF51" s="1068"/>
      <c r="BG51" s="1068"/>
      <c r="BH51" s="1068"/>
      <c r="BI51" s="1069"/>
      <c r="BJ51" s="205"/>
      <c r="BK51" s="205"/>
      <c r="BL51" s="205"/>
      <c r="BM51" s="205"/>
      <c r="BN51" s="205"/>
      <c r="BO51" s="218"/>
      <c r="BP51" s="218"/>
      <c r="BQ51" s="215">
        <v>45</v>
      </c>
      <c r="BR51" s="216"/>
      <c r="BS51" s="1051"/>
      <c r="BT51" s="1052"/>
      <c r="BU51" s="1052"/>
      <c r="BV51" s="1052"/>
      <c r="BW51" s="1052"/>
      <c r="BX51" s="1052"/>
      <c r="BY51" s="1052"/>
      <c r="BZ51" s="1052"/>
      <c r="CA51" s="1052"/>
      <c r="CB51" s="1052"/>
      <c r="CC51" s="1052"/>
      <c r="CD51" s="1052"/>
      <c r="CE51" s="1052"/>
      <c r="CF51" s="1052"/>
      <c r="CG51" s="1053"/>
      <c r="CH51" s="1026"/>
      <c r="CI51" s="1027"/>
      <c r="CJ51" s="1027"/>
      <c r="CK51" s="1027"/>
      <c r="CL51" s="1028"/>
      <c r="CM51" s="1026"/>
      <c r="CN51" s="1027"/>
      <c r="CO51" s="1027"/>
      <c r="CP51" s="1027"/>
      <c r="CQ51" s="1028"/>
      <c r="CR51" s="1026"/>
      <c r="CS51" s="1027"/>
      <c r="CT51" s="1027"/>
      <c r="CU51" s="1027"/>
      <c r="CV51" s="1028"/>
      <c r="CW51" s="1026"/>
      <c r="CX51" s="1027"/>
      <c r="CY51" s="1027"/>
      <c r="CZ51" s="1027"/>
      <c r="DA51" s="1028"/>
      <c r="DB51" s="1026"/>
      <c r="DC51" s="1027"/>
      <c r="DD51" s="1027"/>
      <c r="DE51" s="1027"/>
      <c r="DF51" s="1028"/>
      <c r="DG51" s="1026"/>
      <c r="DH51" s="1027"/>
      <c r="DI51" s="1027"/>
      <c r="DJ51" s="1027"/>
      <c r="DK51" s="1028"/>
      <c r="DL51" s="1026"/>
      <c r="DM51" s="1027"/>
      <c r="DN51" s="1027"/>
      <c r="DO51" s="1027"/>
      <c r="DP51" s="1028"/>
      <c r="DQ51" s="1026"/>
      <c r="DR51" s="1027"/>
      <c r="DS51" s="1027"/>
      <c r="DT51" s="1027"/>
      <c r="DU51" s="1028"/>
      <c r="DV51" s="1029"/>
      <c r="DW51" s="1030"/>
      <c r="DX51" s="1030"/>
      <c r="DY51" s="1030"/>
      <c r="DZ51" s="1031"/>
      <c r="EA51" s="199"/>
    </row>
    <row r="52" spans="1:131" s="200" customFormat="1" ht="26.25" customHeight="1" x14ac:dyDescent="0.15">
      <c r="A52" s="214">
        <v>25</v>
      </c>
      <c r="B52" s="1015"/>
      <c r="C52" s="1016"/>
      <c r="D52" s="1016"/>
      <c r="E52" s="1016"/>
      <c r="F52" s="1016"/>
      <c r="G52" s="1016"/>
      <c r="H52" s="1016"/>
      <c r="I52" s="1016"/>
      <c r="J52" s="1016"/>
      <c r="K52" s="1016"/>
      <c r="L52" s="1016"/>
      <c r="M52" s="1016"/>
      <c r="N52" s="1016"/>
      <c r="O52" s="1016"/>
      <c r="P52" s="1017"/>
      <c r="Q52" s="1073"/>
      <c r="R52" s="1059"/>
      <c r="S52" s="1059"/>
      <c r="T52" s="1059"/>
      <c r="U52" s="1059"/>
      <c r="V52" s="1059"/>
      <c r="W52" s="1059"/>
      <c r="X52" s="1059"/>
      <c r="Y52" s="1059"/>
      <c r="Z52" s="1059"/>
      <c r="AA52" s="1059"/>
      <c r="AB52" s="1059"/>
      <c r="AC52" s="1059"/>
      <c r="AD52" s="1059"/>
      <c r="AE52" s="1074"/>
      <c r="AF52" s="1056"/>
      <c r="AG52" s="1013"/>
      <c r="AH52" s="1013"/>
      <c r="AI52" s="1013"/>
      <c r="AJ52" s="1057"/>
      <c r="AK52" s="1058"/>
      <c r="AL52" s="1059"/>
      <c r="AM52" s="1059"/>
      <c r="AN52" s="1059"/>
      <c r="AO52" s="1059"/>
      <c r="AP52" s="1059"/>
      <c r="AQ52" s="1059"/>
      <c r="AR52" s="1059"/>
      <c r="AS52" s="1059"/>
      <c r="AT52" s="1059"/>
      <c r="AU52" s="1059"/>
      <c r="AV52" s="1059"/>
      <c r="AW52" s="1059"/>
      <c r="AX52" s="1059"/>
      <c r="AY52" s="1059"/>
      <c r="AZ52" s="1060"/>
      <c r="BA52" s="1060"/>
      <c r="BB52" s="1060"/>
      <c r="BC52" s="1060"/>
      <c r="BD52" s="1060"/>
      <c r="BE52" s="1068"/>
      <c r="BF52" s="1068"/>
      <c r="BG52" s="1068"/>
      <c r="BH52" s="1068"/>
      <c r="BI52" s="1069"/>
      <c r="BJ52" s="205"/>
      <c r="BK52" s="205"/>
      <c r="BL52" s="205"/>
      <c r="BM52" s="205"/>
      <c r="BN52" s="205"/>
      <c r="BO52" s="218"/>
      <c r="BP52" s="218"/>
      <c r="BQ52" s="215">
        <v>46</v>
      </c>
      <c r="BR52" s="216"/>
      <c r="BS52" s="1051"/>
      <c r="BT52" s="1052"/>
      <c r="BU52" s="1052"/>
      <c r="BV52" s="1052"/>
      <c r="BW52" s="1052"/>
      <c r="BX52" s="1052"/>
      <c r="BY52" s="1052"/>
      <c r="BZ52" s="1052"/>
      <c r="CA52" s="1052"/>
      <c r="CB52" s="1052"/>
      <c r="CC52" s="1052"/>
      <c r="CD52" s="1052"/>
      <c r="CE52" s="1052"/>
      <c r="CF52" s="1052"/>
      <c r="CG52" s="1053"/>
      <c r="CH52" s="1026"/>
      <c r="CI52" s="1027"/>
      <c r="CJ52" s="1027"/>
      <c r="CK52" s="1027"/>
      <c r="CL52" s="1028"/>
      <c r="CM52" s="1026"/>
      <c r="CN52" s="1027"/>
      <c r="CO52" s="1027"/>
      <c r="CP52" s="1027"/>
      <c r="CQ52" s="1028"/>
      <c r="CR52" s="1026"/>
      <c r="CS52" s="1027"/>
      <c r="CT52" s="1027"/>
      <c r="CU52" s="1027"/>
      <c r="CV52" s="1028"/>
      <c r="CW52" s="1026"/>
      <c r="CX52" s="1027"/>
      <c r="CY52" s="1027"/>
      <c r="CZ52" s="1027"/>
      <c r="DA52" s="1028"/>
      <c r="DB52" s="1026"/>
      <c r="DC52" s="1027"/>
      <c r="DD52" s="1027"/>
      <c r="DE52" s="1027"/>
      <c r="DF52" s="1028"/>
      <c r="DG52" s="1026"/>
      <c r="DH52" s="1027"/>
      <c r="DI52" s="1027"/>
      <c r="DJ52" s="1027"/>
      <c r="DK52" s="1028"/>
      <c r="DL52" s="1026"/>
      <c r="DM52" s="1027"/>
      <c r="DN52" s="1027"/>
      <c r="DO52" s="1027"/>
      <c r="DP52" s="1028"/>
      <c r="DQ52" s="1026"/>
      <c r="DR52" s="1027"/>
      <c r="DS52" s="1027"/>
      <c r="DT52" s="1027"/>
      <c r="DU52" s="1028"/>
      <c r="DV52" s="1029"/>
      <c r="DW52" s="1030"/>
      <c r="DX52" s="1030"/>
      <c r="DY52" s="1030"/>
      <c r="DZ52" s="1031"/>
      <c r="EA52" s="199"/>
    </row>
    <row r="53" spans="1:131" s="200" customFormat="1" ht="26.25" customHeight="1" x14ac:dyDescent="0.15">
      <c r="A53" s="214">
        <v>26</v>
      </c>
      <c r="B53" s="1015"/>
      <c r="C53" s="1016"/>
      <c r="D53" s="1016"/>
      <c r="E53" s="1016"/>
      <c r="F53" s="1016"/>
      <c r="G53" s="1016"/>
      <c r="H53" s="1016"/>
      <c r="I53" s="1016"/>
      <c r="J53" s="1016"/>
      <c r="K53" s="1016"/>
      <c r="L53" s="1016"/>
      <c r="M53" s="1016"/>
      <c r="N53" s="1016"/>
      <c r="O53" s="1016"/>
      <c r="P53" s="1017"/>
      <c r="Q53" s="1073"/>
      <c r="R53" s="1059"/>
      <c r="S53" s="1059"/>
      <c r="T53" s="1059"/>
      <c r="U53" s="1059"/>
      <c r="V53" s="1059"/>
      <c r="W53" s="1059"/>
      <c r="X53" s="1059"/>
      <c r="Y53" s="1059"/>
      <c r="Z53" s="1059"/>
      <c r="AA53" s="1059"/>
      <c r="AB53" s="1059"/>
      <c r="AC53" s="1059"/>
      <c r="AD53" s="1059"/>
      <c r="AE53" s="1074"/>
      <c r="AF53" s="1056"/>
      <c r="AG53" s="1013"/>
      <c r="AH53" s="1013"/>
      <c r="AI53" s="1013"/>
      <c r="AJ53" s="1057"/>
      <c r="AK53" s="1058"/>
      <c r="AL53" s="1059"/>
      <c r="AM53" s="1059"/>
      <c r="AN53" s="1059"/>
      <c r="AO53" s="1059"/>
      <c r="AP53" s="1059"/>
      <c r="AQ53" s="1059"/>
      <c r="AR53" s="1059"/>
      <c r="AS53" s="1059"/>
      <c r="AT53" s="1059"/>
      <c r="AU53" s="1059"/>
      <c r="AV53" s="1059"/>
      <c r="AW53" s="1059"/>
      <c r="AX53" s="1059"/>
      <c r="AY53" s="1059"/>
      <c r="AZ53" s="1060"/>
      <c r="BA53" s="1060"/>
      <c r="BB53" s="1060"/>
      <c r="BC53" s="1060"/>
      <c r="BD53" s="1060"/>
      <c r="BE53" s="1068"/>
      <c r="BF53" s="1068"/>
      <c r="BG53" s="1068"/>
      <c r="BH53" s="1068"/>
      <c r="BI53" s="1069"/>
      <c r="BJ53" s="205"/>
      <c r="BK53" s="205"/>
      <c r="BL53" s="205"/>
      <c r="BM53" s="205"/>
      <c r="BN53" s="205"/>
      <c r="BO53" s="218"/>
      <c r="BP53" s="218"/>
      <c r="BQ53" s="215">
        <v>47</v>
      </c>
      <c r="BR53" s="216"/>
      <c r="BS53" s="1051"/>
      <c r="BT53" s="1052"/>
      <c r="BU53" s="1052"/>
      <c r="BV53" s="1052"/>
      <c r="BW53" s="1052"/>
      <c r="BX53" s="1052"/>
      <c r="BY53" s="1052"/>
      <c r="BZ53" s="1052"/>
      <c r="CA53" s="1052"/>
      <c r="CB53" s="1052"/>
      <c r="CC53" s="1052"/>
      <c r="CD53" s="1052"/>
      <c r="CE53" s="1052"/>
      <c r="CF53" s="1052"/>
      <c r="CG53" s="1053"/>
      <c r="CH53" s="1026"/>
      <c r="CI53" s="1027"/>
      <c r="CJ53" s="1027"/>
      <c r="CK53" s="1027"/>
      <c r="CL53" s="1028"/>
      <c r="CM53" s="1026"/>
      <c r="CN53" s="1027"/>
      <c r="CO53" s="1027"/>
      <c r="CP53" s="1027"/>
      <c r="CQ53" s="1028"/>
      <c r="CR53" s="1026"/>
      <c r="CS53" s="1027"/>
      <c r="CT53" s="1027"/>
      <c r="CU53" s="1027"/>
      <c r="CV53" s="1028"/>
      <c r="CW53" s="1026"/>
      <c r="CX53" s="1027"/>
      <c r="CY53" s="1027"/>
      <c r="CZ53" s="1027"/>
      <c r="DA53" s="1028"/>
      <c r="DB53" s="1026"/>
      <c r="DC53" s="1027"/>
      <c r="DD53" s="1027"/>
      <c r="DE53" s="1027"/>
      <c r="DF53" s="1028"/>
      <c r="DG53" s="1026"/>
      <c r="DH53" s="1027"/>
      <c r="DI53" s="1027"/>
      <c r="DJ53" s="1027"/>
      <c r="DK53" s="1028"/>
      <c r="DL53" s="1026"/>
      <c r="DM53" s="1027"/>
      <c r="DN53" s="1027"/>
      <c r="DO53" s="1027"/>
      <c r="DP53" s="1028"/>
      <c r="DQ53" s="1026"/>
      <c r="DR53" s="1027"/>
      <c r="DS53" s="1027"/>
      <c r="DT53" s="1027"/>
      <c r="DU53" s="1028"/>
      <c r="DV53" s="1029"/>
      <c r="DW53" s="1030"/>
      <c r="DX53" s="1030"/>
      <c r="DY53" s="1030"/>
      <c r="DZ53" s="1031"/>
      <c r="EA53" s="199"/>
    </row>
    <row r="54" spans="1:131" s="200" customFormat="1" ht="26.25" customHeight="1" x14ac:dyDescent="0.15">
      <c r="A54" s="214">
        <v>27</v>
      </c>
      <c r="B54" s="1015"/>
      <c r="C54" s="1016"/>
      <c r="D54" s="1016"/>
      <c r="E54" s="1016"/>
      <c r="F54" s="1016"/>
      <c r="G54" s="1016"/>
      <c r="H54" s="1016"/>
      <c r="I54" s="1016"/>
      <c r="J54" s="1016"/>
      <c r="K54" s="1016"/>
      <c r="L54" s="1016"/>
      <c r="M54" s="1016"/>
      <c r="N54" s="1016"/>
      <c r="O54" s="1016"/>
      <c r="P54" s="1017"/>
      <c r="Q54" s="1073"/>
      <c r="R54" s="1059"/>
      <c r="S54" s="1059"/>
      <c r="T54" s="1059"/>
      <c r="U54" s="1059"/>
      <c r="V54" s="1059"/>
      <c r="W54" s="1059"/>
      <c r="X54" s="1059"/>
      <c r="Y54" s="1059"/>
      <c r="Z54" s="1059"/>
      <c r="AA54" s="1059"/>
      <c r="AB54" s="1059"/>
      <c r="AC54" s="1059"/>
      <c r="AD54" s="1059"/>
      <c r="AE54" s="1074"/>
      <c r="AF54" s="1056"/>
      <c r="AG54" s="1013"/>
      <c r="AH54" s="1013"/>
      <c r="AI54" s="1013"/>
      <c r="AJ54" s="1057"/>
      <c r="AK54" s="1058"/>
      <c r="AL54" s="1059"/>
      <c r="AM54" s="1059"/>
      <c r="AN54" s="1059"/>
      <c r="AO54" s="1059"/>
      <c r="AP54" s="1059"/>
      <c r="AQ54" s="1059"/>
      <c r="AR54" s="1059"/>
      <c r="AS54" s="1059"/>
      <c r="AT54" s="1059"/>
      <c r="AU54" s="1059"/>
      <c r="AV54" s="1059"/>
      <c r="AW54" s="1059"/>
      <c r="AX54" s="1059"/>
      <c r="AY54" s="1059"/>
      <c r="AZ54" s="1060"/>
      <c r="BA54" s="1060"/>
      <c r="BB54" s="1060"/>
      <c r="BC54" s="1060"/>
      <c r="BD54" s="1060"/>
      <c r="BE54" s="1068"/>
      <c r="BF54" s="1068"/>
      <c r="BG54" s="1068"/>
      <c r="BH54" s="1068"/>
      <c r="BI54" s="1069"/>
      <c r="BJ54" s="205"/>
      <c r="BK54" s="205"/>
      <c r="BL54" s="205"/>
      <c r="BM54" s="205"/>
      <c r="BN54" s="205"/>
      <c r="BO54" s="218"/>
      <c r="BP54" s="218"/>
      <c r="BQ54" s="215">
        <v>48</v>
      </c>
      <c r="BR54" s="216"/>
      <c r="BS54" s="1051"/>
      <c r="BT54" s="1052"/>
      <c r="BU54" s="1052"/>
      <c r="BV54" s="1052"/>
      <c r="BW54" s="1052"/>
      <c r="BX54" s="1052"/>
      <c r="BY54" s="1052"/>
      <c r="BZ54" s="1052"/>
      <c r="CA54" s="1052"/>
      <c r="CB54" s="1052"/>
      <c r="CC54" s="1052"/>
      <c r="CD54" s="1052"/>
      <c r="CE54" s="1052"/>
      <c r="CF54" s="1052"/>
      <c r="CG54" s="1053"/>
      <c r="CH54" s="1026"/>
      <c r="CI54" s="1027"/>
      <c r="CJ54" s="1027"/>
      <c r="CK54" s="1027"/>
      <c r="CL54" s="1028"/>
      <c r="CM54" s="1026"/>
      <c r="CN54" s="1027"/>
      <c r="CO54" s="1027"/>
      <c r="CP54" s="1027"/>
      <c r="CQ54" s="1028"/>
      <c r="CR54" s="1026"/>
      <c r="CS54" s="1027"/>
      <c r="CT54" s="1027"/>
      <c r="CU54" s="1027"/>
      <c r="CV54" s="1028"/>
      <c r="CW54" s="1026"/>
      <c r="CX54" s="1027"/>
      <c r="CY54" s="1027"/>
      <c r="CZ54" s="1027"/>
      <c r="DA54" s="1028"/>
      <c r="DB54" s="1026"/>
      <c r="DC54" s="1027"/>
      <c r="DD54" s="1027"/>
      <c r="DE54" s="1027"/>
      <c r="DF54" s="1028"/>
      <c r="DG54" s="1026"/>
      <c r="DH54" s="1027"/>
      <c r="DI54" s="1027"/>
      <c r="DJ54" s="1027"/>
      <c r="DK54" s="1028"/>
      <c r="DL54" s="1026"/>
      <c r="DM54" s="1027"/>
      <c r="DN54" s="1027"/>
      <c r="DO54" s="1027"/>
      <c r="DP54" s="1028"/>
      <c r="DQ54" s="1026"/>
      <c r="DR54" s="1027"/>
      <c r="DS54" s="1027"/>
      <c r="DT54" s="1027"/>
      <c r="DU54" s="1028"/>
      <c r="DV54" s="1029"/>
      <c r="DW54" s="1030"/>
      <c r="DX54" s="1030"/>
      <c r="DY54" s="1030"/>
      <c r="DZ54" s="1031"/>
      <c r="EA54" s="199"/>
    </row>
    <row r="55" spans="1:131" s="200" customFormat="1" ht="26.25" customHeight="1" x14ac:dyDescent="0.15">
      <c r="A55" s="214">
        <v>28</v>
      </c>
      <c r="B55" s="1015"/>
      <c r="C55" s="1016"/>
      <c r="D55" s="1016"/>
      <c r="E55" s="1016"/>
      <c r="F55" s="1016"/>
      <c r="G55" s="1016"/>
      <c r="H55" s="1016"/>
      <c r="I55" s="1016"/>
      <c r="J55" s="1016"/>
      <c r="K55" s="1016"/>
      <c r="L55" s="1016"/>
      <c r="M55" s="1016"/>
      <c r="N55" s="1016"/>
      <c r="O55" s="1016"/>
      <c r="P55" s="1017"/>
      <c r="Q55" s="1073"/>
      <c r="R55" s="1059"/>
      <c r="S55" s="1059"/>
      <c r="T55" s="1059"/>
      <c r="U55" s="1059"/>
      <c r="V55" s="1059"/>
      <c r="W55" s="1059"/>
      <c r="X55" s="1059"/>
      <c r="Y55" s="1059"/>
      <c r="Z55" s="1059"/>
      <c r="AA55" s="1059"/>
      <c r="AB55" s="1059"/>
      <c r="AC55" s="1059"/>
      <c r="AD55" s="1059"/>
      <c r="AE55" s="1074"/>
      <c r="AF55" s="1056"/>
      <c r="AG55" s="1013"/>
      <c r="AH55" s="1013"/>
      <c r="AI55" s="1013"/>
      <c r="AJ55" s="1057"/>
      <c r="AK55" s="1058"/>
      <c r="AL55" s="1059"/>
      <c r="AM55" s="1059"/>
      <c r="AN55" s="1059"/>
      <c r="AO55" s="1059"/>
      <c r="AP55" s="1059"/>
      <c r="AQ55" s="1059"/>
      <c r="AR55" s="1059"/>
      <c r="AS55" s="1059"/>
      <c r="AT55" s="1059"/>
      <c r="AU55" s="1059"/>
      <c r="AV55" s="1059"/>
      <c r="AW55" s="1059"/>
      <c r="AX55" s="1059"/>
      <c r="AY55" s="1059"/>
      <c r="AZ55" s="1060"/>
      <c r="BA55" s="1060"/>
      <c r="BB55" s="1060"/>
      <c r="BC55" s="1060"/>
      <c r="BD55" s="1060"/>
      <c r="BE55" s="1068"/>
      <c r="BF55" s="1068"/>
      <c r="BG55" s="1068"/>
      <c r="BH55" s="1068"/>
      <c r="BI55" s="1069"/>
      <c r="BJ55" s="205"/>
      <c r="BK55" s="205"/>
      <c r="BL55" s="205"/>
      <c r="BM55" s="205"/>
      <c r="BN55" s="205"/>
      <c r="BO55" s="218"/>
      <c r="BP55" s="218"/>
      <c r="BQ55" s="215">
        <v>49</v>
      </c>
      <c r="BR55" s="216"/>
      <c r="BS55" s="1051"/>
      <c r="BT55" s="1052"/>
      <c r="BU55" s="1052"/>
      <c r="BV55" s="1052"/>
      <c r="BW55" s="1052"/>
      <c r="BX55" s="1052"/>
      <c r="BY55" s="1052"/>
      <c r="BZ55" s="1052"/>
      <c r="CA55" s="1052"/>
      <c r="CB55" s="1052"/>
      <c r="CC55" s="1052"/>
      <c r="CD55" s="1052"/>
      <c r="CE55" s="1052"/>
      <c r="CF55" s="1052"/>
      <c r="CG55" s="1053"/>
      <c r="CH55" s="1026"/>
      <c r="CI55" s="1027"/>
      <c r="CJ55" s="1027"/>
      <c r="CK55" s="1027"/>
      <c r="CL55" s="1028"/>
      <c r="CM55" s="1026"/>
      <c r="CN55" s="1027"/>
      <c r="CO55" s="1027"/>
      <c r="CP55" s="1027"/>
      <c r="CQ55" s="1028"/>
      <c r="CR55" s="1026"/>
      <c r="CS55" s="1027"/>
      <c r="CT55" s="1027"/>
      <c r="CU55" s="1027"/>
      <c r="CV55" s="1028"/>
      <c r="CW55" s="1026"/>
      <c r="CX55" s="1027"/>
      <c r="CY55" s="1027"/>
      <c r="CZ55" s="1027"/>
      <c r="DA55" s="1028"/>
      <c r="DB55" s="1026"/>
      <c r="DC55" s="1027"/>
      <c r="DD55" s="1027"/>
      <c r="DE55" s="1027"/>
      <c r="DF55" s="1028"/>
      <c r="DG55" s="1026"/>
      <c r="DH55" s="1027"/>
      <c r="DI55" s="1027"/>
      <c r="DJ55" s="1027"/>
      <c r="DK55" s="1028"/>
      <c r="DL55" s="1026"/>
      <c r="DM55" s="1027"/>
      <c r="DN55" s="1027"/>
      <c r="DO55" s="1027"/>
      <c r="DP55" s="1028"/>
      <c r="DQ55" s="1026"/>
      <c r="DR55" s="1027"/>
      <c r="DS55" s="1027"/>
      <c r="DT55" s="1027"/>
      <c r="DU55" s="1028"/>
      <c r="DV55" s="1029"/>
      <c r="DW55" s="1030"/>
      <c r="DX55" s="1030"/>
      <c r="DY55" s="1030"/>
      <c r="DZ55" s="1031"/>
      <c r="EA55" s="199"/>
    </row>
    <row r="56" spans="1:131" s="200" customFormat="1" ht="26.25" customHeight="1" x14ac:dyDescent="0.15">
      <c r="A56" s="214">
        <v>29</v>
      </c>
      <c r="B56" s="1015"/>
      <c r="C56" s="1016"/>
      <c r="D56" s="1016"/>
      <c r="E56" s="1016"/>
      <c r="F56" s="1016"/>
      <c r="G56" s="1016"/>
      <c r="H56" s="1016"/>
      <c r="I56" s="1016"/>
      <c r="J56" s="1016"/>
      <c r="K56" s="1016"/>
      <c r="L56" s="1016"/>
      <c r="M56" s="1016"/>
      <c r="N56" s="1016"/>
      <c r="O56" s="1016"/>
      <c r="P56" s="1017"/>
      <c r="Q56" s="1073"/>
      <c r="R56" s="1059"/>
      <c r="S56" s="1059"/>
      <c r="T56" s="1059"/>
      <c r="U56" s="1059"/>
      <c r="V56" s="1059"/>
      <c r="W56" s="1059"/>
      <c r="X56" s="1059"/>
      <c r="Y56" s="1059"/>
      <c r="Z56" s="1059"/>
      <c r="AA56" s="1059"/>
      <c r="AB56" s="1059"/>
      <c r="AC56" s="1059"/>
      <c r="AD56" s="1059"/>
      <c r="AE56" s="1074"/>
      <c r="AF56" s="1056"/>
      <c r="AG56" s="1013"/>
      <c r="AH56" s="1013"/>
      <c r="AI56" s="1013"/>
      <c r="AJ56" s="1057"/>
      <c r="AK56" s="1058"/>
      <c r="AL56" s="1059"/>
      <c r="AM56" s="1059"/>
      <c r="AN56" s="1059"/>
      <c r="AO56" s="1059"/>
      <c r="AP56" s="1059"/>
      <c r="AQ56" s="1059"/>
      <c r="AR56" s="1059"/>
      <c r="AS56" s="1059"/>
      <c r="AT56" s="1059"/>
      <c r="AU56" s="1059"/>
      <c r="AV56" s="1059"/>
      <c r="AW56" s="1059"/>
      <c r="AX56" s="1059"/>
      <c r="AY56" s="1059"/>
      <c r="AZ56" s="1060"/>
      <c r="BA56" s="1060"/>
      <c r="BB56" s="1060"/>
      <c r="BC56" s="1060"/>
      <c r="BD56" s="1060"/>
      <c r="BE56" s="1068"/>
      <c r="BF56" s="1068"/>
      <c r="BG56" s="1068"/>
      <c r="BH56" s="1068"/>
      <c r="BI56" s="1069"/>
      <c r="BJ56" s="205"/>
      <c r="BK56" s="205"/>
      <c r="BL56" s="205"/>
      <c r="BM56" s="205"/>
      <c r="BN56" s="205"/>
      <c r="BO56" s="218"/>
      <c r="BP56" s="218"/>
      <c r="BQ56" s="215">
        <v>50</v>
      </c>
      <c r="BR56" s="216"/>
      <c r="BS56" s="1051"/>
      <c r="BT56" s="1052"/>
      <c r="BU56" s="1052"/>
      <c r="BV56" s="1052"/>
      <c r="BW56" s="1052"/>
      <c r="BX56" s="1052"/>
      <c r="BY56" s="1052"/>
      <c r="BZ56" s="1052"/>
      <c r="CA56" s="1052"/>
      <c r="CB56" s="1052"/>
      <c r="CC56" s="1052"/>
      <c r="CD56" s="1052"/>
      <c r="CE56" s="1052"/>
      <c r="CF56" s="1052"/>
      <c r="CG56" s="1053"/>
      <c r="CH56" s="1026"/>
      <c r="CI56" s="1027"/>
      <c r="CJ56" s="1027"/>
      <c r="CK56" s="1027"/>
      <c r="CL56" s="1028"/>
      <c r="CM56" s="1026"/>
      <c r="CN56" s="1027"/>
      <c r="CO56" s="1027"/>
      <c r="CP56" s="1027"/>
      <c r="CQ56" s="1028"/>
      <c r="CR56" s="1026"/>
      <c r="CS56" s="1027"/>
      <c r="CT56" s="1027"/>
      <c r="CU56" s="1027"/>
      <c r="CV56" s="1028"/>
      <c r="CW56" s="1026"/>
      <c r="CX56" s="1027"/>
      <c r="CY56" s="1027"/>
      <c r="CZ56" s="1027"/>
      <c r="DA56" s="1028"/>
      <c r="DB56" s="1026"/>
      <c r="DC56" s="1027"/>
      <c r="DD56" s="1027"/>
      <c r="DE56" s="1027"/>
      <c r="DF56" s="1028"/>
      <c r="DG56" s="1026"/>
      <c r="DH56" s="1027"/>
      <c r="DI56" s="1027"/>
      <c r="DJ56" s="1027"/>
      <c r="DK56" s="1028"/>
      <c r="DL56" s="1026"/>
      <c r="DM56" s="1027"/>
      <c r="DN56" s="1027"/>
      <c r="DO56" s="1027"/>
      <c r="DP56" s="1028"/>
      <c r="DQ56" s="1026"/>
      <c r="DR56" s="1027"/>
      <c r="DS56" s="1027"/>
      <c r="DT56" s="1027"/>
      <c r="DU56" s="1028"/>
      <c r="DV56" s="1029"/>
      <c r="DW56" s="1030"/>
      <c r="DX56" s="1030"/>
      <c r="DY56" s="1030"/>
      <c r="DZ56" s="1031"/>
      <c r="EA56" s="199"/>
    </row>
    <row r="57" spans="1:131" s="200" customFormat="1" ht="26.25" customHeight="1" x14ac:dyDescent="0.15">
      <c r="A57" s="214">
        <v>30</v>
      </c>
      <c r="B57" s="1015"/>
      <c r="C57" s="1016"/>
      <c r="D57" s="1016"/>
      <c r="E57" s="1016"/>
      <c r="F57" s="1016"/>
      <c r="G57" s="1016"/>
      <c r="H57" s="1016"/>
      <c r="I57" s="1016"/>
      <c r="J57" s="1016"/>
      <c r="K57" s="1016"/>
      <c r="L57" s="1016"/>
      <c r="M57" s="1016"/>
      <c r="N57" s="1016"/>
      <c r="O57" s="1016"/>
      <c r="P57" s="1017"/>
      <c r="Q57" s="1073"/>
      <c r="R57" s="1059"/>
      <c r="S57" s="1059"/>
      <c r="T57" s="1059"/>
      <c r="U57" s="1059"/>
      <c r="V57" s="1059"/>
      <c r="W57" s="1059"/>
      <c r="X57" s="1059"/>
      <c r="Y57" s="1059"/>
      <c r="Z57" s="1059"/>
      <c r="AA57" s="1059"/>
      <c r="AB57" s="1059"/>
      <c r="AC57" s="1059"/>
      <c r="AD57" s="1059"/>
      <c r="AE57" s="1074"/>
      <c r="AF57" s="1056"/>
      <c r="AG57" s="1013"/>
      <c r="AH57" s="1013"/>
      <c r="AI57" s="1013"/>
      <c r="AJ57" s="1057"/>
      <c r="AK57" s="1058"/>
      <c r="AL57" s="1059"/>
      <c r="AM57" s="1059"/>
      <c r="AN57" s="1059"/>
      <c r="AO57" s="1059"/>
      <c r="AP57" s="1059"/>
      <c r="AQ57" s="1059"/>
      <c r="AR57" s="1059"/>
      <c r="AS57" s="1059"/>
      <c r="AT57" s="1059"/>
      <c r="AU57" s="1059"/>
      <c r="AV57" s="1059"/>
      <c r="AW57" s="1059"/>
      <c r="AX57" s="1059"/>
      <c r="AY57" s="1059"/>
      <c r="AZ57" s="1060"/>
      <c r="BA57" s="1060"/>
      <c r="BB57" s="1060"/>
      <c r="BC57" s="1060"/>
      <c r="BD57" s="1060"/>
      <c r="BE57" s="1068"/>
      <c r="BF57" s="1068"/>
      <c r="BG57" s="1068"/>
      <c r="BH57" s="1068"/>
      <c r="BI57" s="1069"/>
      <c r="BJ57" s="205"/>
      <c r="BK57" s="205"/>
      <c r="BL57" s="205"/>
      <c r="BM57" s="205"/>
      <c r="BN57" s="205"/>
      <c r="BO57" s="218"/>
      <c r="BP57" s="218"/>
      <c r="BQ57" s="215">
        <v>51</v>
      </c>
      <c r="BR57" s="216"/>
      <c r="BS57" s="1051"/>
      <c r="BT57" s="1052"/>
      <c r="BU57" s="1052"/>
      <c r="BV57" s="1052"/>
      <c r="BW57" s="1052"/>
      <c r="BX57" s="1052"/>
      <c r="BY57" s="1052"/>
      <c r="BZ57" s="1052"/>
      <c r="CA57" s="1052"/>
      <c r="CB57" s="1052"/>
      <c r="CC57" s="1052"/>
      <c r="CD57" s="1052"/>
      <c r="CE57" s="1052"/>
      <c r="CF57" s="1052"/>
      <c r="CG57" s="1053"/>
      <c r="CH57" s="1026"/>
      <c r="CI57" s="1027"/>
      <c r="CJ57" s="1027"/>
      <c r="CK57" s="1027"/>
      <c r="CL57" s="1028"/>
      <c r="CM57" s="1026"/>
      <c r="CN57" s="1027"/>
      <c r="CO57" s="1027"/>
      <c r="CP57" s="1027"/>
      <c r="CQ57" s="1028"/>
      <c r="CR57" s="1026"/>
      <c r="CS57" s="1027"/>
      <c r="CT57" s="1027"/>
      <c r="CU57" s="1027"/>
      <c r="CV57" s="1028"/>
      <c r="CW57" s="1026"/>
      <c r="CX57" s="1027"/>
      <c r="CY57" s="1027"/>
      <c r="CZ57" s="1027"/>
      <c r="DA57" s="1028"/>
      <c r="DB57" s="1026"/>
      <c r="DC57" s="1027"/>
      <c r="DD57" s="1027"/>
      <c r="DE57" s="1027"/>
      <c r="DF57" s="1028"/>
      <c r="DG57" s="1026"/>
      <c r="DH57" s="1027"/>
      <c r="DI57" s="1027"/>
      <c r="DJ57" s="1027"/>
      <c r="DK57" s="1028"/>
      <c r="DL57" s="1026"/>
      <c r="DM57" s="1027"/>
      <c r="DN57" s="1027"/>
      <c r="DO57" s="1027"/>
      <c r="DP57" s="1028"/>
      <c r="DQ57" s="1026"/>
      <c r="DR57" s="1027"/>
      <c r="DS57" s="1027"/>
      <c r="DT57" s="1027"/>
      <c r="DU57" s="1028"/>
      <c r="DV57" s="1029"/>
      <c r="DW57" s="1030"/>
      <c r="DX57" s="1030"/>
      <c r="DY57" s="1030"/>
      <c r="DZ57" s="1031"/>
      <c r="EA57" s="199"/>
    </row>
    <row r="58" spans="1:131" s="200" customFormat="1" ht="26.25" customHeight="1" x14ac:dyDescent="0.15">
      <c r="A58" s="214">
        <v>31</v>
      </c>
      <c r="B58" s="1015"/>
      <c r="C58" s="1016"/>
      <c r="D58" s="1016"/>
      <c r="E58" s="1016"/>
      <c r="F58" s="1016"/>
      <c r="G58" s="1016"/>
      <c r="H58" s="1016"/>
      <c r="I58" s="1016"/>
      <c r="J58" s="1016"/>
      <c r="K58" s="1016"/>
      <c r="L58" s="1016"/>
      <c r="M58" s="1016"/>
      <c r="N58" s="1016"/>
      <c r="O58" s="1016"/>
      <c r="P58" s="1017"/>
      <c r="Q58" s="1073"/>
      <c r="R58" s="1059"/>
      <c r="S58" s="1059"/>
      <c r="T58" s="1059"/>
      <c r="U58" s="1059"/>
      <c r="V58" s="1059"/>
      <c r="W58" s="1059"/>
      <c r="X58" s="1059"/>
      <c r="Y58" s="1059"/>
      <c r="Z58" s="1059"/>
      <c r="AA58" s="1059"/>
      <c r="AB58" s="1059"/>
      <c r="AC58" s="1059"/>
      <c r="AD58" s="1059"/>
      <c r="AE58" s="1074"/>
      <c r="AF58" s="1056"/>
      <c r="AG58" s="1013"/>
      <c r="AH58" s="1013"/>
      <c r="AI58" s="1013"/>
      <c r="AJ58" s="1057"/>
      <c r="AK58" s="1058"/>
      <c r="AL58" s="1059"/>
      <c r="AM58" s="1059"/>
      <c r="AN58" s="1059"/>
      <c r="AO58" s="1059"/>
      <c r="AP58" s="1059"/>
      <c r="AQ58" s="1059"/>
      <c r="AR58" s="1059"/>
      <c r="AS58" s="1059"/>
      <c r="AT58" s="1059"/>
      <c r="AU58" s="1059"/>
      <c r="AV58" s="1059"/>
      <c r="AW58" s="1059"/>
      <c r="AX58" s="1059"/>
      <c r="AY58" s="1059"/>
      <c r="AZ58" s="1060"/>
      <c r="BA58" s="1060"/>
      <c r="BB58" s="1060"/>
      <c r="BC58" s="1060"/>
      <c r="BD58" s="1060"/>
      <c r="BE58" s="1068"/>
      <c r="BF58" s="1068"/>
      <c r="BG58" s="1068"/>
      <c r="BH58" s="1068"/>
      <c r="BI58" s="1069"/>
      <c r="BJ58" s="205"/>
      <c r="BK58" s="205"/>
      <c r="BL58" s="205"/>
      <c r="BM58" s="205"/>
      <c r="BN58" s="205"/>
      <c r="BO58" s="218"/>
      <c r="BP58" s="218"/>
      <c r="BQ58" s="215">
        <v>52</v>
      </c>
      <c r="BR58" s="216"/>
      <c r="BS58" s="1051"/>
      <c r="BT58" s="1052"/>
      <c r="BU58" s="1052"/>
      <c r="BV58" s="1052"/>
      <c r="BW58" s="1052"/>
      <c r="BX58" s="1052"/>
      <c r="BY58" s="1052"/>
      <c r="BZ58" s="1052"/>
      <c r="CA58" s="1052"/>
      <c r="CB58" s="1052"/>
      <c r="CC58" s="1052"/>
      <c r="CD58" s="1052"/>
      <c r="CE58" s="1052"/>
      <c r="CF58" s="1052"/>
      <c r="CG58" s="1053"/>
      <c r="CH58" s="1026"/>
      <c r="CI58" s="1027"/>
      <c r="CJ58" s="1027"/>
      <c r="CK58" s="1027"/>
      <c r="CL58" s="1028"/>
      <c r="CM58" s="1026"/>
      <c r="CN58" s="1027"/>
      <c r="CO58" s="1027"/>
      <c r="CP58" s="1027"/>
      <c r="CQ58" s="1028"/>
      <c r="CR58" s="1026"/>
      <c r="CS58" s="1027"/>
      <c r="CT58" s="1027"/>
      <c r="CU58" s="1027"/>
      <c r="CV58" s="1028"/>
      <c r="CW58" s="1026"/>
      <c r="CX58" s="1027"/>
      <c r="CY58" s="1027"/>
      <c r="CZ58" s="1027"/>
      <c r="DA58" s="1028"/>
      <c r="DB58" s="1026"/>
      <c r="DC58" s="1027"/>
      <c r="DD58" s="1027"/>
      <c r="DE58" s="1027"/>
      <c r="DF58" s="1028"/>
      <c r="DG58" s="1026"/>
      <c r="DH58" s="1027"/>
      <c r="DI58" s="1027"/>
      <c r="DJ58" s="1027"/>
      <c r="DK58" s="1028"/>
      <c r="DL58" s="1026"/>
      <c r="DM58" s="1027"/>
      <c r="DN58" s="1027"/>
      <c r="DO58" s="1027"/>
      <c r="DP58" s="1028"/>
      <c r="DQ58" s="1026"/>
      <c r="DR58" s="1027"/>
      <c r="DS58" s="1027"/>
      <c r="DT58" s="1027"/>
      <c r="DU58" s="1028"/>
      <c r="DV58" s="1029"/>
      <c r="DW58" s="1030"/>
      <c r="DX58" s="1030"/>
      <c r="DY58" s="1030"/>
      <c r="DZ58" s="1031"/>
      <c r="EA58" s="199"/>
    </row>
    <row r="59" spans="1:131" s="200" customFormat="1" ht="26.25" customHeight="1" x14ac:dyDescent="0.15">
      <c r="A59" s="214">
        <v>32</v>
      </c>
      <c r="B59" s="1015"/>
      <c r="C59" s="1016"/>
      <c r="D59" s="1016"/>
      <c r="E59" s="1016"/>
      <c r="F59" s="1016"/>
      <c r="G59" s="1016"/>
      <c r="H59" s="1016"/>
      <c r="I59" s="1016"/>
      <c r="J59" s="1016"/>
      <c r="K59" s="1016"/>
      <c r="L59" s="1016"/>
      <c r="M59" s="1016"/>
      <c r="N59" s="1016"/>
      <c r="O59" s="1016"/>
      <c r="P59" s="1017"/>
      <c r="Q59" s="1073"/>
      <c r="R59" s="1059"/>
      <c r="S59" s="1059"/>
      <c r="T59" s="1059"/>
      <c r="U59" s="1059"/>
      <c r="V59" s="1059"/>
      <c r="W59" s="1059"/>
      <c r="X59" s="1059"/>
      <c r="Y59" s="1059"/>
      <c r="Z59" s="1059"/>
      <c r="AA59" s="1059"/>
      <c r="AB59" s="1059"/>
      <c r="AC59" s="1059"/>
      <c r="AD59" s="1059"/>
      <c r="AE59" s="1074"/>
      <c r="AF59" s="1056"/>
      <c r="AG59" s="1013"/>
      <c r="AH59" s="1013"/>
      <c r="AI59" s="1013"/>
      <c r="AJ59" s="1057"/>
      <c r="AK59" s="1058"/>
      <c r="AL59" s="1059"/>
      <c r="AM59" s="1059"/>
      <c r="AN59" s="1059"/>
      <c r="AO59" s="1059"/>
      <c r="AP59" s="1059"/>
      <c r="AQ59" s="1059"/>
      <c r="AR59" s="1059"/>
      <c r="AS59" s="1059"/>
      <c r="AT59" s="1059"/>
      <c r="AU59" s="1059"/>
      <c r="AV59" s="1059"/>
      <c r="AW59" s="1059"/>
      <c r="AX59" s="1059"/>
      <c r="AY59" s="1059"/>
      <c r="AZ59" s="1060"/>
      <c r="BA59" s="1060"/>
      <c r="BB59" s="1060"/>
      <c r="BC59" s="1060"/>
      <c r="BD59" s="1060"/>
      <c r="BE59" s="1068"/>
      <c r="BF59" s="1068"/>
      <c r="BG59" s="1068"/>
      <c r="BH59" s="1068"/>
      <c r="BI59" s="1069"/>
      <c r="BJ59" s="205"/>
      <c r="BK59" s="205"/>
      <c r="BL59" s="205"/>
      <c r="BM59" s="205"/>
      <c r="BN59" s="205"/>
      <c r="BO59" s="218"/>
      <c r="BP59" s="218"/>
      <c r="BQ59" s="215">
        <v>53</v>
      </c>
      <c r="BR59" s="216"/>
      <c r="BS59" s="1051"/>
      <c r="BT59" s="1052"/>
      <c r="BU59" s="1052"/>
      <c r="BV59" s="1052"/>
      <c r="BW59" s="1052"/>
      <c r="BX59" s="1052"/>
      <c r="BY59" s="1052"/>
      <c r="BZ59" s="1052"/>
      <c r="CA59" s="1052"/>
      <c r="CB59" s="1052"/>
      <c r="CC59" s="1052"/>
      <c r="CD59" s="1052"/>
      <c r="CE59" s="1052"/>
      <c r="CF59" s="1052"/>
      <c r="CG59" s="1053"/>
      <c r="CH59" s="1026"/>
      <c r="CI59" s="1027"/>
      <c r="CJ59" s="1027"/>
      <c r="CK59" s="1027"/>
      <c r="CL59" s="1028"/>
      <c r="CM59" s="1026"/>
      <c r="CN59" s="1027"/>
      <c r="CO59" s="1027"/>
      <c r="CP59" s="1027"/>
      <c r="CQ59" s="1028"/>
      <c r="CR59" s="1026"/>
      <c r="CS59" s="1027"/>
      <c r="CT59" s="1027"/>
      <c r="CU59" s="1027"/>
      <c r="CV59" s="1028"/>
      <c r="CW59" s="1026"/>
      <c r="CX59" s="1027"/>
      <c r="CY59" s="1027"/>
      <c r="CZ59" s="1027"/>
      <c r="DA59" s="1028"/>
      <c r="DB59" s="1026"/>
      <c r="DC59" s="1027"/>
      <c r="DD59" s="1027"/>
      <c r="DE59" s="1027"/>
      <c r="DF59" s="1028"/>
      <c r="DG59" s="1026"/>
      <c r="DH59" s="1027"/>
      <c r="DI59" s="1027"/>
      <c r="DJ59" s="1027"/>
      <c r="DK59" s="1028"/>
      <c r="DL59" s="1026"/>
      <c r="DM59" s="1027"/>
      <c r="DN59" s="1027"/>
      <c r="DO59" s="1027"/>
      <c r="DP59" s="1028"/>
      <c r="DQ59" s="1026"/>
      <c r="DR59" s="1027"/>
      <c r="DS59" s="1027"/>
      <c r="DT59" s="1027"/>
      <c r="DU59" s="1028"/>
      <c r="DV59" s="1029"/>
      <c r="DW59" s="1030"/>
      <c r="DX59" s="1030"/>
      <c r="DY59" s="1030"/>
      <c r="DZ59" s="1031"/>
      <c r="EA59" s="199"/>
    </row>
    <row r="60" spans="1:131" s="200" customFormat="1" ht="26.25" customHeight="1" x14ac:dyDescent="0.15">
      <c r="A60" s="214">
        <v>33</v>
      </c>
      <c r="B60" s="1015"/>
      <c r="C60" s="1016"/>
      <c r="D60" s="1016"/>
      <c r="E60" s="1016"/>
      <c r="F60" s="1016"/>
      <c r="G60" s="1016"/>
      <c r="H60" s="1016"/>
      <c r="I60" s="1016"/>
      <c r="J60" s="1016"/>
      <c r="K60" s="1016"/>
      <c r="L60" s="1016"/>
      <c r="M60" s="1016"/>
      <c r="N60" s="1016"/>
      <c r="O60" s="1016"/>
      <c r="P60" s="1017"/>
      <c r="Q60" s="1073"/>
      <c r="R60" s="1059"/>
      <c r="S60" s="1059"/>
      <c r="T60" s="1059"/>
      <c r="U60" s="1059"/>
      <c r="V60" s="1059"/>
      <c r="W60" s="1059"/>
      <c r="X60" s="1059"/>
      <c r="Y60" s="1059"/>
      <c r="Z60" s="1059"/>
      <c r="AA60" s="1059"/>
      <c r="AB60" s="1059"/>
      <c r="AC60" s="1059"/>
      <c r="AD60" s="1059"/>
      <c r="AE60" s="1074"/>
      <c r="AF60" s="1056"/>
      <c r="AG60" s="1013"/>
      <c r="AH60" s="1013"/>
      <c r="AI60" s="1013"/>
      <c r="AJ60" s="1057"/>
      <c r="AK60" s="1058"/>
      <c r="AL60" s="1059"/>
      <c r="AM60" s="1059"/>
      <c r="AN60" s="1059"/>
      <c r="AO60" s="1059"/>
      <c r="AP60" s="1059"/>
      <c r="AQ60" s="1059"/>
      <c r="AR60" s="1059"/>
      <c r="AS60" s="1059"/>
      <c r="AT60" s="1059"/>
      <c r="AU60" s="1059"/>
      <c r="AV60" s="1059"/>
      <c r="AW60" s="1059"/>
      <c r="AX60" s="1059"/>
      <c r="AY60" s="1059"/>
      <c r="AZ60" s="1060"/>
      <c r="BA60" s="1060"/>
      <c r="BB60" s="1060"/>
      <c r="BC60" s="1060"/>
      <c r="BD60" s="1060"/>
      <c r="BE60" s="1068"/>
      <c r="BF60" s="1068"/>
      <c r="BG60" s="1068"/>
      <c r="BH60" s="1068"/>
      <c r="BI60" s="1069"/>
      <c r="BJ60" s="205"/>
      <c r="BK60" s="205"/>
      <c r="BL60" s="205"/>
      <c r="BM60" s="205"/>
      <c r="BN60" s="205"/>
      <c r="BO60" s="218"/>
      <c r="BP60" s="218"/>
      <c r="BQ60" s="215">
        <v>54</v>
      </c>
      <c r="BR60" s="216"/>
      <c r="BS60" s="1051"/>
      <c r="BT60" s="1052"/>
      <c r="BU60" s="1052"/>
      <c r="BV60" s="1052"/>
      <c r="BW60" s="1052"/>
      <c r="BX60" s="1052"/>
      <c r="BY60" s="1052"/>
      <c r="BZ60" s="1052"/>
      <c r="CA60" s="1052"/>
      <c r="CB60" s="1052"/>
      <c r="CC60" s="1052"/>
      <c r="CD60" s="1052"/>
      <c r="CE60" s="1052"/>
      <c r="CF60" s="1052"/>
      <c r="CG60" s="1053"/>
      <c r="CH60" s="1026"/>
      <c r="CI60" s="1027"/>
      <c r="CJ60" s="1027"/>
      <c r="CK60" s="1027"/>
      <c r="CL60" s="1028"/>
      <c r="CM60" s="1026"/>
      <c r="CN60" s="1027"/>
      <c r="CO60" s="1027"/>
      <c r="CP60" s="1027"/>
      <c r="CQ60" s="1028"/>
      <c r="CR60" s="1026"/>
      <c r="CS60" s="1027"/>
      <c r="CT60" s="1027"/>
      <c r="CU60" s="1027"/>
      <c r="CV60" s="1028"/>
      <c r="CW60" s="1026"/>
      <c r="CX60" s="1027"/>
      <c r="CY60" s="1027"/>
      <c r="CZ60" s="1027"/>
      <c r="DA60" s="1028"/>
      <c r="DB60" s="1026"/>
      <c r="DC60" s="1027"/>
      <c r="DD60" s="1027"/>
      <c r="DE60" s="1027"/>
      <c r="DF60" s="1028"/>
      <c r="DG60" s="1026"/>
      <c r="DH60" s="1027"/>
      <c r="DI60" s="1027"/>
      <c r="DJ60" s="1027"/>
      <c r="DK60" s="1028"/>
      <c r="DL60" s="1026"/>
      <c r="DM60" s="1027"/>
      <c r="DN60" s="1027"/>
      <c r="DO60" s="1027"/>
      <c r="DP60" s="1028"/>
      <c r="DQ60" s="1026"/>
      <c r="DR60" s="1027"/>
      <c r="DS60" s="1027"/>
      <c r="DT60" s="1027"/>
      <c r="DU60" s="1028"/>
      <c r="DV60" s="1029"/>
      <c r="DW60" s="1030"/>
      <c r="DX60" s="1030"/>
      <c r="DY60" s="1030"/>
      <c r="DZ60" s="1031"/>
      <c r="EA60" s="199"/>
    </row>
    <row r="61" spans="1:131" s="200" customFormat="1" ht="26.25" customHeight="1" thickBot="1" x14ac:dyDescent="0.2">
      <c r="A61" s="214">
        <v>34</v>
      </c>
      <c r="B61" s="1015"/>
      <c r="C61" s="1016"/>
      <c r="D61" s="1016"/>
      <c r="E61" s="1016"/>
      <c r="F61" s="1016"/>
      <c r="G61" s="1016"/>
      <c r="H61" s="1016"/>
      <c r="I61" s="1016"/>
      <c r="J61" s="1016"/>
      <c r="K61" s="1016"/>
      <c r="L61" s="1016"/>
      <c r="M61" s="1016"/>
      <c r="N61" s="1016"/>
      <c r="O61" s="1016"/>
      <c r="P61" s="1017"/>
      <c r="Q61" s="1073"/>
      <c r="R61" s="1059"/>
      <c r="S61" s="1059"/>
      <c r="T61" s="1059"/>
      <c r="U61" s="1059"/>
      <c r="V61" s="1059"/>
      <c r="W61" s="1059"/>
      <c r="X61" s="1059"/>
      <c r="Y61" s="1059"/>
      <c r="Z61" s="1059"/>
      <c r="AA61" s="1059"/>
      <c r="AB61" s="1059"/>
      <c r="AC61" s="1059"/>
      <c r="AD61" s="1059"/>
      <c r="AE61" s="1074"/>
      <c r="AF61" s="1056"/>
      <c r="AG61" s="1013"/>
      <c r="AH61" s="1013"/>
      <c r="AI61" s="1013"/>
      <c r="AJ61" s="1057"/>
      <c r="AK61" s="1058"/>
      <c r="AL61" s="1059"/>
      <c r="AM61" s="1059"/>
      <c r="AN61" s="1059"/>
      <c r="AO61" s="1059"/>
      <c r="AP61" s="1059"/>
      <c r="AQ61" s="1059"/>
      <c r="AR61" s="1059"/>
      <c r="AS61" s="1059"/>
      <c r="AT61" s="1059"/>
      <c r="AU61" s="1059"/>
      <c r="AV61" s="1059"/>
      <c r="AW61" s="1059"/>
      <c r="AX61" s="1059"/>
      <c r="AY61" s="1059"/>
      <c r="AZ61" s="1060"/>
      <c r="BA61" s="1060"/>
      <c r="BB61" s="1060"/>
      <c r="BC61" s="1060"/>
      <c r="BD61" s="1060"/>
      <c r="BE61" s="1068"/>
      <c r="BF61" s="1068"/>
      <c r="BG61" s="1068"/>
      <c r="BH61" s="1068"/>
      <c r="BI61" s="1069"/>
      <c r="BJ61" s="205"/>
      <c r="BK61" s="205"/>
      <c r="BL61" s="205"/>
      <c r="BM61" s="205"/>
      <c r="BN61" s="205"/>
      <c r="BO61" s="218"/>
      <c r="BP61" s="218"/>
      <c r="BQ61" s="215">
        <v>55</v>
      </c>
      <c r="BR61" s="216"/>
      <c r="BS61" s="1051"/>
      <c r="BT61" s="1052"/>
      <c r="BU61" s="1052"/>
      <c r="BV61" s="1052"/>
      <c r="BW61" s="1052"/>
      <c r="BX61" s="1052"/>
      <c r="BY61" s="1052"/>
      <c r="BZ61" s="1052"/>
      <c r="CA61" s="1052"/>
      <c r="CB61" s="1052"/>
      <c r="CC61" s="1052"/>
      <c r="CD61" s="1052"/>
      <c r="CE61" s="1052"/>
      <c r="CF61" s="1052"/>
      <c r="CG61" s="1053"/>
      <c r="CH61" s="1026"/>
      <c r="CI61" s="1027"/>
      <c r="CJ61" s="1027"/>
      <c r="CK61" s="1027"/>
      <c r="CL61" s="1028"/>
      <c r="CM61" s="1026"/>
      <c r="CN61" s="1027"/>
      <c r="CO61" s="1027"/>
      <c r="CP61" s="1027"/>
      <c r="CQ61" s="1028"/>
      <c r="CR61" s="1026"/>
      <c r="CS61" s="1027"/>
      <c r="CT61" s="1027"/>
      <c r="CU61" s="1027"/>
      <c r="CV61" s="1028"/>
      <c r="CW61" s="1026"/>
      <c r="CX61" s="1027"/>
      <c r="CY61" s="1027"/>
      <c r="CZ61" s="1027"/>
      <c r="DA61" s="1028"/>
      <c r="DB61" s="1026"/>
      <c r="DC61" s="1027"/>
      <c r="DD61" s="1027"/>
      <c r="DE61" s="1027"/>
      <c r="DF61" s="1028"/>
      <c r="DG61" s="1026"/>
      <c r="DH61" s="1027"/>
      <c r="DI61" s="1027"/>
      <c r="DJ61" s="1027"/>
      <c r="DK61" s="1028"/>
      <c r="DL61" s="1026"/>
      <c r="DM61" s="1027"/>
      <c r="DN61" s="1027"/>
      <c r="DO61" s="1027"/>
      <c r="DP61" s="1028"/>
      <c r="DQ61" s="1026"/>
      <c r="DR61" s="1027"/>
      <c r="DS61" s="1027"/>
      <c r="DT61" s="1027"/>
      <c r="DU61" s="1028"/>
      <c r="DV61" s="1029"/>
      <c r="DW61" s="1030"/>
      <c r="DX61" s="1030"/>
      <c r="DY61" s="1030"/>
      <c r="DZ61" s="1031"/>
      <c r="EA61" s="199"/>
    </row>
    <row r="62" spans="1:131" s="200" customFormat="1" ht="26.25" customHeight="1" x14ac:dyDescent="0.15">
      <c r="A62" s="214">
        <v>35</v>
      </c>
      <c r="B62" s="1015"/>
      <c r="C62" s="1016"/>
      <c r="D62" s="1016"/>
      <c r="E62" s="1016"/>
      <c r="F62" s="1016"/>
      <c r="G62" s="1016"/>
      <c r="H62" s="1016"/>
      <c r="I62" s="1016"/>
      <c r="J62" s="1016"/>
      <c r="K62" s="1016"/>
      <c r="L62" s="1016"/>
      <c r="M62" s="1016"/>
      <c r="N62" s="1016"/>
      <c r="O62" s="1016"/>
      <c r="P62" s="1017"/>
      <c r="Q62" s="1073"/>
      <c r="R62" s="1059"/>
      <c r="S62" s="1059"/>
      <c r="T62" s="1059"/>
      <c r="U62" s="1059"/>
      <c r="V62" s="1059"/>
      <c r="W62" s="1059"/>
      <c r="X62" s="1059"/>
      <c r="Y62" s="1059"/>
      <c r="Z62" s="1059"/>
      <c r="AA62" s="1059"/>
      <c r="AB62" s="1059"/>
      <c r="AC62" s="1059"/>
      <c r="AD62" s="1059"/>
      <c r="AE62" s="1074"/>
      <c r="AF62" s="1056"/>
      <c r="AG62" s="1013"/>
      <c r="AH62" s="1013"/>
      <c r="AI62" s="1013"/>
      <c r="AJ62" s="1057"/>
      <c r="AK62" s="1058"/>
      <c r="AL62" s="1059"/>
      <c r="AM62" s="1059"/>
      <c r="AN62" s="1059"/>
      <c r="AO62" s="1059"/>
      <c r="AP62" s="1059"/>
      <c r="AQ62" s="1059"/>
      <c r="AR62" s="1059"/>
      <c r="AS62" s="1059"/>
      <c r="AT62" s="1059"/>
      <c r="AU62" s="1059"/>
      <c r="AV62" s="1059"/>
      <c r="AW62" s="1059"/>
      <c r="AX62" s="1059"/>
      <c r="AY62" s="1059"/>
      <c r="AZ62" s="1060"/>
      <c r="BA62" s="1060"/>
      <c r="BB62" s="1060"/>
      <c r="BC62" s="1060"/>
      <c r="BD62" s="1060"/>
      <c r="BE62" s="1068"/>
      <c r="BF62" s="1068"/>
      <c r="BG62" s="1068"/>
      <c r="BH62" s="1068"/>
      <c r="BI62" s="1069"/>
      <c r="BJ62" s="1070" t="s">
        <v>387</v>
      </c>
      <c r="BK62" s="1071"/>
      <c r="BL62" s="1071"/>
      <c r="BM62" s="1071"/>
      <c r="BN62" s="1072"/>
      <c r="BO62" s="218"/>
      <c r="BP62" s="218"/>
      <c r="BQ62" s="215">
        <v>56</v>
      </c>
      <c r="BR62" s="216"/>
      <c r="BS62" s="1051"/>
      <c r="BT62" s="1052"/>
      <c r="BU62" s="1052"/>
      <c r="BV62" s="1052"/>
      <c r="BW62" s="1052"/>
      <c r="BX62" s="1052"/>
      <c r="BY62" s="1052"/>
      <c r="BZ62" s="1052"/>
      <c r="CA62" s="1052"/>
      <c r="CB62" s="1052"/>
      <c r="CC62" s="1052"/>
      <c r="CD62" s="1052"/>
      <c r="CE62" s="1052"/>
      <c r="CF62" s="1052"/>
      <c r="CG62" s="1053"/>
      <c r="CH62" s="1026"/>
      <c r="CI62" s="1027"/>
      <c r="CJ62" s="1027"/>
      <c r="CK62" s="1027"/>
      <c r="CL62" s="1028"/>
      <c r="CM62" s="1026"/>
      <c r="CN62" s="1027"/>
      <c r="CO62" s="1027"/>
      <c r="CP62" s="1027"/>
      <c r="CQ62" s="1028"/>
      <c r="CR62" s="1026"/>
      <c r="CS62" s="1027"/>
      <c r="CT62" s="1027"/>
      <c r="CU62" s="1027"/>
      <c r="CV62" s="1028"/>
      <c r="CW62" s="1026"/>
      <c r="CX62" s="1027"/>
      <c r="CY62" s="1027"/>
      <c r="CZ62" s="1027"/>
      <c r="DA62" s="1028"/>
      <c r="DB62" s="1026"/>
      <c r="DC62" s="1027"/>
      <c r="DD62" s="1027"/>
      <c r="DE62" s="1027"/>
      <c r="DF62" s="1028"/>
      <c r="DG62" s="1026"/>
      <c r="DH62" s="1027"/>
      <c r="DI62" s="1027"/>
      <c r="DJ62" s="1027"/>
      <c r="DK62" s="1028"/>
      <c r="DL62" s="1026"/>
      <c r="DM62" s="1027"/>
      <c r="DN62" s="1027"/>
      <c r="DO62" s="1027"/>
      <c r="DP62" s="1028"/>
      <c r="DQ62" s="1026"/>
      <c r="DR62" s="1027"/>
      <c r="DS62" s="1027"/>
      <c r="DT62" s="1027"/>
      <c r="DU62" s="1028"/>
      <c r="DV62" s="1029"/>
      <c r="DW62" s="1030"/>
      <c r="DX62" s="1030"/>
      <c r="DY62" s="1030"/>
      <c r="DZ62" s="1031"/>
      <c r="EA62" s="199"/>
    </row>
    <row r="63" spans="1:131" s="200" customFormat="1" ht="26.25" customHeight="1" thickBot="1" x14ac:dyDescent="0.2">
      <c r="A63" s="217" t="s">
        <v>368</v>
      </c>
      <c r="B63" s="973" t="s">
        <v>388</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64"/>
      <c r="AF63" s="1065">
        <v>3903</v>
      </c>
      <c r="AG63" s="988"/>
      <c r="AH63" s="988"/>
      <c r="AI63" s="988"/>
      <c r="AJ63" s="1066"/>
      <c r="AK63" s="1067"/>
      <c r="AL63" s="992"/>
      <c r="AM63" s="992"/>
      <c r="AN63" s="992"/>
      <c r="AO63" s="992"/>
      <c r="AP63" s="988">
        <v>33367</v>
      </c>
      <c r="AQ63" s="988"/>
      <c r="AR63" s="988"/>
      <c r="AS63" s="988"/>
      <c r="AT63" s="988"/>
      <c r="AU63" s="988">
        <v>18811</v>
      </c>
      <c r="AV63" s="988"/>
      <c r="AW63" s="988"/>
      <c r="AX63" s="988"/>
      <c r="AY63" s="988"/>
      <c r="AZ63" s="1061"/>
      <c r="BA63" s="1061"/>
      <c r="BB63" s="1061"/>
      <c r="BC63" s="1061"/>
      <c r="BD63" s="1061"/>
      <c r="BE63" s="989"/>
      <c r="BF63" s="989"/>
      <c r="BG63" s="989"/>
      <c r="BH63" s="989"/>
      <c r="BI63" s="990"/>
      <c r="BJ63" s="1062" t="s">
        <v>111</v>
      </c>
      <c r="BK63" s="980"/>
      <c r="BL63" s="980"/>
      <c r="BM63" s="980"/>
      <c r="BN63" s="1063"/>
      <c r="BO63" s="218"/>
      <c r="BP63" s="218"/>
      <c r="BQ63" s="215">
        <v>57</v>
      </c>
      <c r="BR63" s="216"/>
      <c r="BS63" s="1051"/>
      <c r="BT63" s="1052"/>
      <c r="BU63" s="1052"/>
      <c r="BV63" s="1052"/>
      <c r="BW63" s="1052"/>
      <c r="BX63" s="1052"/>
      <c r="BY63" s="1052"/>
      <c r="BZ63" s="1052"/>
      <c r="CA63" s="1052"/>
      <c r="CB63" s="1052"/>
      <c r="CC63" s="1052"/>
      <c r="CD63" s="1052"/>
      <c r="CE63" s="1052"/>
      <c r="CF63" s="1052"/>
      <c r="CG63" s="1053"/>
      <c r="CH63" s="1026"/>
      <c r="CI63" s="1027"/>
      <c r="CJ63" s="1027"/>
      <c r="CK63" s="1027"/>
      <c r="CL63" s="1028"/>
      <c r="CM63" s="1026"/>
      <c r="CN63" s="1027"/>
      <c r="CO63" s="1027"/>
      <c r="CP63" s="1027"/>
      <c r="CQ63" s="1028"/>
      <c r="CR63" s="1026"/>
      <c r="CS63" s="1027"/>
      <c r="CT63" s="1027"/>
      <c r="CU63" s="1027"/>
      <c r="CV63" s="1028"/>
      <c r="CW63" s="1026"/>
      <c r="CX63" s="1027"/>
      <c r="CY63" s="1027"/>
      <c r="CZ63" s="1027"/>
      <c r="DA63" s="1028"/>
      <c r="DB63" s="1026"/>
      <c r="DC63" s="1027"/>
      <c r="DD63" s="1027"/>
      <c r="DE63" s="1027"/>
      <c r="DF63" s="1028"/>
      <c r="DG63" s="1026"/>
      <c r="DH63" s="1027"/>
      <c r="DI63" s="1027"/>
      <c r="DJ63" s="1027"/>
      <c r="DK63" s="1028"/>
      <c r="DL63" s="1026"/>
      <c r="DM63" s="1027"/>
      <c r="DN63" s="1027"/>
      <c r="DO63" s="1027"/>
      <c r="DP63" s="1028"/>
      <c r="DQ63" s="1026"/>
      <c r="DR63" s="1027"/>
      <c r="DS63" s="1027"/>
      <c r="DT63" s="1027"/>
      <c r="DU63" s="1028"/>
      <c r="DV63" s="1029"/>
      <c r="DW63" s="1030"/>
      <c r="DX63" s="1030"/>
      <c r="DY63" s="1030"/>
      <c r="DZ63" s="1031"/>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51"/>
      <c r="BT64" s="1052"/>
      <c r="BU64" s="1052"/>
      <c r="BV64" s="1052"/>
      <c r="BW64" s="1052"/>
      <c r="BX64" s="1052"/>
      <c r="BY64" s="1052"/>
      <c r="BZ64" s="1052"/>
      <c r="CA64" s="1052"/>
      <c r="CB64" s="1052"/>
      <c r="CC64" s="1052"/>
      <c r="CD64" s="1052"/>
      <c r="CE64" s="1052"/>
      <c r="CF64" s="1052"/>
      <c r="CG64" s="1053"/>
      <c r="CH64" s="1026"/>
      <c r="CI64" s="1027"/>
      <c r="CJ64" s="1027"/>
      <c r="CK64" s="1027"/>
      <c r="CL64" s="1028"/>
      <c r="CM64" s="1026"/>
      <c r="CN64" s="1027"/>
      <c r="CO64" s="1027"/>
      <c r="CP64" s="1027"/>
      <c r="CQ64" s="1028"/>
      <c r="CR64" s="1026"/>
      <c r="CS64" s="1027"/>
      <c r="CT64" s="1027"/>
      <c r="CU64" s="1027"/>
      <c r="CV64" s="1028"/>
      <c r="CW64" s="1026"/>
      <c r="CX64" s="1027"/>
      <c r="CY64" s="1027"/>
      <c r="CZ64" s="1027"/>
      <c r="DA64" s="1028"/>
      <c r="DB64" s="1026"/>
      <c r="DC64" s="1027"/>
      <c r="DD64" s="1027"/>
      <c r="DE64" s="1027"/>
      <c r="DF64" s="1028"/>
      <c r="DG64" s="1026"/>
      <c r="DH64" s="1027"/>
      <c r="DI64" s="1027"/>
      <c r="DJ64" s="1027"/>
      <c r="DK64" s="1028"/>
      <c r="DL64" s="1026"/>
      <c r="DM64" s="1027"/>
      <c r="DN64" s="1027"/>
      <c r="DO64" s="1027"/>
      <c r="DP64" s="1028"/>
      <c r="DQ64" s="1026"/>
      <c r="DR64" s="1027"/>
      <c r="DS64" s="1027"/>
      <c r="DT64" s="1027"/>
      <c r="DU64" s="1028"/>
      <c r="DV64" s="1029"/>
      <c r="DW64" s="1030"/>
      <c r="DX64" s="1030"/>
      <c r="DY64" s="1030"/>
      <c r="DZ64" s="1031"/>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51"/>
      <c r="BT65" s="1052"/>
      <c r="BU65" s="1052"/>
      <c r="BV65" s="1052"/>
      <c r="BW65" s="1052"/>
      <c r="BX65" s="1052"/>
      <c r="BY65" s="1052"/>
      <c r="BZ65" s="1052"/>
      <c r="CA65" s="1052"/>
      <c r="CB65" s="1052"/>
      <c r="CC65" s="1052"/>
      <c r="CD65" s="1052"/>
      <c r="CE65" s="1052"/>
      <c r="CF65" s="1052"/>
      <c r="CG65" s="1053"/>
      <c r="CH65" s="1026"/>
      <c r="CI65" s="1027"/>
      <c r="CJ65" s="1027"/>
      <c r="CK65" s="1027"/>
      <c r="CL65" s="1028"/>
      <c r="CM65" s="1026"/>
      <c r="CN65" s="1027"/>
      <c r="CO65" s="1027"/>
      <c r="CP65" s="1027"/>
      <c r="CQ65" s="1028"/>
      <c r="CR65" s="1026"/>
      <c r="CS65" s="1027"/>
      <c r="CT65" s="1027"/>
      <c r="CU65" s="1027"/>
      <c r="CV65" s="1028"/>
      <c r="CW65" s="1026"/>
      <c r="CX65" s="1027"/>
      <c r="CY65" s="1027"/>
      <c r="CZ65" s="1027"/>
      <c r="DA65" s="1028"/>
      <c r="DB65" s="1026"/>
      <c r="DC65" s="1027"/>
      <c r="DD65" s="1027"/>
      <c r="DE65" s="1027"/>
      <c r="DF65" s="1028"/>
      <c r="DG65" s="1026"/>
      <c r="DH65" s="1027"/>
      <c r="DI65" s="1027"/>
      <c r="DJ65" s="1027"/>
      <c r="DK65" s="1028"/>
      <c r="DL65" s="1026"/>
      <c r="DM65" s="1027"/>
      <c r="DN65" s="1027"/>
      <c r="DO65" s="1027"/>
      <c r="DP65" s="1028"/>
      <c r="DQ65" s="1026"/>
      <c r="DR65" s="1027"/>
      <c r="DS65" s="1027"/>
      <c r="DT65" s="1027"/>
      <c r="DU65" s="1028"/>
      <c r="DV65" s="1029"/>
      <c r="DW65" s="1030"/>
      <c r="DX65" s="1030"/>
      <c r="DY65" s="1030"/>
      <c r="DZ65" s="1031"/>
      <c r="EA65" s="199"/>
    </row>
    <row r="66" spans="1:131" s="200" customFormat="1" ht="26.25" customHeight="1" x14ac:dyDescent="0.15">
      <c r="A66" s="1032" t="s">
        <v>390</v>
      </c>
      <c r="B66" s="1033"/>
      <c r="C66" s="1033"/>
      <c r="D66" s="1033"/>
      <c r="E66" s="1033"/>
      <c r="F66" s="1033"/>
      <c r="G66" s="1033"/>
      <c r="H66" s="1033"/>
      <c r="I66" s="1033"/>
      <c r="J66" s="1033"/>
      <c r="K66" s="1033"/>
      <c r="L66" s="1033"/>
      <c r="M66" s="1033"/>
      <c r="N66" s="1033"/>
      <c r="O66" s="1033"/>
      <c r="P66" s="1034"/>
      <c r="Q66" s="1038" t="s">
        <v>372</v>
      </c>
      <c r="R66" s="1039"/>
      <c r="S66" s="1039"/>
      <c r="T66" s="1039"/>
      <c r="U66" s="1040"/>
      <c r="V66" s="1038" t="s">
        <v>373</v>
      </c>
      <c r="W66" s="1039"/>
      <c r="X66" s="1039"/>
      <c r="Y66" s="1039"/>
      <c r="Z66" s="1040"/>
      <c r="AA66" s="1038" t="s">
        <v>374</v>
      </c>
      <c r="AB66" s="1039"/>
      <c r="AC66" s="1039"/>
      <c r="AD66" s="1039"/>
      <c r="AE66" s="1040"/>
      <c r="AF66" s="1044" t="s">
        <v>375</v>
      </c>
      <c r="AG66" s="1045"/>
      <c r="AH66" s="1045"/>
      <c r="AI66" s="1045"/>
      <c r="AJ66" s="1046"/>
      <c r="AK66" s="1038" t="s">
        <v>376</v>
      </c>
      <c r="AL66" s="1033"/>
      <c r="AM66" s="1033"/>
      <c r="AN66" s="1033"/>
      <c r="AO66" s="1034"/>
      <c r="AP66" s="1038" t="s">
        <v>377</v>
      </c>
      <c r="AQ66" s="1039"/>
      <c r="AR66" s="1039"/>
      <c r="AS66" s="1039"/>
      <c r="AT66" s="1040"/>
      <c r="AU66" s="1038" t="s">
        <v>391</v>
      </c>
      <c r="AV66" s="1039"/>
      <c r="AW66" s="1039"/>
      <c r="AX66" s="1039"/>
      <c r="AY66" s="1040"/>
      <c r="AZ66" s="1038" t="s">
        <v>356</v>
      </c>
      <c r="BA66" s="1039"/>
      <c r="BB66" s="1039"/>
      <c r="BC66" s="1039"/>
      <c r="BD66" s="1054"/>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35"/>
      <c r="B67" s="1036"/>
      <c r="C67" s="1036"/>
      <c r="D67" s="1036"/>
      <c r="E67" s="1036"/>
      <c r="F67" s="1036"/>
      <c r="G67" s="1036"/>
      <c r="H67" s="1036"/>
      <c r="I67" s="1036"/>
      <c r="J67" s="1036"/>
      <c r="K67" s="1036"/>
      <c r="L67" s="1036"/>
      <c r="M67" s="1036"/>
      <c r="N67" s="1036"/>
      <c r="O67" s="1036"/>
      <c r="P67" s="1037"/>
      <c r="Q67" s="1041"/>
      <c r="R67" s="1042"/>
      <c r="S67" s="1042"/>
      <c r="T67" s="1042"/>
      <c r="U67" s="1043"/>
      <c r="V67" s="1041"/>
      <c r="W67" s="1042"/>
      <c r="X67" s="1042"/>
      <c r="Y67" s="1042"/>
      <c r="Z67" s="1043"/>
      <c r="AA67" s="1041"/>
      <c r="AB67" s="1042"/>
      <c r="AC67" s="1042"/>
      <c r="AD67" s="1042"/>
      <c r="AE67" s="1043"/>
      <c r="AF67" s="1047"/>
      <c r="AG67" s="1048"/>
      <c r="AH67" s="1048"/>
      <c r="AI67" s="1048"/>
      <c r="AJ67" s="1049"/>
      <c r="AK67" s="1050"/>
      <c r="AL67" s="1036"/>
      <c r="AM67" s="1036"/>
      <c r="AN67" s="1036"/>
      <c r="AO67" s="1037"/>
      <c r="AP67" s="1041"/>
      <c r="AQ67" s="1042"/>
      <c r="AR67" s="1042"/>
      <c r="AS67" s="1042"/>
      <c r="AT67" s="1043"/>
      <c r="AU67" s="1041"/>
      <c r="AV67" s="1042"/>
      <c r="AW67" s="1042"/>
      <c r="AX67" s="1042"/>
      <c r="AY67" s="1043"/>
      <c r="AZ67" s="1041"/>
      <c r="BA67" s="1042"/>
      <c r="BB67" s="1042"/>
      <c r="BC67" s="1042"/>
      <c r="BD67" s="1055"/>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21" t="s">
        <v>532</v>
      </c>
      <c r="C68" s="1022"/>
      <c r="D68" s="1022"/>
      <c r="E68" s="1022"/>
      <c r="F68" s="1022"/>
      <c r="G68" s="1022"/>
      <c r="H68" s="1022"/>
      <c r="I68" s="1022"/>
      <c r="J68" s="1022"/>
      <c r="K68" s="1022"/>
      <c r="L68" s="1022"/>
      <c r="M68" s="1022"/>
      <c r="N68" s="1022"/>
      <c r="O68" s="1022"/>
      <c r="P68" s="1023"/>
      <c r="Q68" s="1024">
        <v>479</v>
      </c>
      <c r="R68" s="1018"/>
      <c r="S68" s="1018"/>
      <c r="T68" s="1018"/>
      <c r="U68" s="1018"/>
      <c r="V68" s="1018">
        <v>443</v>
      </c>
      <c r="W68" s="1018"/>
      <c r="X68" s="1018"/>
      <c r="Y68" s="1018"/>
      <c r="Z68" s="1018"/>
      <c r="AA68" s="1025">
        <f t="shared" ref="AA68:AA78" si="1">Q68-V68</f>
        <v>36</v>
      </c>
      <c r="AB68" s="1025"/>
      <c r="AC68" s="1025"/>
      <c r="AD68" s="1025"/>
      <c r="AE68" s="1025"/>
      <c r="AF68" s="1018">
        <v>36</v>
      </c>
      <c r="AG68" s="1018"/>
      <c r="AH68" s="1018"/>
      <c r="AI68" s="1018"/>
      <c r="AJ68" s="1018"/>
      <c r="AK68" s="1018"/>
      <c r="AL68" s="1018"/>
      <c r="AM68" s="1018"/>
      <c r="AN68" s="1018"/>
      <c r="AO68" s="1018"/>
      <c r="AP68" s="1018"/>
      <c r="AQ68" s="1018"/>
      <c r="AR68" s="1018"/>
      <c r="AS68" s="1018"/>
      <c r="AT68" s="1018"/>
      <c r="AU68" s="1018"/>
      <c r="AV68" s="1018"/>
      <c r="AW68" s="1018"/>
      <c r="AX68" s="1018"/>
      <c r="AY68" s="1018"/>
      <c r="AZ68" s="1019"/>
      <c r="BA68" s="1019"/>
      <c r="BB68" s="1019"/>
      <c r="BC68" s="1019"/>
      <c r="BD68" s="1020"/>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15" t="s">
        <v>533</v>
      </c>
      <c r="C69" s="1016"/>
      <c r="D69" s="1016"/>
      <c r="E69" s="1016"/>
      <c r="F69" s="1016"/>
      <c r="G69" s="1016"/>
      <c r="H69" s="1016"/>
      <c r="I69" s="1016"/>
      <c r="J69" s="1016"/>
      <c r="K69" s="1016"/>
      <c r="L69" s="1016"/>
      <c r="M69" s="1016"/>
      <c r="N69" s="1016"/>
      <c r="O69" s="1016"/>
      <c r="P69" s="1017"/>
      <c r="Q69" s="1006">
        <v>103087</v>
      </c>
      <c r="R69" s="1000"/>
      <c r="S69" s="1000"/>
      <c r="T69" s="1000"/>
      <c r="U69" s="1000"/>
      <c r="V69" s="1000">
        <v>101191</v>
      </c>
      <c r="W69" s="1000"/>
      <c r="X69" s="1000"/>
      <c r="Y69" s="1000"/>
      <c r="Z69" s="1000"/>
      <c r="AA69" s="1007">
        <f t="shared" si="1"/>
        <v>1896</v>
      </c>
      <c r="AB69" s="1007"/>
      <c r="AC69" s="1007"/>
      <c r="AD69" s="1007"/>
      <c r="AE69" s="1007"/>
      <c r="AF69" s="1000">
        <v>1896</v>
      </c>
      <c r="AG69" s="1000"/>
      <c r="AH69" s="1000"/>
      <c r="AI69" s="1000"/>
      <c r="AJ69" s="1000"/>
      <c r="AK69" s="1000"/>
      <c r="AL69" s="1000"/>
      <c r="AM69" s="1000"/>
      <c r="AN69" s="1000"/>
      <c r="AO69" s="1000"/>
      <c r="AP69" s="1000"/>
      <c r="AQ69" s="1000"/>
      <c r="AR69" s="1000"/>
      <c r="AS69" s="1000"/>
      <c r="AT69" s="1000"/>
      <c r="AU69" s="1000"/>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15" t="s">
        <v>534</v>
      </c>
      <c r="C70" s="1016"/>
      <c r="D70" s="1016"/>
      <c r="E70" s="1016"/>
      <c r="F70" s="1016"/>
      <c r="G70" s="1016"/>
      <c r="H70" s="1016"/>
      <c r="I70" s="1016"/>
      <c r="J70" s="1016"/>
      <c r="K70" s="1016"/>
      <c r="L70" s="1016"/>
      <c r="M70" s="1016"/>
      <c r="N70" s="1016"/>
      <c r="O70" s="1016"/>
      <c r="P70" s="1017"/>
      <c r="Q70" s="1006">
        <v>3971</v>
      </c>
      <c r="R70" s="1000"/>
      <c r="S70" s="1000"/>
      <c r="T70" s="1000"/>
      <c r="U70" s="1000"/>
      <c r="V70" s="1000">
        <v>3950</v>
      </c>
      <c r="W70" s="1000"/>
      <c r="X70" s="1000"/>
      <c r="Y70" s="1000"/>
      <c r="Z70" s="1000"/>
      <c r="AA70" s="1007">
        <f t="shared" si="1"/>
        <v>21</v>
      </c>
      <c r="AB70" s="1007"/>
      <c r="AC70" s="1007"/>
      <c r="AD70" s="1007"/>
      <c r="AE70" s="1007"/>
      <c r="AF70" s="1000">
        <v>21</v>
      </c>
      <c r="AG70" s="1000"/>
      <c r="AH70" s="1000"/>
      <c r="AI70" s="1000"/>
      <c r="AJ70" s="1000"/>
      <c r="AK70" s="1000"/>
      <c r="AL70" s="1000"/>
      <c r="AM70" s="1000"/>
      <c r="AN70" s="1000"/>
      <c r="AO70" s="1000"/>
      <c r="AP70" s="1000"/>
      <c r="AQ70" s="1000"/>
      <c r="AR70" s="1000"/>
      <c r="AS70" s="1000"/>
      <c r="AT70" s="1000"/>
      <c r="AU70" s="1000"/>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15" t="s">
        <v>535</v>
      </c>
      <c r="C71" s="1016"/>
      <c r="D71" s="1016"/>
      <c r="E71" s="1016"/>
      <c r="F71" s="1016"/>
      <c r="G71" s="1016"/>
      <c r="H71" s="1016"/>
      <c r="I71" s="1016"/>
      <c r="J71" s="1016"/>
      <c r="K71" s="1016"/>
      <c r="L71" s="1016"/>
      <c r="M71" s="1016"/>
      <c r="N71" s="1016"/>
      <c r="O71" s="1016"/>
      <c r="P71" s="1017"/>
      <c r="Q71" s="1006">
        <v>113</v>
      </c>
      <c r="R71" s="1000"/>
      <c r="S71" s="1000"/>
      <c r="T71" s="1000"/>
      <c r="U71" s="1000"/>
      <c r="V71" s="1000">
        <v>111</v>
      </c>
      <c r="W71" s="1000"/>
      <c r="X71" s="1000"/>
      <c r="Y71" s="1000"/>
      <c r="Z71" s="1000"/>
      <c r="AA71" s="1007">
        <f t="shared" si="1"/>
        <v>2</v>
      </c>
      <c r="AB71" s="1007"/>
      <c r="AC71" s="1007"/>
      <c r="AD71" s="1007"/>
      <c r="AE71" s="1007"/>
      <c r="AF71" s="1000">
        <v>2</v>
      </c>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15" t="s">
        <v>536</v>
      </c>
      <c r="C72" s="1016"/>
      <c r="D72" s="1016"/>
      <c r="E72" s="1016"/>
      <c r="F72" s="1016"/>
      <c r="G72" s="1016"/>
      <c r="H72" s="1016"/>
      <c r="I72" s="1016"/>
      <c r="J72" s="1016"/>
      <c r="K72" s="1016"/>
      <c r="L72" s="1016"/>
      <c r="M72" s="1016"/>
      <c r="N72" s="1016"/>
      <c r="O72" s="1016"/>
      <c r="P72" s="1017"/>
      <c r="Q72" s="1006">
        <v>133</v>
      </c>
      <c r="R72" s="1000"/>
      <c r="S72" s="1000"/>
      <c r="T72" s="1000"/>
      <c r="U72" s="1000"/>
      <c r="V72" s="1000">
        <v>122</v>
      </c>
      <c r="W72" s="1000"/>
      <c r="X72" s="1000"/>
      <c r="Y72" s="1000"/>
      <c r="Z72" s="1000"/>
      <c r="AA72" s="1007">
        <f t="shared" si="1"/>
        <v>11</v>
      </c>
      <c r="AB72" s="1007"/>
      <c r="AC72" s="1007"/>
      <c r="AD72" s="1007"/>
      <c r="AE72" s="1007"/>
      <c r="AF72" s="1000">
        <v>11</v>
      </c>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15" t="s">
        <v>537</v>
      </c>
      <c r="C73" s="1016"/>
      <c r="D73" s="1016"/>
      <c r="E73" s="1016"/>
      <c r="F73" s="1016"/>
      <c r="G73" s="1016"/>
      <c r="H73" s="1016"/>
      <c r="I73" s="1016"/>
      <c r="J73" s="1016"/>
      <c r="K73" s="1016"/>
      <c r="L73" s="1016"/>
      <c r="M73" s="1016"/>
      <c r="N73" s="1016"/>
      <c r="O73" s="1016"/>
      <c r="P73" s="1017"/>
      <c r="Q73" s="1006">
        <v>477</v>
      </c>
      <c r="R73" s="1000"/>
      <c r="S73" s="1000"/>
      <c r="T73" s="1000"/>
      <c r="U73" s="1000"/>
      <c r="V73" s="1000">
        <v>426</v>
      </c>
      <c r="W73" s="1000"/>
      <c r="X73" s="1000"/>
      <c r="Y73" s="1000"/>
      <c r="Z73" s="1000"/>
      <c r="AA73" s="1007">
        <f t="shared" si="1"/>
        <v>51</v>
      </c>
      <c r="AB73" s="1007"/>
      <c r="AC73" s="1007"/>
      <c r="AD73" s="1007"/>
      <c r="AE73" s="1007"/>
      <c r="AF73" s="1000">
        <v>666</v>
      </c>
      <c r="AG73" s="1000"/>
      <c r="AH73" s="1000"/>
      <c r="AI73" s="1000"/>
      <c r="AJ73" s="1000"/>
      <c r="AK73" s="1000"/>
      <c r="AL73" s="1000"/>
      <c r="AM73" s="1000"/>
      <c r="AN73" s="1000"/>
      <c r="AO73" s="1000"/>
      <c r="AP73" s="1000">
        <v>1898</v>
      </c>
      <c r="AQ73" s="1000"/>
      <c r="AR73" s="1000"/>
      <c r="AS73" s="1000"/>
      <c r="AT73" s="1000"/>
      <c r="AU73" s="1000">
        <v>665</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224</v>
      </c>
      <c r="R74" s="1000"/>
      <c r="S74" s="1000"/>
      <c r="T74" s="1000"/>
      <c r="U74" s="1000"/>
      <c r="V74" s="1000">
        <v>217</v>
      </c>
      <c r="W74" s="1000"/>
      <c r="X74" s="1000"/>
      <c r="Y74" s="1000"/>
      <c r="Z74" s="1000"/>
      <c r="AA74" s="1007">
        <f t="shared" si="1"/>
        <v>7</v>
      </c>
      <c r="AB74" s="1007"/>
      <c r="AC74" s="1007"/>
      <c r="AD74" s="1007"/>
      <c r="AE74" s="1007"/>
      <c r="AF74" s="1000">
        <v>7</v>
      </c>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08">
        <v>10892</v>
      </c>
      <c r="R75" s="1009"/>
      <c r="S75" s="1009"/>
      <c r="T75" s="1009"/>
      <c r="U75" s="1010"/>
      <c r="V75" s="1011">
        <v>10596</v>
      </c>
      <c r="W75" s="1009"/>
      <c r="X75" s="1009"/>
      <c r="Y75" s="1009"/>
      <c r="Z75" s="1010"/>
      <c r="AA75" s="1012">
        <f t="shared" si="1"/>
        <v>296</v>
      </c>
      <c r="AB75" s="1013"/>
      <c r="AC75" s="1013"/>
      <c r="AD75" s="1013"/>
      <c r="AE75" s="1014"/>
      <c r="AF75" s="1011">
        <v>296</v>
      </c>
      <c r="AG75" s="1009"/>
      <c r="AH75" s="1009"/>
      <c r="AI75" s="1009"/>
      <c r="AJ75" s="1010"/>
      <c r="AK75" s="1011"/>
      <c r="AL75" s="1009"/>
      <c r="AM75" s="1009"/>
      <c r="AN75" s="1009"/>
      <c r="AO75" s="1010"/>
      <c r="AP75" s="1011"/>
      <c r="AQ75" s="1009"/>
      <c r="AR75" s="1009"/>
      <c r="AS75" s="1009"/>
      <c r="AT75" s="1010"/>
      <c r="AU75" s="1011"/>
      <c r="AV75" s="1009"/>
      <c r="AW75" s="1009"/>
      <c r="AX75" s="1009"/>
      <c r="AY75" s="101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549</v>
      </c>
      <c r="C76" s="1004"/>
      <c r="D76" s="1004"/>
      <c r="E76" s="1004"/>
      <c r="F76" s="1004"/>
      <c r="G76" s="1004"/>
      <c r="H76" s="1004"/>
      <c r="I76" s="1004"/>
      <c r="J76" s="1004"/>
      <c r="K76" s="1004"/>
      <c r="L76" s="1004"/>
      <c r="M76" s="1004"/>
      <c r="N76" s="1004"/>
      <c r="O76" s="1004"/>
      <c r="P76" s="1005"/>
      <c r="Q76" s="1008">
        <v>26966</v>
      </c>
      <c r="R76" s="1009"/>
      <c r="S76" s="1009"/>
      <c r="T76" s="1009"/>
      <c r="U76" s="1010"/>
      <c r="V76" s="1011">
        <v>26649</v>
      </c>
      <c r="W76" s="1009"/>
      <c r="X76" s="1009"/>
      <c r="Y76" s="1009"/>
      <c r="Z76" s="1010"/>
      <c r="AA76" s="1012">
        <f t="shared" si="1"/>
        <v>317</v>
      </c>
      <c r="AB76" s="1013"/>
      <c r="AC76" s="1013"/>
      <c r="AD76" s="1013"/>
      <c r="AE76" s="1014"/>
      <c r="AF76" s="1011">
        <v>317</v>
      </c>
      <c r="AG76" s="1009"/>
      <c r="AH76" s="1009"/>
      <c r="AI76" s="1009"/>
      <c r="AJ76" s="1010"/>
      <c r="AK76" s="1011"/>
      <c r="AL76" s="1009"/>
      <c r="AM76" s="1009"/>
      <c r="AN76" s="1009"/>
      <c r="AO76" s="1010"/>
      <c r="AP76" s="1011">
        <v>272</v>
      </c>
      <c r="AQ76" s="1009"/>
      <c r="AR76" s="1009"/>
      <c r="AS76" s="1009"/>
      <c r="AT76" s="1010"/>
      <c r="AU76" s="1011"/>
      <c r="AV76" s="1009"/>
      <c r="AW76" s="1009"/>
      <c r="AX76" s="1009"/>
      <c r="AY76" s="101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540</v>
      </c>
      <c r="C77" s="1004"/>
      <c r="D77" s="1004"/>
      <c r="E77" s="1004"/>
      <c r="F77" s="1004"/>
      <c r="G77" s="1004"/>
      <c r="H77" s="1004"/>
      <c r="I77" s="1004"/>
      <c r="J77" s="1004"/>
      <c r="K77" s="1004"/>
      <c r="L77" s="1004"/>
      <c r="M77" s="1004"/>
      <c r="N77" s="1004"/>
      <c r="O77" s="1004"/>
      <c r="P77" s="1005"/>
      <c r="Q77" s="1008">
        <v>3992</v>
      </c>
      <c r="R77" s="1009"/>
      <c r="S77" s="1009"/>
      <c r="T77" s="1009"/>
      <c r="U77" s="1010"/>
      <c r="V77" s="1011">
        <v>3846</v>
      </c>
      <c r="W77" s="1009"/>
      <c r="X77" s="1009"/>
      <c r="Y77" s="1009"/>
      <c r="Z77" s="1010"/>
      <c r="AA77" s="1012">
        <f t="shared" si="1"/>
        <v>146</v>
      </c>
      <c r="AB77" s="1013"/>
      <c r="AC77" s="1013"/>
      <c r="AD77" s="1013"/>
      <c r="AE77" s="1014"/>
      <c r="AF77" s="1011">
        <v>146</v>
      </c>
      <c r="AG77" s="1009"/>
      <c r="AH77" s="1009"/>
      <c r="AI77" s="1009"/>
      <c r="AJ77" s="1010"/>
      <c r="AK77" s="1011"/>
      <c r="AL77" s="1009"/>
      <c r="AM77" s="1009"/>
      <c r="AN77" s="1009"/>
      <c r="AO77" s="1010"/>
      <c r="AP77" s="1011">
        <v>2812</v>
      </c>
      <c r="AQ77" s="1009"/>
      <c r="AR77" s="1009"/>
      <c r="AS77" s="1009"/>
      <c r="AT77" s="1010"/>
      <c r="AU77" s="1011">
        <v>1109</v>
      </c>
      <c r="AV77" s="1009"/>
      <c r="AW77" s="1009"/>
      <c r="AX77" s="1009"/>
      <c r="AY77" s="101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541</v>
      </c>
      <c r="C78" s="1004"/>
      <c r="D78" s="1004"/>
      <c r="E78" s="1004"/>
      <c r="F78" s="1004"/>
      <c r="G78" s="1004"/>
      <c r="H78" s="1004"/>
      <c r="I78" s="1004"/>
      <c r="J78" s="1004"/>
      <c r="K78" s="1004"/>
      <c r="L78" s="1004"/>
      <c r="M78" s="1004"/>
      <c r="N78" s="1004"/>
      <c r="O78" s="1004"/>
      <c r="P78" s="1005"/>
      <c r="Q78" s="1006">
        <v>2722</v>
      </c>
      <c r="R78" s="1000"/>
      <c r="S78" s="1000"/>
      <c r="T78" s="1000"/>
      <c r="U78" s="1000"/>
      <c r="V78" s="1000">
        <v>2605</v>
      </c>
      <c r="W78" s="1000"/>
      <c r="X78" s="1000"/>
      <c r="Y78" s="1000"/>
      <c r="Z78" s="1000"/>
      <c r="AA78" s="1007">
        <f t="shared" si="1"/>
        <v>117</v>
      </c>
      <c r="AB78" s="1007"/>
      <c r="AC78" s="1007"/>
      <c r="AD78" s="1007"/>
      <c r="AE78" s="1007"/>
      <c r="AF78" s="1000">
        <v>117</v>
      </c>
      <c r="AG78" s="1000"/>
      <c r="AH78" s="1000"/>
      <c r="AI78" s="1000"/>
      <c r="AJ78" s="1000"/>
      <c r="AK78" s="1000"/>
      <c r="AL78" s="1000"/>
      <c r="AM78" s="1000"/>
      <c r="AN78" s="1000"/>
      <c r="AO78" s="1000"/>
      <c r="AP78" s="1000">
        <v>973</v>
      </c>
      <c r="AQ78" s="1000"/>
      <c r="AR78" s="1000"/>
      <c r="AS78" s="1000"/>
      <c r="AT78" s="1000"/>
      <c r="AU78" s="1000">
        <v>692</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392</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3515</v>
      </c>
      <c r="AG88" s="988"/>
      <c r="AH88" s="988"/>
      <c r="AI88" s="988"/>
      <c r="AJ88" s="988"/>
      <c r="AK88" s="992"/>
      <c r="AL88" s="992"/>
      <c r="AM88" s="992"/>
      <c r="AN88" s="992"/>
      <c r="AO88" s="992"/>
      <c r="AP88" s="988">
        <v>5955</v>
      </c>
      <c r="AQ88" s="988"/>
      <c r="AR88" s="988"/>
      <c r="AS88" s="988"/>
      <c r="AT88" s="988"/>
      <c r="AU88" s="988">
        <v>2466</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393</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193</v>
      </c>
      <c r="CS102" s="980"/>
      <c r="CT102" s="980"/>
      <c r="CU102" s="980"/>
      <c r="CV102" s="981"/>
      <c r="CW102" s="979">
        <v>57</v>
      </c>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394</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395</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398</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399</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400</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401</v>
      </c>
      <c r="AB109" s="923"/>
      <c r="AC109" s="923"/>
      <c r="AD109" s="923"/>
      <c r="AE109" s="924"/>
      <c r="AF109" s="925" t="s">
        <v>288</v>
      </c>
      <c r="AG109" s="923"/>
      <c r="AH109" s="923"/>
      <c r="AI109" s="923"/>
      <c r="AJ109" s="924"/>
      <c r="AK109" s="925" t="s">
        <v>287</v>
      </c>
      <c r="AL109" s="923"/>
      <c r="AM109" s="923"/>
      <c r="AN109" s="923"/>
      <c r="AO109" s="924"/>
      <c r="AP109" s="925" t="s">
        <v>402</v>
      </c>
      <c r="AQ109" s="923"/>
      <c r="AR109" s="923"/>
      <c r="AS109" s="923"/>
      <c r="AT109" s="954"/>
      <c r="AU109" s="922" t="s">
        <v>400</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401</v>
      </c>
      <c r="BR109" s="923"/>
      <c r="BS109" s="923"/>
      <c r="BT109" s="923"/>
      <c r="BU109" s="924"/>
      <c r="BV109" s="925" t="s">
        <v>288</v>
      </c>
      <c r="BW109" s="923"/>
      <c r="BX109" s="923"/>
      <c r="BY109" s="923"/>
      <c r="BZ109" s="924"/>
      <c r="CA109" s="925" t="s">
        <v>287</v>
      </c>
      <c r="CB109" s="923"/>
      <c r="CC109" s="923"/>
      <c r="CD109" s="923"/>
      <c r="CE109" s="924"/>
      <c r="CF109" s="961" t="s">
        <v>402</v>
      </c>
      <c r="CG109" s="961"/>
      <c r="CH109" s="961"/>
      <c r="CI109" s="961"/>
      <c r="CJ109" s="961"/>
      <c r="CK109" s="925" t="s">
        <v>403</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401</v>
      </c>
      <c r="DH109" s="923"/>
      <c r="DI109" s="923"/>
      <c r="DJ109" s="923"/>
      <c r="DK109" s="924"/>
      <c r="DL109" s="925" t="s">
        <v>288</v>
      </c>
      <c r="DM109" s="923"/>
      <c r="DN109" s="923"/>
      <c r="DO109" s="923"/>
      <c r="DP109" s="924"/>
      <c r="DQ109" s="925" t="s">
        <v>287</v>
      </c>
      <c r="DR109" s="923"/>
      <c r="DS109" s="923"/>
      <c r="DT109" s="923"/>
      <c r="DU109" s="924"/>
      <c r="DV109" s="925" t="s">
        <v>402</v>
      </c>
      <c r="DW109" s="923"/>
      <c r="DX109" s="923"/>
      <c r="DY109" s="923"/>
      <c r="DZ109" s="954"/>
    </row>
    <row r="110" spans="1:131" s="199" customFormat="1" ht="26.25" customHeight="1" x14ac:dyDescent="0.15">
      <c r="A110" s="825" t="s">
        <v>404</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3237856</v>
      </c>
      <c r="AB110" s="916"/>
      <c r="AC110" s="916"/>
      <c r="AD110" s="916"/>
      <c r="AE110" s="917"/>
      <c r="AF110" s="918">
        <v>2913192</v>
      </c>
      <c r="AG110" s="916"/>
      <c r="AH110" s="916"/>
      <c r="AI110" s="916"/>
      <c r="AJ110" s="917"/>
      <c r="AK110" s="918">
        <v>2975678</v>
      </c>
      <c r="AL110" s="916"/>
      <c r="AM110" s="916"/>
      <c r="AN110" s="916"/>
      <c r="AO110" s="917"/>
      <c r="AP110" s="919">
        <v>15.8</v>
      </c>
      <c r="AQ110" s="920"/>
      <c r="AR110" s="920"/>
      <c r="AS110" s="920"/>
      <c r="AT110" s="921"/>
      <c r="AU110" s="955" t="s">
        <v>60</v>
      </c>
      <c r="AV110" s="956"/>
      <c r="AW110" s="956"/>
      <c r="AX110" s="956"/>
      <c r="AY110" s="956"/>
      <c r="AZ110" s="881" t="s">
        <v>405</v>
      </c>
      <c r="BA110" s="826"/>
      <c r="BB110" s="826"/>
      <c r="BC110" s="826"/>
      <c r="BD110" s="826"/>
      <c r="BE110" s="826"/>
      <c r="BF110" s="826"/>
      <c r="BG110" s="826"/>
      <c r="BH110" s="826"/>
      <c r="BI110" s="826"/>
      <c r="BJ110" s="826"/>
      <c r="BK110" s="826"/>
      <c r="BL110" s="826"/>
      <c r="BM110" s="826"/>
      <c r="BN110" s="826"/>
      <c r="BO110" s="826"/>
      <c r="BP110" s="827"/>
      <c r="BQ110" s="882">
        <v>37385837</v>
      </c>
      <c r="BR110" s="863"/>
      <c r="BS110" s="863"/>
      <c r="BT110" s="863"/>
      <c r="BU110" s="863"/>
      <c r="BV110" s="863">
        <v>39558112</v>
      </c>
      <c r="BW110" s="863"/>
      <c r="BX110" s="863"/>
      <c r="BY110" s="863"/>
      <c r="BZ110" s="863"/>
      <c r="CA110" s="863">
        <v>44308069</v>
      </c>
      <c r="CB110" s="863"/>
      <c r="CC110" s="863"/>
      <c r="CD110" s="863"/>
      <c r="CE110" s="863"/>
      <c r="CF110" s="887">
        <v>235</v>
      </c>
      <c r="CG110" s="888"/>
      <c r="CH110" s="888"/>
      <c r="CI110" s="888"/>
      <c r="CJ110" s="888"/>
      <c r="CK110" s="951" t="s">
        <v>406</v>
      </c>
      <c r="CL110" s="837"/>
      <c r="CM110" s="912" t="s">
        <v>407</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408</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409</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410</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411</v>
      </c>
      <c r="B112" s="938"/>
      <c r="C112" s="768" t="s">
        <v>412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413</v>
      </c>
      <c r="BA112" s="768"/>
      <c r="BB112" s="768"/>
      <c r="BC112" s="768"/>
      <c r="BD112" s="768"/>
      <c r="BE112" s="768"/>
      <c r="BF112" s="768"/>
      <c r="BG112" s="768"/>
      <c r="BH112" s="768"/>
      <c r="BI112" s="768"/>
      <c r="BJ112" s="768"/>
      <c r="BK112" s="768"/>
      <c r="BL112" s="768"/>
      <c r="BM112" s="768"/>
      <c r="BN112" s="768"/>
      <c r="BO112" s="768"/>
      <c r="BP112" s="769"/>
      <c r="BQ112" s="834">
        <v>20085503</v>
      </c>
      <c r="BR112" s="835"/>
      <c r="BS112" s="835"/>
      <c r="BT112" s="835"/>
      <c r="BU112" s="835"/>
      <c r="BV112" s="835">
        <v>19598569</v>
      </c>
      <c r="BW112" s="835"/>
      <c r="BX112" s="835"/>
      <c r="BY112" s="835"/>
      <c r="BZ112" s="835"/>
      <c r="CA112" s="835">
        <v>19060166</v>
      </c>
      <c r="CB112" s="835"/>
      <c r="CC112" s="835"/>
      <c r="CD112" s="835"/>
      <c r="CE112" s="835"/>
      <c r="CF112" s="896">
        <v>101.1</v>
      </c>
      <c r="CG112" s="897"/>
      <c r="CH112" s="897"/>
      <c r="CI112" s="897"/>
      <c r="CJ112" s="897"/>
      <c r="CK112" s="952"/>
      <c r="CL112" s="839"/>
      <c r="CM112" s="842" t="s">
        <v>414</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1345159</v>
      </c>
      <c r="AB113" s="944"/>
      <c r="AC113" s="944"/>
      <c r="AD113" s="944"/>
      <c r="AE113" s="945"/>
      <c r="AF113" s="946">
        <v>1306328</v>
      </c>
      <c r="AG113" s="944"/>
      <c r="AH113" s="944"/>
      <c r="AI113" s="944"/>
      <c r="AJ113" s="945"/>
      <c r="AK113" s="946">
        <v>1284317</v>
      </c>
      <c r="AL113" s="944"/>
      <c r="AM113" s="944"/>
      <c r="AN113" s="944"/>
      <c r="AO113" s="945"/>
      <c r="AP113" s="947">
        <v>6.8</v>
      </c>
      <c r="AQ113" s="948"/>
      <c r="AR113" s="948"/>
      <c r="AS113" s="948"/>
      <c r="AT113" s="949"/>
      <c r="AU113" s="957"/>
      <c r="AV113" s="958"/>
      <c r="AW113" s="958"/>
      <c r="AX113" s="958"/>
      <c r="AY113" s="958"/>
      <c r="AZ113" s="833" t="s">
        <v>416</v>
      </c>
      <c r="BA113" s="768"/>
      <c r="BB113" s="768"/>
      <c r="BC113" s="768"/>
      <c r="BD113" s="768"/>
      <c r="BE113" s="768"/>
      <c r="BF113" s="768"/>
      <c r="BG113" s="768"/>
      <c r="BH113" s="768"/>
      <c r="BI113" s="768"/>
      <c r="BJ113" s="768"/>
      <c r="BK113" s="768"/>
      <c r="BL113" s="768"/>
      <c r="BM113" s="768"/>
      <c r="BN113" s="768"/>
      <c r="BO113" s="768"/>
      <c r="BP113" s="769"/>
      <c r="BQ113" s="834">
        <v>1457969</v>
      </c>
      <c r="BR113" s="835"/>
      <c r="BS113" s="835"/>
      <c r="BT113" s="835"/>
      <c r="BU113" s="835"/>
      <c r="BV113" s="835">
        <v>2030308</v>
      </c>
      <c r="BW113" s="835"/>
      <c r="BX113" s="835"/>
      <c r="BY113" s="835"/>
      <c r="BZ113" s="835"/>
      <c r="CA113" s="835">
        <v>2465614</v>
      </c>
      <c r="CB113" s="835"/>
      <c r="CC113" s="835"/>
      <c r="CD113" s="835"/>
      <c r="CE113" s="835"/>
      <c r="CF113" s="896">
        <v>13.1</v>
      </c>
      <c r="CG113" s="897"/>
      <c r="CH113" s="897"/>
      <c r="CI113" s="897"/>
      <c r="CJ113" s="897"/>
      <c r="CK113" s="952"/>
      <c r="CL113" s="839"/>
      <c r="CM113" s="842" t="s">
        <v>417</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66695</v>
      </c>
      <c r="AB114" s="798"/>
      <c r="AC114" s="798"/>
      <c r="AD114" s="798"/>
      <c r="AE114" s="799"/>
      <c r="AF114" s="800">
        <v>74126</v>
      </c>
      <c r="AG114" s="798"/>
      <c r="AH114" s="798"/>
      <c r="AI114" s="798"/>
      <c r="AJ114" s="799"/>
      <c r="AK114" s="800">
        <v>78586</v>
      </c>
      <c r="AL114" s="798"/>
      <c r="AM114" s="798"/>
      <c r="AN114" s="798"/>
      <c r="AO114" s="799"/>
      <c r="AP114" s="845">
        <v>0.4</v>
      </c>
      <c r="AQ114" s="846"/>
      <c r="AR114" s="846"/>
      <c r="AS114" s="846"/>
      <c r="AT114" s="847"/>
      <c r="AU114" s="957"/>
      <c r="AV114" s="958"/>
      <c r="AW114" s="958"/>
      <c r="AX114" s="958"/>
      <c r="AY114" s="958"/>
      <c r="AZ114" s="833" t="s">
        <v>419</v>
      </c>
      <c r="BA114" s="768"/>
      <c r="BB114" s="768"/>
      <c r="BC114" s="768"/>
      <c r="BD114" s="768"/>
      <c r="BE114" s="768"/>
      <c r="BF114" s="768"/>
      <c r="BG114" s="768"/>
      <c r="BH114" s="768"/>
      <c r="BI114" s="768"/>
      <c r="BJ114" s="768"/>
      <c r="BK114" s="768"/>
      <c r="BL114" s="768"/>
      <c r="BM114" s="768"/>
      <c r="BN114" s="768"/>
      <c r="BO114" s="768"/>
      <c r="BP114" s="769"/>
      <c r="BQ114" s="834">
        <v>4975468</v>
      </c>
      <c r="BR114" s="835"/>
      <c r="BS114" s="835"/>
      <c r="BT114" s="835"/>
      <c r="BU114" s="835"/>
      <c r="BV114" s="835">
        <v>4797940</v>
      </c>
      <c r="BW114" s="835"/>
      <c r="BX114" s="835"/>
      <c r="BY114" s="835"/>
      <c r="BZ114" s="835"/>
      <c r="CA114" s="835">
        <v>4666193</v>
      </c>
      <c r="CB114" s="835"/>
      <c r="CC114" s="835"/>
      <c r="CD114" s="835"/>
      <c r="CE114" s="835"/>
      <c r="CF114" s="896">
        <v>24.8</v>
      </c>
      <c r="CG114" s="897"/>
      <c r="CH114" s="897"/>
      <c r="CI114" s="897"/>
      <c r="CJ114" s="897"/>
      <c r="CK114" s="952"/>
      <c r="CL114" s="839"/>
      <c r="CM114" s="842" t="s">
        <v>420</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2462</v>
      </c>
      <c r="AB115" s="944"/>
      <c r="AC115" s="944"/>
      <c r="AD115" s="944"/>
      <c r="AE115" s="945"/>
      <c r="AF115" s="946" t="s">
        <v>111</v>
      </c>
      <c r="AG115" s="944"/>
      <c r="AH115" s="944"/>
      <c r="AI115" s="944"/>
      <c r="AJ115" s="945"/>
      <c r="AK115" s="946" t="s">
        <v>111</v>
      </c>
      <c r="AL115" s="944"/>
      <c r="AM115" s="944"/>
      <c r="AN115" s="944"/>
      <c r="AO115" s="945"/>
      <c r="AP115" s="947" t="s">
        <v>111</v>
      </c>
      <c r="AQ115" s="948"/>
      <c r="AR115" s="948"/>
      <c r="AS115" s="948"/>
      <c r="AT115" s="949"/>
      <c r="AU115" s="957"/>
      <c r="AV115" s="958"/>
      <c r="AW115" s="958"/>
      <c r="AX115" s="958"/>
      <c r="AY115" s="958"/>
      <c r="AZ115" s="833" t="s">
        <v>422</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423</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424</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376</v>
      </c>
      <c r="AB116" s="798"/>
      <c r="AC116" s="798"/>
      <c r="AD116" s="798"/>
      <c r="AE116" s="799"/>
      <c r="AF116" s="800">
        <v>17</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425</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426</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427</v>
      </c>
      <c r="Z117" s="924"/>
      <c r="AA117" s="929">
        <v>4652548</v>
      </c>
      <c r="AB117" s="930"/>
      <c r="AC117" s="930"/>
      <c r="AD117" s="930"/>
      <c r="AE117" s="931"/>
      <c r="AF117" s="932">
        <v>4293663</v>
      </c>
      <c r="AG117" s="930"/>
      <c r="AH117" s="930"/>
      <c r="AI117" s="930"/>
      <c r="AJ117" s="931"/>
      <c r="AK117" s="932">
        <v>4338581</v>
      </c>
      <c r="AL117" s="930"/>
      <c r="AM117" s="930"/>
      <c r="AN117" s="930"/>
      <c r="AO117" s="931"/>
      <c r="AP117" s="933"/>
      <c r="AQ117" s="934"/>
      <c r="AR117" s="934"/>
      <c r="AS117" s="934"/>
      <c r="AT117" s="935"/>
      <c r="AU117" s="957"/>
      <c r="AV117" s="958"/>
      <c r="AW117" s="958"/>
      <c r="AX117" s="958"/>
      <c r="AY117" s="958"/>
      <c r="AZ117" s="884" t="s">
        <v>428</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429</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403</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401</v>
      </c>
      <c r="AB118" s="923"/>
      <c r="AC118" s="923"/>
      <c r="AD118" s="923"/>
      <c r="AE118" s="924"/>
      <c r="AF118" s="925" t="s">
        <v>288</v>
      </c>
      <c r="AG118" s="923"/>
      <c r="AH118" s="923"/>
      <c r="AI118" s="923"/>
      <c r="AJ118" s="924"/>
      <c r="AK118" s="925" t="s">
        <v>287</v>
      </c>
      <c r="AL118" s="923"/>
      <c r="AM118" s="923"/>
      <c r="AN118" s="923"/>
      <c r="AO118" s="924"/>
      <c r="AP118" s="926" t="s">
        <v>402</v>
      </c>
      <c r="AQ118" s="927"/>
      <c r="AR118" s="927"/>
      <c r="AS118" s="927"/>
      <c r="AT118" s="928"/>
      <c r="AU118" s="957"/>
      <c r="AV118" s="958"/>
      <c r="AW118" s="958"/>
      <c r="AX118" s="958"/>
      <c r="AY118" s="958"/>
      <c r="AZ118" s="900" t="s">
        <v>430</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431</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406</v>
      </c>
      <c r="B119" s="837"/>
      <c r="C119" s="912" t="s">
        <v>407</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432</v>
      </c>
      <c r="BP119" s="899"/>
      <c r="BQ119" s="903">
        <v>63904777</v>
      </c>
      <c r="BR119" s="866"/>
      <c r="BS119" s="866"/>
      <c r="BT119" s="866"/>
      <c r="BU119" s="866"/>
      <c r="BV119" s="866">
        <v>65984929</v>
      </c>
      <c r="BW119" s="866"/>
      <c r="BX119" s="866"/>
      <c r="BY119" s="866"/>
      <c r="BZ119" s="866"/>
      <c r="CA119" s="866">
        <v>70500042</v>
      </c>
      <c r="CB119" s="866"/>
      <c r="CC119" s="866"/>
      <c r="CD119" s="866"/>
      <c r="CE119" s="866"/>
      <c r="CF119" s="764"/>
      <c r="CG119" s="765"/>
      <c r="CH119" s="765"/>
      <c r="CI119" s="765"/>
      <c r="CJ119" s="855"/>
      <c r="CK119" s="953"/>
      <c r="CL119" s="841"/>
      <c r="CM119" s="859" t="s">
        <v>433</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410</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434</v>
      </c>
      <c r="AV120" s="905"/>
      <c r="AW120" s="905"/>
      <c r="AX120" s="905"/>
      <c r="AY120" s="906"/>
      <c r="AZ120" s="881" t="s">
        <v>435</v>
      </c>
      <c r="BA120" s="826"/>
      <c r="BB120" s="826"/>
      <c r="BC120" s="826"/>
      <c r="BD120" s="826"/>
      <c r="BE120" s="826"/>
      <c r="BF120" s="826"/>
      <c r="BG120" s="826"/>
      <c r="BH120" s="826"/>
      <c r="BI120" s="826"/>
      <c r="BJ120" s="826"/>
      <c r="BK120" s="826"/>
      <c r="BL120" s="826"/>
      <c r="BM120" s="826"/>
      <c r="BN120" s="826"/>
      <c r="BO120" s="826"/>
      <c r="BP120" s="827"/>
      <c r="BQ120" s="882">
        <v>4125903</v>
      </c>
      <c r="BR120" s="863"/>
      <c r="BS120" s="863"/>
      <c r="BT120" s="863"/>
      <c r="BU120" s="863"/>
      <c r="BV120" s="863">
        <v>4697276</v>
      </c>
      <c r="BW120" s="863"/>
      <c r="BX120" s="863"/>
      <c r="BY120" s="863"/>
      <c r="BZ120" s="863"/>
      <c r="CA120" s="863">
        <v>4248063</v>
      </c>
      <c r="CB120" s="863"/>
      <c r="CC120" s="863"/>
      <c r="CD120" s="863"/>
      <c r="CE120" s="863"/>
      <c r="CF120" s="887">
        <v>22.5</v>
      </c>
      <c r="CG120" s="888"/>
      <c r="CH120" s="888"/>
      <c r="CI120" s="888"/>
      <c r="CJ120" s="888"/>
      <c r="CK120" s="889" t="s">
        <v>436</v>
      </c>
      <c r="CL120" s="873"/>
      <c r="CM120" s="873"/>
      <c r="CN120" s="873"/>
      <c r="CO120" s="874"/>
      <c r="CP120" s="893" t="s">
        <v>384</v>
      </c>
      <c r="CQ120" s="894"/>
      <c r="CR120" s="894"/>
      <c r="CS120" s="894"/>
      <c r="CT120" s="894"/>
      <c r="CU120" s="894"/>
      <c r="CV120" s="894"/>
      <c r="CW120" s="894"/>
      <c r="CX120" s="894"/>
      <c r="CY120" s="894"/>
      <c r="CZ120" s="894"/>
      <c r="DA120" s="894"/>
      <c r="DB120" s="894"/>
      <c r="DC120" s="894"/>
      <c r="DD120" s="894"/>
      <c r="DE120" s="894"/>
      <c r="DF120" s="895"/>
      <c r="DG120" s="882">
        <v>17352788</v>
      </c>
      <c r="DH120" s="863"/>
      <c r="DI120" s="863"/>
      <c r="DJ120" s="863"/>
      <c r="DK120" s="863"/>
      <c r="DL120" s="863">
        <v>17104322</v>
      </c>
      <c r="DM120" s="863"/>
      <c r="DN120" s="863"/>
      <c r="DO120" s="863"/>
      <c r="DP120" s="863"/>
      <c r="DQ120" s="863">
        <v>16780608</v>
      </c>
      <c r="DR120" s="863"/>
      <c r="DS120" s="863"/>
      <c r="DT120" s="863"/>
      <c r="DU120" s="863"/>
      <c r="DV120" s="864">
        <v>89</v>
      </c>
      <c r="DW120" s="864"/>
      <c r="DX120" s="864"/>
      <c r="DY120" s="864"/>
      <c r="DZ120" s="865"/>
    </row>
    <row r="121" spans="1:130" s="199" customFormat="1" ht="26.25" customHeight="1" x14ac:dyDescent="0.15">
      <c r="A121" s="838"/>
      <c r="B121" s="839"/>
      <c r="C121" s="884" t="s">
        <v>437</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438</v>
      </c>
      <c r="BA121" s="768"/>
      <c r="BB121" s="768"/>
      <c r="BC121" s="768"/>
      <c r="BD121" s="768"/>
      <c r="BE121" s="768"/>
      <c r="BF121" s="768"/>
      <c r="BG121" s="768"/>
      <c r="BH121" s="768"/>
      <c r="BI121" s="768"/>
      <c r="BJ121" s="768"/>
      <c r="BK121" s="768"/>
      <c r="BL121" s="768"/>
      <c r="BM121" s="768"/>
      <c r="BN121" s="768"/>
      <c r="BO121" s="768"/>
      <c r="BP121" s="769"/>
      <c r="BQ121" s="834">
        <v>682099</v>
      </c>
      <c r="BR121" s="835"/>
      <c r="BS121" s="835"/>
      <c r="BT121" s="835"/>
      <c r="BU121" s="835"/>
      <c r="BV121" s="835">
        <v>650753</v>
      </c>
      <c r="BW121" s="835"/>
      <c r="BX121" s="835"/>
      <c r="BY121" s="835"/>
      <c r="BZ121" s="835"/>
      <c r="CA121" s="835">
        <v>577848</v>
      </c>
      <c r="CB121" s="835"/>
      <c r="CC121" s="835"/>
      <c r="CD121" s="835"/>
      <c r="CE121" s="835"/>
      <c r="CF121" s="896">
        <v>3.1</v>
      </c>
      <c r="CG121" s="897"/>
      <c r="CH121" s="897"/>
      <c r="CI121" s="897"/>
      <c r="CJ121" s="897"/>
      <c r="CK121" s="890"/>
      <c r="CL121" s="876"/>
      <c r="CM121" s="876"/>
      <c r="CN121" s="876"/>
      <c r="CO121" s="877"/>
      <c r="CP121" s="856" t="s">
        <v>386</v>
      </c>
      <c r="CQ121" s="857"/>
      <c r="CR121" s="857"/>
      <c r="CS121" s="857"/>
      <c r="CT121" s="857"/>
      <c r="CU121" s="857"/>
      <c r="CV121" s="857"/>
      <c r="CW121" s="857"/>
      <c r="CX121" s="857"/>
      <c r="CY121" s="857"/>
      <c r="CZ121" s="857"/>
      <c r="DA121" s="857"/>
      <c r="DB121" s="857"/>
      <c r="DC121" s="857"/>
      <c r="DD121" s="857"/>
      <c r="DE121" s="857"/>
      <c r="DF121" s="858"/>
      <c r="DG121" s="834">
        <v>2017456</v>
      </c>
      <c r="DH121" s="835"/>
      <c r="DI121" s="835"/>
      <c r="DJ121" s="835"/>
      <c r="DK121" s="835"/>
      <c r="DL121" s="835">
        <v>1873579</v>
      </c>
      <c r="DM121" s="835"/>
      <c r="DN121" s="835"/>
      <c r="DO121" s="835"/>
      <c r="DP121" s="835"/>
      <c r="DQ121" s="835">
        <v>1743806</v>
      </c>
      <c r="DR121" s="835"/>
      <c r="DS121" s="835"/>
      <c r="DT121" s="835"/>
      <c r="DU121" s="835"/>
      <c r="DV121" s="812">
        <v>9.3000000000000007</v>
      </c>
      <c r="DW121" s="812"/>
      <c r="DX121" s="812"/>
      <c r="DY121" s="812"/>
      <c r="DZ121" s="813"/>
    </row>
    <row r="122" spans="1:130" s="199" customFormat="1" ht="26.25" customHeight="1" x14ac:dyDescent="0.15">
      <c r="A122" s="838"/>
      <c r="B122" s="839"/>
      <c r="C122" s="842" t="s">
        <v>420</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439</v>
      </c>
      <c r="BA122" s="901"/>
      <c r="BB122" s="901"/>
      <c r="BC122" s="901"/>
      <c r="BD122" s="901"/>
      <c r="BE122" s="901"/>
      <c r="BF122" s="901"/>
      <c r="BG122" s="901"/>
      <c r="BH122" s="901"/>
      <c r="BI122" s="901"/>
      <c r="BJ122" s="901"/>
      <c r="BK122" s="901"/>
      <c r="BL122" s="901"/>
      <c r="BM122" s="901"/>
      <c r="BN122" s="901"/>
      <c r="BO122" s="901"/>
      <c r="BP122" s="902"/>
      <c r="BQ122" s="903">
        <v>44159674</v>
      </c>
      <c r="BR122" s="866"/>
      <c r="BS122" s="866"/>
      <c r="BT122" s="866"/>
      <c r="BU122" s="866"/>
      <c r="BV122" s="866">
        <v>46779857</v>
      </c>
      <c r="BW122" s="866"/>
      <c r="BX122" s="866"/>
      <c r="BY122" s="866"/>
      <c r="BZ122" s="866"/>
      <c r="CA122" s="866">
        <v>49636248</v>
      </c>
      <c r="CB122" s="866"/>
      <c r="CC122" s="866"/>
      <c r="CD122" s="866"/>
      <c r="CE122" s="866"/>
      <c r="CF122" s="867">
        <v>263.3</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v>593263</v>
      </c>
      <c r="DH122" s="835"/>
      <c r="DI122" s="835"/>
      <c r="DJ122" s="835"/>
      <c r="DK122" s="835"/>
      <c r="DL122" s="835">
        <v>509434</v>
      </c>
      <c r="DM122" s="835"/>
      <c r="DN122" s="835"/>
      <c r="DO122" s="835"/>
      <c r="DP122" s="835"/>
      <c r="DQ122" s="835">
        <v>435223</v>
      </c>
      <c r="DR122" s="835"/>
      <c r="DS122" s="835"/>
      <c r="DT122" s="835"/>
      <c r="DU122" s="835"/>
      <c r="DV122" s="812">
        <v>2.2999999999999998</v>
      </c>
      <c r="DW122" s="812"/>
      <c r="DX122" s="812"/>
      <c r="DY122" s="812"/>
      <c r="DZ122" s="813"/>
    </row>
    <row r="123" spans="1:130" s="199" customFormat="1" ht="26.25" customHeight="1" x14ac:dyDescent="0.15">
      <c r="A123" s="838"/>
      <c r="B123" s="839"/>
      <c r="C123" s="842" t="s">
        <v>426</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440</v>
      </c>
      <c r="BP123" s="899"/>
      <c r="BQ123" s="853">
        <v>48967676</v>
      </c>
      <c r="BR123" s="854"/>
      <c r="BS123" s="854"/>
      <c r="BT123" s="854"/>
      <c r="BU123" s="854"/>
      <c r="BV123" s="854">
        <v>52127886</v>
      </c>
      <c r="BW123" s="854"/>
      <c r="BX123" s="854"/>
      <c r="BY123" s="854"/>
      <c r="BZ123" s="854"/>
      <c r="CA123" s="854">
        <v>54462159</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121996</v>
      </c>
      <c r="DH123" s="798"/>
      <c r="DI123" s="798"/>
      <c r="DJ123" s="798"/>
      <c r="DK123" s="799"/>
      <c r="DL123" s="800">
        <v>111234</v>
      </c>
      <c r="DM123" s="798"/>
      <c r="DN123" s="798"/>
      <c r="DO123" s="798"/>
      <c r="DP123" s="799"/>
      <c r="DQ123" s="800">
        <v>100529</v>
      </c>
      <c r="DR123" s="798"/>
      <c r="DS123" s="798"/>
      <c r="DT123" s="798"/>
      <c r="DU123" s="799"/>
      <c r="DV123" s="845">
        <v>0.5</v>
      </c>
      <c r="DW123" s="846"/>
      <c r="DX123" s="846"/>
      <c r="DY123" s="846"/>
      <c r="DZ123" s="847"/>
    </row>
    <row r="124" spans="1:130" s="199" customFormat="1" ht="26.25" customHeight="1" thickBot="1" x14ac:dyDescent="0.2">
      <c r="A124" s="838"/>
      <c r="B124" s="839"/>
      <c r="C124" s="842" t="s">
        <v>429</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79.2</v>
      </c>
      <c r="BR124" s="852"/>
      <c r="BS124" s="852"/>
      <c r="BT124" s="852"/>
      <c r="BU124" s="852"/>
      <c r="BV124" s="852">
        <v>72.599999999999994</v>
      </c>
      <c r="BW124" s="852"/>
      <c r="BX124" s="852"/>
      <c r="BY124" s="852"/>
      <c r="BZ124" s="852"/>
      <c r="CA124" s="852">
        <v>85</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431</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433</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2462</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111</v>
      </c>
      <c r="AB127" s="798"/>
      <c r="AC127" s="798"/>
      <c r="AD127" s="798"/>
      <c r="AE127" s="799"/>
      <c r="AF127" s="800" t="s">
        <v>111</v>
      </c>
      <c r="AG127" s="798"/>
      <c r="AH127" s="798"/>
      <c r="AI127" s="798"/>
      <c r="AJ127" s="799"/>
      <c r="AK127" s="800" t="s">
        <v>111</v>
      </c>
      <c r="AL127" s="798"/>
      <c r="AM127" s="798"/>
      <c r="AN127" s="798"/>
      <c r="AO127" s="799"/>
      <c r="AP127" s="845" t="s">
        <v>111</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v>72970</v>
      </c>
      <c r="AB128" s="819"/>
      <c r="AC128" s="819"/>
      <c r="AD128" s="819"/>
      <c r="AE128" s="820"/>
      <c r="AF128" s="821">
        <v>70138</v>
      </c>
      <c r="AG128" s="819"/>
      <c r="AH128" s="819"/>
      <c r="AI128" s="819"/>
      <c r="AJ128" s="820"/>
      <c r="AK128" s="821">
        <v>69315</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12.32</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90</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21830396</v>
      </c>
      <c r="AB129" s="798"/>
      <c r="AC129" s="798"/>
      <c r="AD129" s="798"/>
      <c r="AE129" s="799"/>
      <c r="AF129" s="800">
        <v>22023826</v>
      </c>
      <c r="AG129" s="798"/>
      <c r="AH129" s="798"/>
      <c r="AI129" s="798"/>
      <c r="AJ129" s="799"/>
      <c r="AK129" s="800">
        <v>21945110</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17.32</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2993077</v>
      </c>
      <c r="AB130" s="798"/>
      <c r="AC130" s="798"/>
      <c r="AD130" s="798"/>
      <c r="AE130" s="799"/>
      <c r="AF130" s="800">
        <v>2944909</v>
      </c>
      <c r="AG130" s="798"/>
      <c r="AH130" s="798"/>
      <c r="AI130" s="798"/>
      <c r="AJ130" s="799"/>
      <c r="AK130" s="800">
        <v>3093334</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7.1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18837319</v>
      </c>
      <c r="AB131" s="781"/>
      <c r="AC131" s="781"/>
      <c r="AD131" s="781"/>
      <c r="AE131" s="782"/>
      <c r="AF131" s="783">
        <v>19078917</v>
      </c>
      <c r="AG131" s="781"/>
      <c r="AH131" s="781"/>
      <c r="AI131" s="781"/>
      <c r="AJ131" s="782"/>
      <c r="AK131" s="783">
        <v>18851776</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85</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8.4221167569999995</v>
      </c>
      <c r="AB132" s="761"/>
      <c r="AC132" s="761"/>
      <c r="AD132" s="761"/>
      <c r="AE132" s="762"/>
      <c r="AF132" s="763">
        <v>6.701722116</v>
      </c>
      <c r="AG132" s="761"/>
      <c r="AH132" s="761"/>
      <c r="AI132" s="761"/>
      <c r="AJ132" s="762"/>
      <c r="AK132" s="763">
        <v>6.2377783400000002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9.6</v>
      </c>
      <c r="AB133" s="740"/>
      <c r="AC133" s="740"/>
      <c r="AD133" s="740"/>
      <c r="AE133" s="741"/>
      <c r="AF133" s="739">
        <v>8.1999999999999993</v>
      </c>
      <c r="AG133" s="740"/>
      <c r="AH133" s="740"/>
      <c r="AI133" s="740"/>
      <c r="AJ133" s="741"/>
      <c r="AK133" s="739">
        <v>7.1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64" t="s">
        <v>473</v>
      </c>
      <c r="H9" s="1165"/>
      <c r="I9" s="1165"/>
      <c r="J9" s="1166"/>
      <c r="K9" s="265">
        <v>5175037</v>
      </c>
      <c r="L9" s="266">
        <v>55790</v>
      </c>
      <c r="M9" s="267">
        <v>62051</v>
      </c>
      <c r="N9" s="268">
        <v>-10.1</v>
      </c>
    </row>
    <row r="10" spans="1:16" x14ac:dyDescent="0.15">
      <c r="A10" s="250"/>
      <c r="B10" s="246"/>
      <c r="C10" s="246"/>
      <c r="D10" s="246"/>
      <c r="E10" s="246"/>
      <c r="F10" s="246"/>
      <c r="G10" s="1164" t="s">
        <v>474</v>
      </c>
      <c r="H10" s="1165"/>
      <c r="I10" s="1165"/>
      <c r="J10" s="1166"/>
      <c r="K10" s="269">
        <v>873333</v>
      </c>
      <c r="L10" s="270">
        <v>9415</v>
      </c>
      <c r="M10" s="271">
        <v>5713</v>
      </c>
      <c r="N10" s="272">
        <v>64.8</v>
      </c>
    </row>
    <row r="11" spans="1:16" ht="13.5" customHeight="1" x14ac:dyDescent="0.15">
      <c r="A11" s="250"/>
      <c r="B11" s="246"/>
      <c r="C11" s="246"/>
      <c r="D11" s="246"/>
      <c r="E11" s="246"/>
      <c r="F11" s="246"/>
      <c r="G11" s="1164" t="s">
        <v>475</v>
      </c>
      <c r="H11" s="1165"/>
      <c r="I11" s="1165"/>
      <c r="J11" s="1166"/>
      <c r="K11" s="269">
        <v>1295392</v>
      </c>
      <c r="L11" s="270">
        <v>13965</v>
      </c>
      <c r="M11" s="271">
        <v>5796</v>
      </c>
      <c r="N11" s="272">
        <v>140.9</v>
      </c>
    </row>
    <row r="12" spans="1:16" ht="13.5" customHeight="1" x14ac:dyDescent="0.15">
      <c r="A12" s="250"/>
      <c r="B12" s="246"/>
      <c r="C12" s="246"/>
      <c r="D12" s="246"/>
      <c r="E12" s="246"/>
      <c r="F12" s="246"/>
      <c r="G12" s="1164" t="s">
        <v>476</v>
      </c>
      <c r="H12" s="1165"/>
      <c r="I12" s="1165"/>
      <c r="J12" s="1166"/>
      <c r="K12" s="269" t="s">
        <v>477</v>
      </c>
      <c r="L12" s="270" t="s">
        <v>477</v>
      </c>
      <c r="M12" s="271">
        <v>1167</v>
      </c>
      <c r="N12" s="272" t="s">
        <v>477</v>
      </c>
    </row>
    <row r="13" spans="1:16" ht="13.5" customHeight="1" x14ac:dyDescent="0.15">
      <c r="A13" s="250"/>
      <c r="B13" s="246"/>
      <c r="C13" s="246"/>
      <c r="D13" s="246"/>
      <c r="E13" s="246"/>
      <c r="F13" s="246"/>
      <c r="G13" s="1164" t="s">
        <v>478</v>
      </c>
      <c r="H13" s="1165"/>
      <c r="I13" s="1165"/>
      <c r="J13" s="1166"/>
      <c r="K13" s="269" t="s">
        <v>477</v>
      </c>
      <c r="L13" s="270" t="s">
        <v>477</v>
      </c>
      <c r="M13" s="271">
        <v>0</v>
      </c>
      <c r="N13" s="272" t="s">
        <v>477</v>
      </c>
    </row>
    <row r="14" spans="1:16" ht="13.5" customHeight="1" x14ac:dyDescent="0.15">
      <c r="A14" s="250"/>
      <c r="B14" s="246"/>
      <c r="C14" s="246"/>
      <c r="D14" s="246"/>
      <c r="E14" s="246"/>
      <c r="F14" s="246"/>
      <c r="G14" s="1164" t="s">
        <v>479</v>
      </c>
      <c r="H14" s="1165"/>
      <c r="I14" s="1165"/>
      <c r="J14" s="1166"/>
      <c r="K14" s="269">
        <v>159182</v>
      </c>
      <c r="L14" s="270">
        <v>1716</v>
      </c>
      <c r="M14" s="271">
        <v>2337</v>
      </c>
      <c r="N14" s="272">
        <v>-26.6</v>
      </c>
    </row>
    <row r="15" spans="1:16" ht="13.5" customHeight="1" x14ac:dyDescent="0.15">
      <c r="A15" s="250"/>
      <c r="B15" s="246"/>
      <c r="C15" s="246"/>
      <c r="D15" s="246"/>
      <c r="E15" s="246"/>
      <c r="F15" s="246"/>
      <c r="G15" s="1164" t="s">
        <v>480</v>
      </c>
      <c r="H15" s="1165"/>
      <c r="I15" s="1165"/>
      <c r="J15" s="1166"/>
      <c r="K15" s="269">
        <v>99195</v>
      </c>
      <c r="L15" s="270">
        <v>1069</v>
      </c>
      <c r="M15" s="271">
        <v>1594</v>
      </c>
      <c r="N15" s="272">
        <v>-32.9</v>
      </c>
    </row>
    <row r="16" spans="1:16" x14ac:dyDescent="0.15">
      <c r="A16" s="250"/>
      <c r="B16" s="246"/>
      <c r="C16" s="246"/>
      <c r="D16" s="246"/>
      <c r="E16" s="246"/>
      <c r="F16" s="246"/>
      <c r="G16" s="1167" t="s">
        <v>481</v>
      </c>
      <c r="H16" s="1168"/>
      <c r="I16" s="1168"/>
      <c r="J16" s="1169"/>
      <c r="K16" s="270">
        <v>-545595</v>
      </c>
      <c r="L16" s="270">
        <v>-5882</v>
      </c>
      <c r="M16" s="271">
        <v>-5993</v>
      </c>
      <c r="N16" s="272">
        <v>-1.9</v>
      </c>
    </row>
    <row r="17" spans="1:16" x14ac:dyDescent="0.15">
      <c r="A17" s="250"/>
      <c r="B17" s="246"/>
      <c r="C17" s="246"/>
      <c r="D17" s="246"/>
      <c r="E17" s="246"/>
      <c r="F17" s="246"/>
      <c r="G17" s="1167" t="s">
        <v>171</v>
      </c>
      <c r="H17" s="1168"/>
      <c r="I17" s="1168"/>
      <c r="J17" s="1169"/>
      <c r="K17" s="270">
        <v>7056544</v>
      </c>
      <c r="L17" s="270">
        <v>76073</v>
      </c>
      <c r="M17" s="271">
        <v>72665</v>
      </c>
      <c r="N17" s="272">
        <v>4.7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1" t="s">
        <v>486</v>
      </c>
      <c r="H21" s="1162"/>
      <c r="I21" s="1162"/>
      <c r="J21" s="1163"/>
      <c r="K21" s="282">
        <v>7.43</v>
      </c>
      <c r="L21" s="283">
        <v>7.22</v>
      </c>
      <c r="M21" s="284">
        <v>0.21</v>
      </c>
      <c r="N21" s="251"/>
      <c r="O21" s="285"/>
      <c r="P21" s="281"/>
    </row>
    <row r="22" spans="1:16" s="286" customFormat="1" x14ac:dyDescent="0.15">
      <c r="A22" s="281"/>
      <c r="B22" s="251"/>
      <c r="C22" s="251"/>
      <c r="D22" s="251"/>
      <c r="E22" s="251"/>
      <c r="F22" s="251"/>
      <c r="G22" s="1161" t="s">
        <v>487</v>
      </c>
      <c r="H22" s="1162"/>
      <c r="I22" s="1162"/>
      <c r="J22" s="1163"/>
      <c r="K22" s="287">
        <v>98.5</v>
      </c>
      <c r="L22" s="288">
        <v>98.4</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52" t="s">
        <v>491</v>
      </c>
      <c r="H32" s="1153"/>
      <c r="I32" s="1153"/>
      <c r="J32" s="1154"/>
      <c r="K32" s="296">
        <v>2975678</v>
      </c>
      <c r="L32" s="296">
        <v>32079</v>
      </c>
      <c r="M32" s="297">
        <v>39687</v>
      </c>
      <c r="N32" s="298">
        <v>-19.2</v>
      </c>
    </row>
    <row r="33" spans="1:16" ht="13.5" customHeight="1" x14ac:dyDescent="0.15">
      <c r="A33" s="250"/>
      <c r="B33" s="246"/>
      <c r="C33" s="246"/>
      <c r="D33" s="246"/>
      <c r="E33" s="246"/>
      <c r="F33" s="246"/>
      <c r="G33" s="1152" t="s">
        <v>492</v>
      </c>
      <c r="H33" s="1153"/>
      <c r="I33" s="1153"/>
      <c r="J33" s="1154"/>
      <c r="K33" s="296" t="s">
        <v>477</v>
      </c>
      <c r="L33" s="296" t="s">
        <v>477</v>
      </c>
      <c r="M33" s="297" t="s">
        <v>477</v>
      </c>
      <c r="N33" s="298" t="s">
        <v>477</v>
      </c>
    </row>
    <row r="34" spans="1:16" ht="27" customHeight="1" x14ac:dyDescent="0.15">
      <c r="A34" s="250"/>
      <c r="B34" s="246"/>
      <c r="C34" s="246"/>
      <c r="D34" s="246"/>
      <c r="E34" s="246"/>
      <c r="F34" s="246"/>
      <c r="G34" s="1152" t="s">
        <v>493</v>
      </c>
      <c r="H34" s="1153"/>
      <c r="I34" s="1153"/>
      <c r="J34" s="1154"/>
      <c r="K34" s="296" t="s">
        <v>477</v>
      </c>
      <c r="L34" s="296" t="s">
        <v>477</v>
      </c>
      <c r="M34" s="297">
        <v>56</v>
      </c>
      <c r="N34" s="298" t="s">
        <v>477</v>
      </c>
    </row>
    <row r="35" spans="1:16" ht="27" customHeight="1" x14ac:dyDescent="0.15">
      <c r="A35" s="250"/>
      <c r="B35" s="246"/>
      <c r="C35" s="246"/>
      <c r="D35" s="246"/>
      <c r="E35" s="246"/>
      <c r="F35" s="246"/>
      <c r="G35" s="1152" t="s">
        <v>494</v>
      </c>
      <c r="H35" s="1153"/>
      <c r="I35" s="1153"/>
      <c r="J35" s="1154"/>
      <c r="K35" s="296">
        <v>1284317</v>
      </c>
      <c r="L35" s="296">
        <v>13846</v>
      </c>
      <c r="M35" s="297">
        <v>13696</v>
      </c>
      <c r="N35" s="298">
        <v>1.1000000000000001</v>
      </c>
    </row>
    <row r="36" spans="1:16" ht="27" customHeight="1" x14ac:dyDescent="0.15">
      <c r="A36" s="250"/>
      <c r="B36" s="246"/>
      <c r="C36" s="246"/>
      <c r="D36" s="246"/>
      <c r="E36" s="246"/>
      <c r="F36" s="246"/>
      <c r="G36" s="1152" t="s">
        <v>495</v>
      </c>
      <c r="H36" s="1153"/>
      <c r="I36" s="1153"/>
      <c r="J36" s="1154"/>
      <c r="K36" s="296">
        <v>78586</v>
      </c>
      <c r="L36" s="296">
        <v>847</v>
      </c>
      <c r="M36" s="297">
        <v>1733</v>
      </c>
      <c r="N36" s="298">
        <v>-51.1</v>
      </c>
    </row>
    <row r="37" spans="1:16" ht="13.5" customHeight="1" x14ac:dyDescent="0.15">
      <c r="A37" s="250"/>
      <c r="B37" s="246"/>
      <c r="C37" s="246"/>
      <c r="D37" s="246"/>
      <c r="E37" s="246"/>
      <c r="F37" s="246"/>
      <c r="G37" s="1152" t="s">
        <v>496</v>
      </c>
      <c r="H37" s="1153"/>
      <c r="I37" s="1153"/>
      <c r="J37" s="1154"/>
      <c r="K37" s="296" t="s">
        <v>477</v>
      </c>
      <c r="L37" s="296" t="s">
        <v>477</v>
      </c>
      <c r="M37" s="297">
        <v>790</v>
      </c>
      <c r="N37" s="298" t="s">
        <v>477</v>
      </c>
    </row>
    <row r="38" spans="1:16" ht="27" customHeight="1" x14ac:dyDescent="0.15">
      <c r="A38" s="250"/>
      <c r="B38" s="246"/>
      <c r="C38" s="246"/>
      <c r="D38" s="246"/>
      <c r="E38" s="246"/>
      <c r="F38" s="246"/>
      <c r="G38" s="1155" t="s">
        <v>497</v>
      </c>
      <c r="H38" s="1156"/>
      <c r="I38" s="1156"/>
      <c r="J38" s="1157"/>
      <c r="K38" s="299" t="s">
        <v>477</v>
      </c>
      <c r="L38" s="299" t="s">
        <v>477</v>
      </c>
      <c r="M38" s="300">
        <v>1</v>
      </c>
      <c r="N38" s="301" t="s">
        <v>477</v>
      </c>
      <c r="O38" s="295"/>
    </row>
    <row r="39" spans="1:16" x14ac:dyDescent="0.15">
      <c r="A39" s="250"/>
      <c r="B39" s="246"/>
      <c r="C39" s="246"/>
      <c r="D39" s="246"/>
      <c r="E39" s="246"/>
      <c r="F39" s="246"/>
      <c r="G39" s="1155" t="s">
        <v>498</v>
      </c>
      <c r="H39" s="1156"/>
      <c r="I39" s="1156"/>
      <c r="J39" s="1157"/>
      <c r="K39" s="302">
        <v>-69315</v>
      </c>
      <c r="L39" s="302">
        <v>-747</v>
      </c>
      <c r="M39" s="303">
        <v>-5521</v>
      </c>
      <c r="N39" s="304">
        <v>-86.5</v>
      </c>
      <c r="O39" s="295"/>
    </row>
    <row r="40" spans="1:16" ht="27" customHeight="1" x14ac:dyDescent="0.15">
      <c r="A40" s="250"/>
      <c r="B40" s="246"/>
      <c r="C40" s="246"/>
      <c r="D40" s="246"/>
      <c r="E40" s="246"/>
      <c r="F40" s="246"/>
      <c r="G40" s="1152" t="s">
        <v>499</v>
      </c>
      <c r="H40" s="1153"/>
      <c r="I40" s="1153"/>
      <c r="J40" s="1154"/>
      <c r="K40" s="302">
        <v>-3093334</v>
      </c>
      <c r="L40" s="302">
        <v>-33348</v>
      </c>
      <c r="M40" s="303">
        <v>-35785</v>
      </c>
      <c r="N40" s="304">
        <v>-6.8</v>
      </c>
      <c r="O40" s="295"/>
    </row>
    <row r="41" spans="1:16" x14ac:dyDescent="0.15">
      <c r="A41" s="250"/>
      <c r="B41" s="246"/>
      <c r="C41" s="246"/>
      <c r="D41" s="246"/>
      <c r="E41" s="246"/>
      <c r="F41" s="246"/>
      <c r="G41" s="1158" t="s">
        <v>282</v>
      </c>
      <c r="H41" s="1159"/>
      <c r="I41" s="1159"/>
      <c r="J41" s="1160"/>
      <c r="K41" s="296">
        <v>1175932</v>
      </c>
      <c r="L41" s="302">
        <v>12677</v>
      </c>
      <c r="M41" s="303">
        <v>14658</v>
      </c>
      <c r="N41" s="304">
        <v>-13.5</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5" t="s">
        <v>468</v>
      </c>
      <c r="J49" s="1147" t="s">
        <v>503</v>
      </c>
      <c r="K49" s="1148"/>
      <c r="L49" s="1148"/>
      <c r="M49" s="1148"/>
      <c r="N49" s="1149"/>
    </row>
    <row r="50" spans="1:14" x14ac:dyDescent="0.15">
      <c r="A50" s="250"/>
      <c r="B50" s="246"/>
      <c r="C50" s="246"/>
      <c r="D50" s="246"/>
      <c r="E50" s="246"/>
      <c r="F50" s="246"/>
      <c r="G50" s="314"/>
      <c r="H50" s="315"/>
      <c r="I50" s="1146"/>
      <c r="J50" s="316" t="s">
        <v>504</v>
      </c>
      <c r="K50" s="317" t="s">
        <v>505</v>
      </c>
      <c r="L50" s="318" t="s">
        <v>506</v>
      </c>
      <c r="M50" s="319" t="s">
        <v>507</v>
      </c>
      <c r="N50" s="320" t="s">
        <v>508</v>
      </c>
    </row>
    <row r="51" spans="1:14" x14ac:dyDescent="0.15">
      <c r="A51" s="250"/>
      <c r="B51" s="246"/>
      <c r="C51" s="246"/>
      <c r="D51" s="246"/>
      <c r="E51" s="246"/>
      <c r="F51" s="246"/>
      <c r="G51" s="312" t="s">
        <v>509</v>
      </c>
      <c r="H51" s="313"/>
      <c r="I51" s="321">
        <v>5399647</v>
      </c>
      <c r="J51" s="322">
        <v>57376</v>
      </c>
      <c r="K51" s="323">
        <v>27.9</v>
      </c>
      <c r="L51" s="324">
        <v>45761</v>
      </c>
      <c r="M51" s="325">
        <v>-4.9000000000000004</v>
      </c>
      <c r="N51" s="326">
        <v>32.799999999999997</v>
      </c>
    </row>
    <row r="52" spans="1:14" x14ac:dyDescent="0.15">
      <c r="A52" s="250"/>
      <c r="B52" s="246"/>
      <c r="C52" s="246"/>
      <c r="D52" s="246"/>
      <c r="E52" s="246"/>
      <c r="F52" s="246"/>
      <c r="G52" s="327"/>
      <c r="H52" s="328" t="s">
        <v>510</v>
      </c>
      <c r="I52" s="329">
        <v>2706404</v>
      </c>
      <c r="J52" s="330">
        <v>28758</v>
      </c>
      <c r="K52" s="331">
        <v>39.200000000000003</v>
      </c>
      <c r="L52" s="332">
        <v>24777</v>
      </c>
      <c r="M52" s="333">
        <v>9.4</v>
      </c>
      <c r="N52" s="334">
        <v>29.8</v>
      </c>
    </row>
    <row r="53" spans="1:14" x14ac:dyDescent="0.15">
      <c r="A53" s="250"/>
      <c r="B53" s="246"/>
      <c r="C53" s="246"/>
      <c r="D53" s="246"/>
      <c r="E53" s="246"/>
      <c r="F53" s="246"/>
      <c r="G53" s="312" t="s">
        <v>511</v>
      </c>
      <c r="H53" s="313"/>
      <c r="I53" s="321">
        <v>5987277</v>
      </c>
      <c r="J53" s="322">
        <v>63722</v>
      </c>
      <c r="K53" s="323">
        <v>11.1</v>
      </c>
      <c r="L53" s="324">
        <v>56255</v>
      </c>
      <c r="M53" s="325">
        <v>22.9</v>
      </c>
      <c r="N53" s="326">
        <v>-11.8</v>
      </c>
    </row>
    <row r="54" spans="1:14" x14ac:dyDescent="0.15">
      <c r="A54" s="250"/>
      <c r="B54" s="246"/>
      <c r="C54" s="246"/>
      <c r="D54" s="246"/>
      <c r="E54" s="246"/>
      <c r="F54" s="246"/>
      <c r="G54" s="327"/>
      <c r="H54" s="328" t="s">
        <v>510</v>
      </c>
      <c r="I54" s="329">
        <v>3773333</v>
      </c>
      <c r="J54" s="330">
        <v>40159</v>
      </c>
      <c r="K54" s="331">
        <v>39.6</v>
      </c>
      <c r="L54" s="332">
        <v>26957</v>
      </c>
      <c r="M54" s="333">
        <v>8.8000000000000007</v>
      </c>
      <c r="N54" s="334">
        <v>30.8</v>
      </c>
    </row>
    <row r="55" spans="1:14" x14ac:dyDescent="0.15">
      <c r="A55" s="250"/>
      <c r="B55" s="246"/>
      <c r="C55" s="246"/>
      <c r="D55" s="246"/>
      <c r="E55" s="246"/>
      <c r="F55" s="246"/>
      <c r="G55" s="312" t="s">
        <v>512</v>
      </c>
      <c r="H55" s="313"/>
      <c r="I55" s="321">
        <v>5713639</v>
      </c>
      <c r="J55" s="322">
        <v>61088</v>
      </c>
      <c r="K55" s="323">
        <v>-4.0999999999999996</v>
      </c>
      <c r="L55" s="324">
        <v>57944</v>
      </c>
      <c r="M55" s="325">
        <v>3</v>
      </c>
      <c r="N55" s="326">
        <v>-7.1</v>
      </c>
    </row>
    <row r="56" spans="1:14" x14ac:dyDescent="0.15">
      <c r="A56" s="250"/>
      <c r="B56" s="246"/>
      <c r="C56" s="246"/>
      <c r="D56" s="246"/>
      <c r="E56" s="246"/>
      <c r="F56" s="246"/>
      <c r="G56" s="327"/>
      <c r="H56" s="328" t="s">
        <v>510</v>
      </c>
      <c r="I56" s="329">
        <v>3009152</v>
      </c>
      <c r="J56" s="330">
        <v>32173</v>
      </c>
      <c r="K56" s="331">
        <v>-19.899999999999999</v>
      </c>
      <c r="L56" s="332">
        <v>29326</v>
      </c>
      <c r="M56" s="333">
        <v>8.8000000000000007</v>
      </c>
      <c r="N56" s="334">
        <v>-28.7</v>
      </c>
    </row>
    <row r="57" spans="1:14" x14ac:dyDescent="0.15">
      <c r="A57" s="250"/>
      <c r="B57" s="246"/>
      <c r="C57" s="246"/>
      <c r="D57" s="246"/>
      <c r="E57" s="246"/>
      <c r="F57" s="246"/>
      <c r="G57" s="312" t="s">
        <v>513</v>
      </c>
      <c r="H57" s="313"/>
      <c r="I57" s="321">
        <v>5910194</v>
      </c>
      <c r="J57" s="322">
        <v>63522</v>
      </c>
      <c r="K57" s="323">
        <v>4</v>
      </c>
      <c r="L57" s="324">
        <v>54227</v>
      </c>
      <c r="M57" s="325">
        <v>-6.4</v>
      </c>
      <c r="N57" s="326">
        <v>10.4</v>
      </c>
    </row>
    <row r="58" spans="1:14" x14ac:dyDescent="0.15">
      <c r="A58" s="250"/>
      <c r="B58" s="246"/>
      <c r="C58" s="246"/>
      <c r="D58" s="246"/>
      <c r="E58" s="246"/>
      <c r="F58" s="246"/>
      <c r="G58" s="327"/>
      <c r="H58" s="328" t="s">
        <v>510</v>
      </c>
      <c r="I58" s="329">
        <v>3079259</v>
      </c>
      <c r="J58" s="330">
        <v>33096</v>
      </c>
      <c r="K58" s="331">
        <v>2.9</v>
      </c>
      <c r="L58" s="332">
        <v>29694</v>
      </c>
      <c r="M58" s="333">
        <v>1.3</v>
      </c>
      <c r="N58" s="334">
        <v>1.6</v>
      </c>
    </row>
    <row r="59" spans="1:14" x14ac:dyDescent="0.15">
      <c r="A59" s="250"/>
      <c r="B59" s="246"/>
      <c r="C59" s="246"/>
      <c r="D59" s="246"/>
      <c r="E59" s="246"/>
      <c r="F59" s="246"/>
      <c r="G59" s="312" t="s">
        <v>514</v>
      </c>
      <c r="H59" s="313"/>
      <c r="I59" s="321">
        <v>6567473</v>
      </c>
      <c r="J59" s="322">
        <v>70801</v>
      </c>
      <c r="K59" s="323">
        <v>11.5</v>
      </c>
      <c r="L59" s="324">
        <v>57295</v>
      </c>
      <c r="M59" s="325">
        <v>5.7</v>
      </c>
      <c r="N59" s="326">
        <v>5.8</v>
      </c>
    </row>
    <row r="60" spans="1:14" x14ac:dyDescent="0.15">
      <c r="A60" s="250"/>
      <c r="B60" s="246"/>
      <c r="C60" s="246"/>
      <c r="D60" s="246"/>
      <c r="E60" s="246"/>
      <c r="F60" s="246"/>
      <c r="G60" s="327"/>
      <c r="H60" s="328" t="s">
        <v>510</v>
      </c>
      <c r="I60" s="335">
        <v>4829883</v>
      </c>
      <c r="J60" s="330">
        <v>52069</v>
      </c>
      <c r="K60" s="331">
        <v>57.3</v>
      </c>
      <c r="L60" s="332">
        <v>32771</v>
      </c>
      <c r="M60" s="333">
        <v>10.4</v>
      </c>
      <c r="N60" s="334">
        <v>46.9</v>
      </c>
    </row>
    <row r="61" spans="1:14" x14ac:dyDescent="0.15">
      <c r="A61" s="250"/>
      <c r="B61" s="246"/>
      <c r="C61" s="246"/>
      <c r="D61" s="246"/>
      <c r="E61" s="246"/>
      <c r="F61" s="246"/>
      <c r="G61" s="312" t="s">
        <v>515</v>
      </c>
      <c r="H61" s="336"/>
      <c r="I61" s="337">
        <v>5915646</v>
      </c>
      <c r="J61" s="338">
        <v>63302</v>
      </c>
      <c r="K61" s="339">
        <v>10.1</v>
      </c>
      <c r="L61" s="340">
        <v>54296</v>
      </c>
      <c r="M61" s="341">
        <v>4.0999999999999996</v>
      </c>
      <c r="N61" s="326">
        <v>6</v>
      </c>
    </row>
    <row r="62" spans="1:14" x14ac:dyDescent="0.15">
      <c r="A62" s="250"/>
      <c r="B62" s="246"/>
      <c r="C62" s="246"/>
      <c r="D62" s="246"/>
      <c r="E62" s="246"/>
      <c r="F62" s="246"/>
      <c r="G62" s="327"/>
      <c r="H62" s="328" t="s">
        <v>510</v>
      </c>
      <c r="I62" s="329">
        <v>3479606</v>
      </c>
      <c r="J62" s="330">
        <v>37251</v>
      </c>
      <c r="K62" s="331">
        <v>23.8</v>
      </c>
      <c r="L62" s="332">
        <v>28705</v>
      </c>
      <c r="M62" s="333">
        <v>7.7</v>
      </c>
      <c r="N62" s="334">
        <v>16.100000000000001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E1"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0" t="s">
        <v>3</v>
      </c>
      <c r="D47" s="1170"/>
      <c r="E47" s="1171"/>
      <c r="F47" s="11">
        <v>10.97</v>
      </c>
      <c r="G47" s="12">
        <v>13.14</v>
      </c>
      <c r="H47" s="12">
        <v>14.66</v>
      </c>
      <c r="I47" s="12">
        <v>16.47</v>
      </c>
      <c r="J47" s="13">
        <v>14.55</v>
      </c>
    </row>
    <row r="48" spans="2:10" ht="57.75" customHeight="1" x14ac:dyDescent="0.15">
      <c r="B48" s="14"/>
      <c r="C48" s="1172" t="s">
        <v>4</v>
      </c>
      <c r="D48" s="1172"/>
      <c r="E48" s="1173"/>
      <c r="F48" s="15">
        <v>4</v>
      </c>
      <c r="G48" s="16">
        <v>4.96</v>
      </c>
      <c r="H48" s="16">
        <v>3.89</v>
      </c>
      <c r="I48" s="16">
        <v>4.26</v>
      </c>
      <c r="J48" s="17">
        <v>3.17</v>
      </c>
    </row>
    <row r="49" spans="2:10" ht="57.75" customHeight="1" thickBot="1" x14ac:dyDescent="0.2">
      <c r="B49" s="18"/>
      <c r="C49" s="1174" t="s">
        <v>5</v>
      </c>
      <c r="D49" s="1174"/>
      <c r="E49" s="1175"/>
      <c r="F49" s="19">
        <v>1.64</v>
      </c>
      <c r="G49" s="20">
        <v>3.3</v>
      </c>
      <c r="H49" s="20">
        <v>0.21</v>
      </c>
      <c r="I49" s="20">
        <v>2.34</v>
      </c>
      <c r="J49" s="21" t="s">
        <v>522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2018-10-23T00:27:02Z</cp:lastPrinted>
  <dcterms:created xsi:type="dcterms:W3CDTF">2018-01-24T04:48:52Z</dcterms:created>
  <dcterms:modified xsi:type="dcterms:W3CDTF">2020-03-02T00:43:57Z</dcterms:modified>
</cp:coreProperties>
</file>