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/>
  <xr:revisionPtr revIDLastSave="38" documentId="13_ncr:1_{FF6282D5-DBCE-49EE-9B8A-B4D3325BDB63}" xr6:coauthVersionLast="47" xr6:coauthVersionMax="47" xr10:uidLastSave="{CC2C1E46-E3B7-40F1-A373-01E1C95AF37F}"/>
  <workbookProtection workbookAlgorithmName="SHA-512" workbookHashValue="yocgrQfjSbzQbus8vdf7Am99f1nZBF4kHkwgywkcj58hQnxbom6vDxWUM32f52Vsu4Y5jyQnQ8oxk2G0gllWSw==" workbookSaltValue="yinhfp4ipVFzSIwVwEayGQ==" workbookSpinCount="100000" lockStructure="1"/>
  <bookViews>
    <workbookView xWindow="-120" yWindow="-120" windowWidth="29040" windowHeight="15720" xr2:uid="{00000000-000D-0000-FFFF-FFFF00000000}"/>
  </bookViews>
  <sheets>
    <sheet name="業者カード" sheetId="12" r:id="rId1"/>
    <sheet name="Inputval" sheetId="18" state="hidden" r:id="rId2"/>
    <sheet name="InputvalEng" sheetId="22" state="hidden" r:id="rId3"/>
  </sheets>
  <definedNames>
    <definedName name="_xlnm.Print_Area" localSheetId="1">Inputval!$A$1:$AC$131</definedName>
    <definedName name="_xlnm.Print_Area" localSheetId="2">InputvalEng!$A$1:$U$4</definedName>
    <definedName name="_xlnm.Print_Area" localSheetId="0">業者カード!$A$1:$AG$102</definedName>
    <definedName name="許可の区分" localSheetId="2">#REF!</definedName>
    <definedName name="許可の区分">#REF!</definedName>
    <definedName name="届出区分" localSheetId="2">#REF!</definedName>
    <definedName name="届出区分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U6" i="12" l="1"/>
  <c r="AJ59" i="12"/>
  <c r="AJ60" i="12"/>
  <c r="AJ61" i="12"/>
  <c r="AJ62" i="12"/>
  <c r="AJ63" i="12"/>
  <c r="AJ64" i="12"/>
  <c r="AJ65" i="12"/>
  <c r="AJ66" i="12"/>
  <c r="AJ67" i="12"/>
  <c r="AJ68" i="12"/>
  <c r="AJ69" i="12"/>
  <c r="AJ70" i="12"/>
  <c r="AJ71" i="12"/>
  <c r="AJ72" i="12"/>
  <c r="AJ73" i="12"/>
  <c r="AJ74" i="12"/>
  <c r="AJ75" i="12"/>
  <c r="AJ76" i="12"/>
  <c r="AJ77" i="12"/>
  <c r="AJ78" i="12"/>
  <c r="AJ79" i="12"/>
  <c r="AJ80" i="12"/>
  <c r="AJ81" i="12"/>
  <c r="AJ82" i="12"/>
  <c r="AJ83" i="12"/>
  <c r="AJ84" i="12"/>
  <c r="AJ85" i="12"/>
  <c r="AJ86" i="12"/>
  <c r="AJ58" i="12"/>
  <c r="O5" i="12" l="1"/>
  <c r="AI9" i="12" l="1"/>
  <c r="AP1" i="12"/>
  <c r="F7" i="22"/>
  <c r="G7" i="22"/>
  <c r="H7" i="22"/>
  <c r="I7" i="22"/>
  <c r="J7" i="22"/>
  <c r="K7" i="22"/>
  <c r="L7" i="22"/>
  <c r="M7" i="22"/>
  <c r="N7" i="22"/>
  <c r="O7" i="22"/>
  <c r="P7" i="22"/>
  <c r="Q7" i="22"/>
  <c r="S7" i="22"/>
  <c r="R7" i="22" s="1"/>
  <c r="T7" i="22"/>
  <c r="U7" i="22"/>
  <c r="V7" i="22"/>
  <c r="W7" i="22"/>
  <c r="F8" i="22"/>
  <c r="G8" i="22"/>
  <c r="H8" i="22"/>
  <c r="I8" i="22"/>
  <c r="J8" i="22"/>
  <c r="K8" i="22"/>
  <c r="L8" i="22"/>
  <c r="M8" i="22"/>
  <c r="N8" i="22"/>
  <c r="O8" i="22"/>
  <c r="P8" i="22"/>
  <c r="Q8" i="22"/>
  <c r="S8" i="22"/>
  <c r="R8" i="22" s="1"/>
  <c r="T8" i="22"/>
  <c r="U8" i="22"/>
  <c r="V8" i="22"/>
  <c r="W8" i="22"/>
  <c r="F9" i="22"/>
  <c r="G9" i="22"/>
  <c r="H9" i="22"/>
  <c r="I9" i="22"/>
  <c r="J9" i="22"/>
  <c r="K9" i="22"/>
  <c r="L9" i="22"/>
  <c r="M9" i="22"/>
  <c r="N9" i="22"/>
  <c r="O9" i="22"/>
  <c r="P9" i="22"/>
  <c r="Q9" i="22"/>
  <c r="S9" i="22"/>
  <c r="R9" i="22" s="1"/>
  <c r="T9" i="22"/>
  <c r="U9" i="22"/>
  <c r="V9" i="22"/>
  <c r="W9" i="22"/>
  <c r="F10" i="22"/>
  <c r="G10" i="22"/>
  <c r="H10" i="22"/>
  <c r="I10" i="22"/>
  <c r="J10" i="22"/>
  <c r="K10" i="22"/>
  <c r="L10" i="22"/>
  <c r="M10" i="22"/>
  <c r="N10" i="22"/>
  <c r="O10" i="22"/>
  <c r="P10" i="22"/>
  <c r="Q10" i="22"/>
  <c r="S10" i="22"/>
  <c r="R10" i="22" s="1"/>
  <c r="T10" i="22"/>
  <c r="U10" i="22"/>
  <c r="V10" i="22"/>
  <c r="W10" i="22"/>
  <c r="F11" i="22"/>
  <c r="G11" i="22"/>
  <c r="H11" i="22"/>
  <c r="I11" i="22"/>
  <c r="J11" i="22"/>
  <c r="K11" i="22"/>
  <c r="L11" i="22"/>
  <c r="M11" i="22"/>
  <c r="N11" i="22"/>
  <c r="O11" i="22"/>
  <c r="P11" i="22"/>
  <c r="Q11" i="22"/>
  <c r="S11" i="22"/>
  <c r="R11" i="22" s="1"/>
  <c r="T11" i="22"/>
  <c r="U11" i="22"/>
  <c r="V11" i="22"/>
  <c r="W11" i="22"/>
  <c r="F12" i="22"/>
  <c r="G12" i="22"/>
  <c r="H12" i="22"/>
  <c r="I12" i="22"/>
  <c r="J12" i="22"/>
  <c r="K12" i="22"/>
  <c r="L12" i="22"/>
  <c r="M12" i="22"/>
  <c r="N12" i="22"/>
  <c r="O12" i="22"/>
  <c r="P12" i="22"/>
  <c r="Q12" i="22"/>
  <c r="S12" i="22"/>
  <c r="R12" i="22" s="1"/>
  <c r="T12" i="22"/>
  <c r="U12" i="22"/>
  <c r="V12" i="22"/>
  <c r="W12" i="22"/>
  <c r="F13" i="22"/>
  <c r="G13" i="22"/>
  <c r="H13" i="22"/>
  <c r="I13" i="22"/>
  <c r="J13" i="22"/>
  <c r="K13" i="22"/>
  <c r="L13" i="22"/>
  <c r="M13" i="22"/>
  <c r="N13" i="22"/>
  <c r="O13" i="22"/>
  <c r="P13" i="22"/>
  <c r="Q13" i="22"/>
  <c r="S13" i="22"/>
  <c r="R13" i="22" s="1"/>
  <c r="T13" i="22"/>
  <c r="U13" i="22"/>
  <c r="V13" i="22"/>
  <c r="W13" i="22"/>
  <c r="F14" i="22"/>
  <c r="G14" i="22"/>
  <c r="H14" i="22"/>
  <c r="I14" i="22"/>
  <c r="J14" i="22"/>
  <c r="K14" i="22"/>
  <c r="L14" i="22"/>
  <c r="M14" i="22"/>
  <c r="N14" i="22"/>
  <c r="O14" i="22"/>
  <c r="P14" i="22"/>
  <c r="Q14" i="22"/>
  <c r="S14" i="22"/>
  <c r="R14" i="22" s="1"/>
  <c r="T14" i="22"/>
  <c r="U14" i="22"/>
  <c r="V14" i="22"/>
  <c r="W14" i="22"/>
  <c r="F15" i="22"/>
  <c r="G15" i="22"/>
  <c r="H15" i="22"/>
  <c r="I15" i="22"/>
  <c r="J15" i="22"/>
  <c r="K15" i="22"/>
  <c r="L15" i="22"/>
  <c r="M15" i="22"/>
  <c r="N15" i="22"/>
  <c r="O15" i="22"/>
  <c r="P15" i="22"/>
  <c r="Q15" i="22"/>
  <c r="S15" i="22"/>
  <c r="R15" i="22" s="1"/>
  <c r="T15" i="22"/>
  <c r="U15" i="22"/>
  <c r="V15" i="22"/>
  <c r="W15" i="22"/>
  <c r="F16" i="22"/>
  <c r="G16" i="22"/>
  <c r="H16" i="22"/>
  <c r="I16" i="22"/>
  <c r="J16" i="22"/>
  <c r="K16" i="22"/>
  <c r="L16" i="22"/>
  <c r="M16" i="22"/>
  <c r="N16" i="22"/>
  <c r="O16" i="22"/>
  <c r="P16" i="22"/>
  <c r="Q16" i="22"/>
  <c r="S16" i="22"/>
  <c r="R16" i="22" s="1"/>
  <c r="T16" i="22"/>
  <c r="U16" i="22"/>
  <c r="V16" i="22"/>
  <c r="W16" i="22"/>
  <c r="F17" i="22"/>
  <c r="G17" i="22"/>
  <c r="H17" i="22"/>
  <c r="I17" i="22"/>
  <c r="J17" i="22"/>
  <c r="K17" i="22"/>
  <c r="L17" i="22"/>
  <c r="M17" i="22"/>
  <c r="N17" i="22"/>
  <c r="O17" i="22"/>
  <c r="P17" i="22"/>
  <c r="Q17" i="22"/>
  <c r="S17" i="22"/>
  <c r="R17" i="22" s="1"/>
  <c r="T17" i="22"/>
  <c r="U17" i="22"/>
  <c r="V17" i="22"/>
  <c r="W17" i="22"/>
  <c r="F18" i="22"/>
  <c r="G18" i="22"/>
  <c r="H18" i="22"/>
  <c r="I18" i="22"/>
  <c r="J18" i="22"/>
  <c r="K18" i="22"/>
  <c r="L18" i="22"/>
  <c r="M18" i="22"/>
  <c r="N18" i="22"/>
  <c r="O18" i="22"/>
  <c r="P18" i="22"/>
  <c r="Q18" i="22"/>
  <c r="S18" i="22"/>
  <c r="R18" i="22" s="1"/>
  <c r="T18" i="22"/>
  <c r="U18" i="22"/>
  <c r="V18" i="22"/>
  <c r="W18" i="22"/>
  <c r="F19" i="22"/>
  <c r="G19" i="22"/>
  <c r="H19" i="22"/>
  <c r="I19" i="22"/>
  <c r="J19" i="22"/>
  <c r="K19" i="22"/>
  <c r="L19" i="22"/>
  <c r="M19" i="22"/>
  <c r="N19" i="22"/>
  <c r="O19" i="22"/>
  <c r="P19" i="22"/>
  <c r="Q19" i="22"/>
  <c r="S19" i="22"/>
  <c r="R19" i="22" s="1"/>
  <c r="T19" i="22"/>
  <c r="U19" i="22"/>
  <c r="V19" i="22"/>
  <c r="W19" i="22"/>
  <c r="F20" i="22"/>
  <c r="G20" i="22"/>
  <c r="H20" i="22"/>
  <c r="I20" i="22"/>
  <c r="J20" i="22"/>
  <c r="K20" i="22"/>
  <c r="L20" i="22"/>
  <c r="M20" i="22"/>
  <c r="N20" i="22"/>
  <c r="O20" i="22"/>
  <c r="P20" i="22"/>
  <c r="Q20" i="22"/>
  <c r="S20" i="22"/>
  <c r="R20" i="22" s="1"/>
  <c r="T20" i="22"/>
  <c r="U20" i="22"/>
  <c r="V20" i="22"/>
  <c r="W20" i="22"/>
  <c r="F21" i="22"/>
  <c r="G21" i="22"/>
  <c r="H21" i="22"/>
  <c r="I21" i="22"/>
  <c r="J21" i="22"/>
  <c r="K21" i="22"/>
  <c r="L21" i="22"/>
  <c r="M21" i="22"/>
  <c r="N21" i="22"/>
  <c r="O21" i="22"/>
  <c r="P21" i="22"/>
  <c r="Q21" i="22"/>
  <c r="S21" i="22"/>
  <c r="R21" i="22" s="1"/>
  <c r="T21" i="22"/>
  <c r="U21" i="22"/>
  <c r="V21" i="22"/>
  <c r="W21" i="22"/>
  <c r="F22" i="22"/>
  <c r="G22" i="22"/>
  <c r="H22" i="22"/>
  <c r="I22" i="22"/>
  <c r="J22" i="22"/>
  <c r="K22" i="22"/>
  <c r="L22" i="22"/>
  <c r="M22" i="22"/>
  <c r="N22" i="22"/>
  <c r="O22" i="22"/>
  <c r="P22" i="22"/>
  <c r="Q22" i="22"/>
  <c r="S22" i="22"/>
  <c r="R22" i="22" s="1"/>
  <c r="T22" i="22"/>
  <c r="U22" i="22"/>
  <c r="V22" i="22"/>
  <c r="W22" i="22"/>
  <c r="F23" i="22"/>
  <c r="G23" i="22"/>
  <c r="H23" i="22"/>
  <c r="I23" i="22"/>
  <c r="J23" i="22"/>
  <c r="K23" i="22"/>
  <c r="L23" i="22"/>
  <c r="M23" i="22"/>
  <c r="N23" i="22"/>
  <c r="O23" i="22"/>
  <c r="P23" i="22"/>
  <c r="Q23" i="22"/>
  <c r="S23" i="22"/>
  <c r="R23" i="22" s="1"/>
  <c r="T23" i="22"/>
  <c r="U23" i="22"/>
  <c r="V23" i="22"/>
  <c r="W23" i="22"/>
  <c r="F24" i="22"/>
  <c r="G24" i="22"/>
  <c r="H24" i="22"/>
  <c r="I24" i="22"/>
  <c r="J24" i="22"/>
  <c r="K24" i="22"/>
  <c r="L24" i="22"/>
  <c r="M24" i="22"/>
  <c r="N24" i="22"/>
  <c r="O24" i="22"/>
  <c r="P24" i="22"/>
  <c r="Q24" i="22"/>
  <c r="S24" i="22"/>
  <c r="R24" i="22" s="1"/>
  <c r="T24" i="22"/>
  <c r="U24" i="22"/>
  <c r="V24" i="22"/>
  <c r="W24" i="22"/>
  <c r="F25" i="22"/>
  <c r="G25" i="22"/>
  <c r="H25" i="22"/>
  <c r="I25" i="22"/>
  <c r="J25" i="22"/>
  <c r="K25" i="22"/>
  <c r="L25" i="22"/>
  <c r="M25" i="22"/>
  <c r="N25" i="22"/>
  <c r="O25" i="22"/>
  <c r="P25" i="22"/>
  <c r="Q25" i="22"/>
  <c r="S25" i="22"/>
  <c r="R25" i="22" s="1"/>
  <c r="T25" i="22"/>
  <c r="U25" i="22"/>
  <c r="V25" i="22"/>
  <c r="W25" i="22"/>
  <c r="F26" i="22"/>
  <c r="G26" i="22"/>
  <c r="H26" i="22"/>
  <c r="I26" i="22"/>
  <c r="J26" i="22"/>
  <c r="K26" i="22"/>
  <c r="L26" i="22"/>
  <c r="M26" i="22"/>
  <c r="N26" i="22"/>
  <c r="O26" i="22"/>
  <c r="P26" i="22"/>
  <c r="Q26" i="22"/>
  <c r="S26" i="22"/>
  <c r="R26" i="22" s="1"/>
  <c r="T26" i="22"/>
  <c r="U26" i="22"/>
  <c r="V26" i="22"/>
  <c r="W26" i="22"/>
  <c r="F27" i="22"/>
  <c r="G27" i="22"/>
  <c r="H27" i="22"/>
  <c r="I27" i="22"/>
  <c r="J27" i="22"/>
  <c r="K27" i="22"/>
  <c r="L27" i="22"/>
  <c r="M27" i="22"/>
  <c r="N27" i="22"/>
  <c r="O27" i="22"/>
  <c r="P27" i="22"/>
  <c r="Q27" i="22"/>
  <c r="S27" i="22"/>
  <c r="R27" i="22" s="1"/>
  <c r="T27" i="22"/>
  <c r="U27" i="22"/>
  <c r="V27" i="22"/>
  <c r="W27" i="22"/>
  <c r="F28" i="22"/>
  <c r="G28" i="22"/>
  <c r="H28" i="22"/>
  <c r="I28" i="22"/>
  <c r="J28" i="22"/>
  <c r="K28" i="22"/>
  <c r="L28" i="22"/>
  <c r="M28" i="22"/>
  <c r="N28" i="22"/>
  <c r="O28" i="22"/>
  <c r="P28" i="22"/>
  <c r="Q28" i="22"/>
  <c r="S28" i="22"/>
  <c r="R28" i="22" s="1"/>
  <c r="T28" i="22"/>
  <c r="U28" i="22"/>
  <c r="V28" i="22"/>
  <c r="W28" i="22"/>
  <c r="F29" i="22"/>
  <c r="G29" i="22"/>
  <c r="H29" i="22"/>
  <c r="I29" i="22"/>
  <c r="J29" i="22"/>
  <c r="K29" i="22"/>
  <c r="L29" i="22"/>
  <c r="M29" i="22"/>
  <c r="N29" i="22"/>
  <c r="O29" i="22"/>
  <c r="P29" i="22"/>
  <c r="Q29" i="22"/>
  <c r="S29" i="22"/>
  <c r="R29" i="22" s="1"/>
  <c r="T29" i="22"/>
  <c r="U29" i="22"/>
  <c r="V29" i="22"/>
  <c r="W29" i="22"/>
  <c r="F30" i="22"/>
  <c r="G30" i="22"/>
  <c r="H30" i="22"/>
  <c r="I30" i="22"/>
  <c r="J30" i="22"/>
  <c r="K30" i="22"/>
  <c r="L30" i="22"/>
  <c r="M30" i="22"/>
  <c r="N30" i="22"/>
  <c r="O30" i="22"/>
  <c r="P30" i="22"/>
  <c r="Q30" i="22"/>
  <c r="S30" i="22"/>
  <c r="R30" i="22" s="1"/>
  <c r="T30" i="22"/>
  <c r="U30" i="22"/>
  <c r="V30" i="22"/>
  <c r="W30" i="22"/>
  <c r="F31" i="22"/>
  <c r="G31" i="22"/>
  <c r="H31" i="22"/>
  <c r="I31" i="22"/>
  <c r="J31" i="22"/>
  <c r="K31" i="22"/>
  <c r="L31" i="22"/>
  <c r="M31" i="22"/>
  <c r="N31" i="22"/>
  <c r="O31" i="22"/>
  <c r="P31" i="22"/>
  <c r="Q31" i="22"/>
  <c r="S31" i="22"/>
  <c r="R31" i="22" s="1"/>
  <c r="T31" i="22"/>
  <c r="U31" i="22"/>
  <c r="V31" i="22"/>
  <c r="W31" i="22"/>
  <c r="F32" i="22"/>
  <c r="G32" i="22"/>
  <c r="H32" i="22"/>
  <c r="I32" i="22"/>
  <c r="J32" i="22"/>
  <c r="K32" i="22"/>
  <c r="L32" i="22"/>
  <c r="M32" i="22"/>
  <c r="N32" i="22"/>
  <c r="O32" i="22"/>
  <c r="P32" i="22"/>
  <c r="Q32" i="22"/>
  <c r="S32" i="22"/>
  <c r="R32" i="22" s="1"/>
  <c r="T32" i="22"/>
  <c r="U32" i="22"/>
  <c r="V32" i="22"/>
  <c r="W32" i="22"/>
  <c r="F33" i="22"/>
  <c r="G33" i="22"/>
  <c r="H33" i="22"/>
  <c r="I33" i="22"/>
  <c r="J33" i="22"/>
  <c r="K33" i="22"/>
  <c r="L33" i="22"/>
  <c r="M33" i="22"/>
  <c r="N33" i="22"/>
  <c r="O33" i="22"/>
  <c r="P33" i="22"/>
  <c r="Q33" i="22"/>
  <c r="S33" i="22"/>
  <c r="R33" i="22" s="1"/>
  <c r="T33" i="22"/>
  <c r="U33" i="22"/>
  <c r="V33" i="22"/>
  <c r="W33" i="22"/>
  <c r="F34" i="22"/>
  <c r="G34" i="22"/>
  <c r="H34" i="22"/>
  <c r="I34" i="22"/>
  <c r="J34" i="22"/>
  <c r="K34" i="22"/>
  <c r="L34" i="22"/>
  <c r="M34" i="22"/>
  <c r="N34" i="22"/>
  <c r="O34" i="22"/>
  <c r="P34" i="22"/>
  <c r="Q34" i="22"/>
  <c r="S34" i="22"/>
  <c r="R34" i="22" s="1"/>
  <c r="T34" i="22"/>
  <c r="U34" i="22"/>
  <c r="V34" i="22"/>
  <c r="W34" i="22"/>
  <c r="F35" i="22"/>
  <c r="G35" i="22"/>
  <c r="H35" i="22"/>
  <c r="I35" i="22"/>
  <c r="J35" i="22"/>
  <c r="K35" i="22"/>
  <c r="L35" i="22"/>
  <c r="M35" i="22"/>
  <c r="N35" i="22"/>
  <c r="O35" i="22"/>
  <c r="P35" i="22"/>
  <c r="Q35" i="22"/>
  <c r="S35" i="22"/>
  <c r="R35" i="22" s="1"/>
  <c r="T35" i="22"/>
  <c r="U35" i="22"/>
  <c r="V35" i="22"/>
  <c r="W35" i="22"/>
  <c r="F36" i="22"/>
  <c r="G36" i="22"/>
  <c r="H36" i="22"/>
  <c r="I36" i="22"/>
  <c r="J36" i="22"/>
  <c r="K36" i="22"/>
  <c r="L36" i="22"/>
  <c r="M36" i="22"/>
  <c r="N36" i="22"/>
  <c r="O36" i="22"/>
  <c r="P36" i="22"/>
  <c r="Q36" i="22"/>
  <c r="S36" i="22"/>
  <c r="R36" i="22" s="1"/>
  <c r="T36" i="22"/>
  <c r="U36" i="22"/>
  <c r="V36" i="22"/>
  <c r="W36" i="22"/>
  <c r="F37" i="22"/>
  <c r="G37" i="22"/>
  <c r="H37" i="22"/>
  <c r="I37" i="22"/>
  <c r="J37" i="22"/>
  <c r="K37" i="22"/>
  <c r="L37" i="22"/>
  <c r="M37" i="22"/>
  <c r="N37" i="22"/>
  <c r="O37" i="22"/>
  <c r="P37" i="22"/>
  <c r="Q37" i="22"/>
  <c r="S37" i="22"/>
  <c r="R37" i="22" s="1"/>
  <c r="T37" i="22"/>
  <c r="U37" i="22"/>
  <c r="V37" i="22"/>
  <c r="W37" i="22"/>
  <c r="F38" i="22"/>
  <c r="G38" i="22"/>
  <c r="H38" i="22"/>
  <c r="I38" i="22"/>
  <c r="J38" i="22"/>
  <c r="K38" i="22"/>
  <c r="L38" i="22"/>
  <c r="M38" i="22"/>
  <c r="N38" i="22"/>
  <c r="O38" i="22"/>
  <c r="P38" i="22"/>
  <c r="Q38" i="22"/>
  <c r="S38" i="22"/>
  <c r="R38" i="22" s="1"/>
  <c r="T38" i="22"/>
  <c r="U38" i="22"/>
  <c r="V38" i="22"/>
  <c r="W38" i="22"/>
  <c r="F39" i="22"/>
  <c r="G39" i="22"/>
  <c r="H39" i="22"/>
  <c r="I39" i="22"/>
  <c r="J39" i="22"/>
  <c r="K39" i="22"/>
  <c r="L39" i="22"/>
  <c r="M39" i="22"/>
  <c r="N39" i="22"/>
  <c r="O39" i="22"/>
  <c r="P39" i="22"/>
  <c r="Q39" i="22"/>
  <c r="S39" i="22"/>
  <c r="R39" i="22" s="1"/>
  <c r="T39" i="22"/>
  <c r="U39" i="22"/>
  <c r="V39" i="22"/>
  <c r="W39" i="22"/>
  <c r="F40" i="22"/>
  <c r="G40" i="22"/>
  <c r="H40" i="22"/>
  <c r="I40" i="22"/>
  <c r="J40" i="22"/>
  <c r="K40" i="22"/>
  <c r="L40" i="22"/>
  <c r="M40" i="22"/>
  <c r="N40" i="22"/>
  <c r="O40" i="22"/>
  <c r="P40" i="22"/>
  <c r="Q40" i="22"/>
  <c r="S40" i="22"/>
  <c r="R40" i="22" s="1"/>
  <c r="T40" i="22"/>
  <c r="U40" i="22"/>
  <c r="V40" i="22"/>
  <c r="W40" i="22"/>
  <c r="F41" i="22"/>
  <c r="G41" i="22"/>
  <c r="H41" i="22"/>
  <c r="I41" i="22"/>
  <c r="J41" i="22"/>
  <c r="K41" i="22"/>
  <c r="L41" i="22"/>
  <c r="M41" i="22"/>
  <c r="N41" i="22"/>
  <c r="O41" i="22"/>
  <c r="P41" i="22"/>
  <c r="Q41" i="22"/>
  <c r="S41" i="22"/>
  <c r="R41" i="22" s="1"/>
  <c r="T41" i="22"/>
  <c r="U41" i="22"/>
  <c r="V41" i="22"/>
  <c r="W41" i="22"/>
  <c r="F42" i="22"/>
  <c r="G42" i="22"/>
  <c r="H42" i="22"/>
  <c r="I42" i="22"/>
  <c r="J42" i="22"/>
  <c r="K42" i="22"/>
  <c r="L42" i="22"/>
  <c r="M42" i="22"/>
  <c r="N42" i="22"/>
  <c r="O42" i="22"/>
  <c r="P42" i="22"/>
  <c r="Q42" i="22"/>
  <c r="S42" i="22"/>
  <c r="R42" i="22" s="1"/>
  <c r="T42" i="22"/>
  <c r="U42" i="22"/>
  <c r="V42" i="22"/>
  <c r="W42" i="22"/>
  <c r="F43" i="22"/>
  <c r="G43" i="22"/>
  <c r="H43" i="22"/>
  <c r="I43" i="22"/>
  <c r="J43" i="22"/>
  <c r="K43" i="22"/>
  <c r="L43" i="22"/>
  <c r="M43" i="22"/>
  <c r="N43" i="22"/>
  <c r="O43" i="22"/>
  <c r="P43" i="22"/>
  <c r="Q43" i="22"/>
  <c r="S43" i="22"/>
  <c r="R43" i="22" s="1"/>
  <c r="T43" i="22"/>
  <c r="U43" i="22"/>
  <c r="V43" i="22"/>
  <c r="W43" i="22"/>
  <c r="F44" i="22"/>
  <c r="G44" i="22"/>
  <c r="H44" i="22"/>
  <c r="I44" i="22"/>
  <c r="J44" i="22"/>
  <c r="K44" i="22"/>
  <c r="L44" i="22"/>
  <c r="M44" i="22"/>
  <c r="N44" i="22"/>
  <c r="O44" i="22"/>
  <c r="P44" i="22"/>
  <c r="Q44" i="22"/>
  <c r="S44" i="22"/>
  <c r="R44" i="22" s="1"/>
  <c r="T44" i="22"/>
  <c r="U44" i="22"/>
  <c r="V44" i="22"/>
  <c r="W44" i="22"/>
  <c r="F45" i="22"/>
  <c r="G45" i="22"/>
  <c r="H45" i="22"/>
  <c r="I45" i="22"/>
  <c r="J45" i="22"/>
  <c r="K45" i="22"/>
  <c r="L45" i="22"/>
  <c r="M45" i="22"/>
  <c r="N45" i="22"/>
  <c r="O45" i="22"/>
  <c r="P45" i="22"/>
  <c r="Q45" i="22"/>
  <c r="S45" i="22"/>
  <c r="R45" i="22" s="1"/>
  <c r="T45" i="22"/>
  <c r="U45" i="22"/>
  <c r="V45" i="22"/>
  <c r="W45" i="22"/>
  <c r="F46" i="22"/>
  <c r="G46" i="22"/>
  <c r="H46" i="22"/>
  <c r="I46" i="22"/>
  <c r="J46" i="22"/>
  <c r="K46" i="22"/>
  <c r="L46" i="22"/>
  <c r="M46" i="22"/>
  <c r="N46" i="22"/>
  <c r="O46" i="22"/>
  <c r="P46" i="22"/>
  <c r="Q46" i="22"/>
  <c r="S46" i="22"/>
  <c r="R46" i="22" s="1"/>
  <c r="T46" i="22"/>
  <c r="U46" i="22"/>
  <c r="V46" i="22"/>
  <c r="W46" i="22"/>
  <c r="F47" i="22"/>
  <c r="G47" i="22"/>
  <c r="H47" i="22"/>
  <c r="I47" i="22"/>
  <c r="J47" i="22"/>
  <c r="K47" i="22"/>
  <c r="L47" i="22"/>
  <c r="M47" i="22"/>
  <c r="N47" i="22"/>
  <c r="O47" i="22"/>
  <c r="P47" i="22"/>
  <c r="Q47" i="22"/>
  <c r="S47" i="22"/>
  <c r="R47" i="22" s="1"/>
  <c r="T47" i="22"/>
  <c r="U47" i="22"/>
  <c r="V47" i="22"/>
  <c r="W47" i="22"/>
  <c r="F48" i="22"/>
  <c r="G48" i="22"/>
  <c r="H48" i="22"/>
  <c r="I48" i="22"/>
  <c r="J48" i="22"/>
  <c r="K48" i="22"/>
  <c r="L48" i="22"/>
  <c r="M48" i="22"/>
  <c r="N48" i="22"/>
  <c r="O48" i="22"/>
  <c r="P48" i="22"/>
  <c r="Q48" i="22"/>
  <c r="S48" i="22"/>
  <c r="R48" i="22" s="1"/>
  <c r="T48" i="22"/>
  <c r="U48" i="22"/>
  <c r="V48" i="22"/>
  <c r="W48" i="22"/>
  <c r="F49" i="22"/>
  <c r="G49" i="22"/>
  <c r="H49" i="22"/>
  <c r="I49" i="22"/>
  <c r="J49" i="22"/>
  <c r="K49" i="22"/>
  <c r="L49" i="22"/>
  <c r="M49" i="22"/>
  <c r="N49" i="22"/>
  <c r="O49" i="22"/>
  <c r="P49" i="22"/>
  <c r="Q49" i="22"/>
  <c r="S49" i="22"/>
  <c r="R49" i="22" s="1"/>
  <c r="T49" i="22"/>
  <c r="U49" i="22"/>
  <c r="V49" i="22"/>
  <c r="W49" i="22"/>
  <c r="F50" i="22"/>
  <c r="G50" i="22"/>
  <c r="H50" i="22"/>
  <c r="I50" i="22"/>
  <c r="J50" i="22"/>
  <c r="K50" i="22"/>
  <c r="L50" i="22"/>
  <c r="M50" i="22"/>
  <c r="N50" i="22"/>
  <c r="O50" i="22"/>
  <c r="P50" i="22"/>
  <c r="Q50" i="22"/>
  <c r="S50" i="22"/>
  <c r="R50" i="22" s="1"/>
  <c r="T50" i="22"/>
  <c r="U50" i="22"/>
  <c r="V50" i="22"/>
  <c r="W50" i="22"/>
  <c r="F51" i="22"/>
  <c r="G51" i="22"/>
  <c r="H51" i="22"/>
  <c r="I51" i="22"/>
  <c r="J51" i="22"/>
  <c r="K51" i="22"/>
  <c r="L51" i="22"/>
  <c r="M51" i="22"/>
  <c r="N51" i="22"/>
  <c r="O51" i="22"/>
  <c r="P51" i="22"/>
  <c r="Q51" i="22"/>
  <c r="S51" i="22"/>
  <c r="R51" i="22" s="1"/>
  <c r="T51" i="22"/>
  <c r="U51" i="22"/>
  <c r="V51" i="22"/>
  <c r="W51" i="22"/>
  <c r="F52" i="22"/>
  <c r="G52" i="22"/>
  <c r="H52" i="22"/>
  <c r="I52" i="22"/>
  <c r="J52" i="22"/>
  <c r="K52" i="22"/>
  <c r="L52" i="22"/>
  <c r="M52" i="22"/>
  <c r="N52" i="22"/>
  <c r="O52" i="22"/>
  <c r="P52" i="22"/>
  <c r="Q52" i="22"/>
  <c r="S52" i="22"/>
  <c r="R52" i="22" s="1"/>
  <c r="T52" i="22"/>
  <c r="U52" i="22"/>
  <c r="V52" i="22"/>
  <c r="W52" i="22"/>
  <c r="F53" i="22"/>
  <c r="G53" i="22"/>
  <c r="H53" i="22"/>
  <c r="I53" i="22"/>
  <c r="J53" i="22"/>
  <c r="K53" i="22"/>
  <c r="L53" i="22"/>
  <c r="M53" i="22"/>
  <c r="N53" i="22"/>
  <c r="O53" i="22"/>
  <c r="P53" i="22"/>
  <c r="Q53" i="22"/>
  <c r="S53" i="22"/>
  <c r="R53" i="22" s="1"/>
  <c r="T53" i="22"/>
  <c r="U53" i="22"/>
  <c r="V53" i="22"/>
  <c r="W53" i="22"/>
  <c r="F54" i="22"/>
  <c r="G54" i="22"/>
  <c r="H54" i="22"/>
  <c r="I54" i="22"/>
  <c r="J54" i="22"/>
  <c r="K54" i="22"/>
  <c r="L54" i="22"/>
  <c r="M54" i="22"/>
  <c r="N54" i="22"/>
  <c r="O54" i="22"/>
  <c r="P54" i="22"/>
  <c r="Q54" i="22"/>
  <c r="S54" i="22"/>
  <c r="R54" i="22" s="1"/>
  <c r="T54" i="22"/>
  <c r="U54" i="22"/>
  <c r="V54" i="22"/>
  <c r="W54" i="22"/>
  <c r="F55" i="22"/>
  <c r="G55" i="22"/>
  <c r="H55" i="22"/>
  <c r="I55" i="22"/>
  <c r="J55" i="22"/>
  <c r="K55" i="22"/>
  <c r="L55" i="22"/>
  <c r="M55" i="22"/>
  <c r="N55" i="22"/>
  <c r="O55" i="22"/>
  <c r="P55" i="22"/>
  <c r="Q55" i="22"/>
  <c r="S55" i="22"/>
  <c r="R55" i="22" s="1"/>
  <c r="T55" i="22"/>
  <c r="U55" i="22"/>
  <c r="V55" i="22"/>
  <c r="W55" i="22"/>
  <c r="F56" i="22"/>
  <c r="G56" i="22"/>
  <c r="H56" i="22"/>
  <c r="I56" i="22"/>
  <c r="J56" i="22"/>
  <c r="K56" i="22"/>
  <c r="L56" i="22"/>
  <c r="M56" i="22"/>
  <c r="N56" i="22"/>
  <c r="O56" i="22"/>
  <c r="P56" i="22"/>
  <c r="Q56" i="22"/>
  <c r="S56" i="22"/>
  <c r="R56" i="22" s="1"/>
  <c r="T56" i="22"/>
  <c r="U56" i="22"/>
  <c r="V56" i="22"/>
  <c r="W56" i="22"/>
  <c r="F57" i="22"/>
  <c r="G57" i="22"/>
  <c r="H57" i="22"/>
  <c r="I57" i="22"/>
  <c r="J57" i="22"/>
  <c r="K57" i="22"/>
  <c r="L57" i="22"/>
  <c r="M57" i="22"/>
  <c r="N57" i="22"/>
  <c r="O57" i="22"/>
  <c r="P57" i="22"/>
  <c r="Q57" i="22"/>
  <c r="S57" i="22"/>
  <c r="R57" i="22" s="1"/>
  <c r="T57" i="22"/>
  <c r="U57" i="22"/>
  <c r="V57" i="22"/>
  <c r="W57" i="22"/>
  <c r="F58" i="22"/>
  <c r="G58" i="22"/>
  <c r="H58" i="22"/>
  <c r="I58" i="22"/>
  <c r="J58" i="22"/>
  <c r="K58" i="22"/>
  <c r="L58" i="22"/>
  <c r="M58" i="22"/>
  <c r="N58" i="22"/>
  <c r="O58" i="22"/>
  <c r="P58" i="22"/>
  <c r="Q58" i="22"/>
  <c r="S58" i="22"/>
  <c r="R58" i="22" s="1"/>
  <c r="T58" i="22"/>
  <c r="U58" i="22"/>
  <c r="V58" i="22"/>
  <c r="W58" i="22"/>
  <c r="F59" i="22"/>
  <c r="G59" i="22"/>
  <c r="H59" i="22"/>
  <c r="I59" i="22"/>
  <c r="J59" i="22"/>
  <c r="K59" i="22"/>
  <c r="L59" i="22"/>
  <c r="M59" i="22"/>
  <c r="N59" i="22"/>
  <c r="O59" i="22"/>
  <c r="P59" i="22"/>
  <c r="Q59" i="22"/>
  <c r="S59" i="22"/>
  <c r="R59" i="22" s="1"/>
  <c r="T59" i="22"/>
  <c r="U59" i="22"/>
  <c r="V59" i="22"/>
  <c r="W59" i="22"/>
  <c r="F60" i="22"/>
  <c r="G60" i="22"/>
  <c r="H60" i="22"/>
  <c r="I60" i="22"/>
  <c r="J60" i="22"/>
  <c r="K60" i="22"/>
  <c r="L60" i="22"/>
  <c r="M60" i="22"/>
  <c r="N60" i="22"/>
  <c r="O60" i="22"/>
  <c r="P60" i="22"/>
  <c r="Q60" i="22"/>
  <c r="S60" i="22"/>
  <c r="R60" i="22" s="1"/>
  <c r="T60" i="22"/>
  <c r="U60" i="22"/>
  <c r="V60" i="22"/>
  <c r="W60" i="22"/>
  <c r="F61" i="22"/>
  <c r="G61" i="22"/>
  <c r="H61" i="22"/>
  <c r="I61" i="22"/>
  <c r="J61" i="22"/>
  <c r="K61" i="22"/>
  <c r="L61" i="22"/>
  <c r="M61" i="22"/>
  <c r="N61" i="22"/>
  <c r="O61" i="22"/>
  <c r="P61" i="22"/>
  <c r="Q61" i="22"/>
  <c r="S61" i="22"/>
  <c r="R61" i="22" s="1"/>
  <c r="T61" i="22"/>
  <c r="U61" i="22"/>
  <c r="V61" i="22"/>
  <c r="W61" i="22"/>
  <c r="F62" i="22"/>
  <c r="G62" i="22"/>
  <c r="H62" i="22"/>
  <c r="I62" i="22"/>
  <c r="J62" i="22"/>
  <c r="K62" i="22"/>
  <c r="L62" i="22"/>
  <c r="M62" i="22"/>
  <c r="N62" i="22"/>
  <c r="O62" i="22"/>
  <c r="P62" i="22"/>
  <c r="Q62" i="22"/>
  <c r="S62" i="22"/>
  <c r="R62" i="22" s="1"/>
  <c r="T62" i="22"/>
  <c r="U62" i="22"/>
  <c r="V62" i="22"/>
  <c r="W62" i="22"/>
  <c r="F63" i="22"/>
  <c r="G63" i="22"/>
  <c r="H63" i="22"/>
  <c r="I63" i="22"/>
  <c r="J63" i="22"/>
  <c r="K63" i="22"/>
  <c r="L63" i="22"/>
  <c r="M63" i="22"/>
  <c r="N63" i="22"/>
  <c r="O63" i="22"/>
  <c r="P63" i="22"/>
  <c r="Q63" i="22"/>
  <c r="S63" i="22"/>
  <c r="R63" i="22" s="1"/>
  <c r="T63" i="22"/>
  <c r="U63" i="22"/>
  <c r="V63" i="22"/>
  <c r="W63" i="22"/>
  <c r="F64" i="22"/>
  <c r="G64" i="22"/>
  <c r="H64" i="22"/>
  <c r="I64" i="22"/>
  <c r="J64" i="22"/>
  <c r="K64" i="22"/>
  <c r="L64" i="22"/>
  <c r="M64" i="22"/>
  <c r="N64" i="22"/>
  <c r="O64" i="22"/>
  <c r="P64" i="22"/>
  <c r="Q64" i="22"/>
  <c r="S64" i="22"/>
  <c r="R64" i="22" s="1"/>
  <c r="T64" i="22"/>
  <c r="U64" i="22"/>
  <c r="V64" i="22"/>
  <c r="W64" i="22"/>
  <c r="F65" i="22"/>
  <c r="G65" i="22"/>
  <c r="H65" i="22"/>
  <c r="I65" i="22"/>
  <c r="J65" i="22"/>
  <c r="K65" i="22"/>
  <c r="L65" i="22"/>
  <c r="M65" i="22"/>
  <c r="N65" i="22"/>
  <c r="O65" i="22"/>
  <c r="P65" i="22"/>
  <c r="Q65" i="22"/>
  <c r="S65" i="22"/>
  <c r="R65" i="22" s="1"/>
  <c r="T65" i="22"/>
  <c r="U65" i="22"/>
  <c r="V65" i="22"/>
  <c r="W65" i="22"/>
  <c r="F66" i="22"/>
  <c r="G66" i="22"/>
  <c r="H66" i="22"/>
  <c r="I66" i="22"/>
  <c r="J66" i="22"/>
  <c r="K66" i="22"/>
  <c r="L66" i="22"/>
  <c r="M66" i="22"/>
  <c r="N66" i="22"/>
  <c r="O66" i="22"/>
  <c r="P66" i="22"/>
  <c r="Q66" i="22"/>
  <c r="S66" i="22"/>
  <c r="R66" i="22" s="1"/>
  <c r="T66" i="22"/>
  <c r="U66" i="22"/>
  <c r="V66" i="22"/>
  <c r="W66" i="22"/>
  <c r="F67" i="22"/>
  <c r="G67" i="22"/>
  <c r="H67" i="22"/>
  <c r="I67" i="22"/>
  <c r="J67" i="22"/>
  <c r="K67" i="22"/>
  <c r="L67" i="22"/>
  <c r="M67" i="22"/>
  <c r="N67" i="22"/>
  <c r="O67" i="22"/>
  <c r="P67" i="22"/>
  <c r="Q67" i="22"/>
  <c r="S67" i="22"/>
  <c r="R67" i="22" s="1"/>
  <c r="T67" i="22"/>
  <c r="U67" i="22"/>
  <c r="V67" i="22"/>
  <c r="W67" i="22"/>
  <c r="F68" i="22"/>
  <c r="G68" i="22"/>
  <c r="H68" i="22"/>
  <c r="I68" i="22"/>
  <c r="J68" i="22"/>
  <c r="K68" i="22"/>
  <c r="L68" i="22"/>
  <c r="M68" i="22"/>
  <c r="N68" i="22"/>
  <c r="O68" i="22"/>
  <c r="P68" i="22"/>
  <c r="Q68" i="22"/>
  <c r="S68" i="22"/>
  <c r="R68" i="22" s="1"/>
  <c r="T68" i="22"/>
  <c r="U68" i="22"/>
  <c r="V68" i="22"/>
  <c r="W68" i="22"/>
  <c r="F69" i="22"/>
  <c r="G69" i="22"/>
  <c r="H69" i="22"/>
  <c r="I69" i="22"/>
  <c r="J69" i="22"/>
  <c r="K69" i="22"/>
  <c r="L69" i="22"/>
  <c r="M69" i="22"/>
  <c r="N69" i="22"/>
  <c r="O69" i="22"/>
  <c r="P69" i="22"/>
  <c r="Q69" i="22"/>
  <c r="S69" i="22"/>
  <c r="R69" i="22" s="1"/>
  <c r="T69" i="22"/>
  <c r="U69" i="22"/>
  <c r="V69" i="22"/>
  <c r="W69" i="22"/>
  <c r="F70" i="22"/>
  <c r="G70" i="22"/>
  <c r="H70" i="22"/>
  <c r="I70" i="22"/>
  <c r="J70" i="22"/>
  <c r="K70" i="22"/>
  <c r="L70" i="22"/>
  <c r="M70" i="22"/>
  <c r="N70" i="22"/>
  <c r="O70" i="22"/>
  <c r="P70" i="22"/>
  <c r="Q70" i="22"/>
  <c r="S70" i="22"/>
  <c r="R70" i="22" s="1"/>
  <c r="T70" i="22"/>
  <c r="U70" i="22"/>
  <c r="V70" i="22"/>
  <c r="W70" i="22"/>
  <c r="F71" i="22"/>
  <c r="G71" i="22"/>
  <c r="H71" i="22"/>
  <c r="I71" i="22"/>
  <c r="J71" i="22"/>
  <c r="K71" i="22"/>
  <c r="L71" i="22"/>
  <c r="M71" i="22"/>
  <c r="N71" i="22"/>
  <c r="O71" i="22"/>
  <c r="P71" i="22"/>
  <c r="Q71" i="22"/>
  <c r="S71" i="22"/>
  <c r="R71" i="22" s="1"/>
  <c r="T71" i="22"/>
  <c r="U71" i="22"/>
  <c r="V71" i="22"/>
  <c r="W71" i="22"/>
  <c r="F72" i="22"/>
  <c r="G72" i="22"/>
  <c r="H72" i="22"/>
  <c r="I72" i="22"/>
  <c r="J72" i="22"/>
  <c r="K72" i="22"/>
  <c r="L72" i="22"/>
  <c r="M72" i="22"/>
  <c r="N72" i="22"/>
  <c r="O72" i="22"/>
  <c r="P72" i="22"/>
  <c r="Q72" i="22"/>
  <c r="S72" i="22"/>
  <c r="R72" i="22" s="1"/>
  <c r="T72" i="22"/>
  <c r="U72" i="22"/>
  <c r="V72" i="22"/>
  <c r="W72" i="22"/>
  <c r="F73" i="22"/>
  <c r="G73" i="22"/>
  <c r="H73" i="22"/>
  <c r="I73" i="22"/>
  <c r="J73" i="22"/>
  <c r="K73" i="22"/>
  <c r="L73" i="22"/>
  <c r="M73" i="22"/>
  <c r="N73" i="22"/>
  <c r="O73" i="22"/>
  <c r="P73" i="22"/>
  <c r="Q73" i="22"/>
  <c r="S73" i="22"/>
  <c r="R73" i="22" s="1"/>
  <c r="T73" i="22"/>
  <c r="U73" i="22"/>
  <c r="V73" i="22"/>
  <c r="W73" i="22"/>
  <c r="F74" i="22"/>
  <c r="G74" i="22"/>
  <c r="H74" i="22"/>
  <c r="I74" i="22"/>
  <c r="J74" i="22"/>
  <c r="K74" i="22"/>
  <c r="L74" i="22"/>
  <c r="M74" i="22"/>
  <c r="N74" i="22"/>
  <c r="O74" i="22"/>
  <c r="P74" i="22"/>
  <c r="Q74" i="22"/>
  <c r="S74" i="22"/>
  <c r="R74" i="22" s="1"/>
  <c r="T74" i="22"/>
  <c r="U74" i="22"/>
  <c r="V74" i="22"/>
  <c r="W74" i="22"/>
  <c r="F75" i="22"/>
  <c r="G75" i="22"/>
  <c r="H75" i="22"/>
  <c r="I75" i="22"/>
  <c r="J75" i="22"/>
  <c r="K75" i="22"/>
  <c r="L75" i="22"/>
  <c r="M75" i="22"/>
  <c r="N75" i="22"/>
  <c r="O75" i="22"/>
  <c r="P75" i="22"/>
  <c r="Q75" i="22"/>
  <c r="S75" i="22"/>
  <c r="R75" i="22" s="1"/>
  <c r="T75" i="22"/>
  <c r="U75" i="22"/>
  <c r="V75" i="22"/>
  <c r="W75" i="22"/>
  <c r="F76" i="22"/>
  <c r="G76" i="22"/>
  <c r="H76" i="22"/>
  <c r="I76" i="22"/>
  <c r="J76" i="22"/>
  <c r="K76" i="22"/>
  <c r="L76" i="22"/>
  <c r="M76" i="22"/>
  <c r="N76" i="22"/>
  <c r="O76" i="22"/>
  <c r="P76" i="22"/>
  <c r="Q76" i="22"/>
  <c r="S76" i="22"/>
  <c r="R76" i="22" s="1"/>
  <c r="T76" i="22"/>
  <c r="U76" i="22"/>
  <c r="V76" i="22"/>
  <c r="W76" i="22"/>
  <c r="F77" i="22"/>
  <c r="G77" i="22"/>
  <c r="H77" i="22"/>
  <c r="I77" i="22"/>
  <c r="J77" i="22"/>
  <c r="K77" i="22"/>
  <c r="L77" i="22"/>
  <c r="M77" i="22"/>
  <c r="N77" i="22"/>
  <c r="O77" i="22"/>
  <c r="P77" i="22"/>
  <c r="Q77" i="22"/>
  <c r="S77" i="22"/>
  <c r="R77" i="22" s="1"/>
  <c r="T77" i="22"/>
  <c r="U77" i="22"/>
  <c r="V77" i="22"/>
  <c r="W77" i="22"/>
  <c r="F78" i="22"/>
  <c r="G78" i="22"/>
  <c r="H78" i="22"/>
  <c r="I78" i="22"/>
  <c r="J78" i="22"/>
  <c r="K78" i="22"/>
  <c r="L78" i="22"/>
  <c r="M78" i="22"/>
  <c r="N78" i="22"/>
  <c r="O78" i="22"/>
  <c r="P78" i="22"/>
  <c r="Q78" i="22"/>
  <c r="S78" i="22"/>
  <c r="R78" i="22" s="1"/>
  <c r="T78" i="22"/>
  <c r="U78" i="22"/>
  <c r="V78" i="22"/>
  <c r="W78" i="22"/>
  <c r="F79" i="22"/>
  <c r="G79" i="22"/>
  <c r="H79" i="22"/>
  <c r="I79" i="22"/>
  <c r="J79" i="22"/>
  <c r="K79" i="22"/>
  <c r="L79" i="22"/>
  <c r="M79" i="22"/>
  <c r="N79" i="22"/>
  <c r="O79" i="22"/>
  <c r="P79" i="22"/>
  <c r="Q79" i="22"/>
  <c r="S79" i="22"/>
  <c r="R79" i="22" s="1"/>
  <c r="T79" i="22"/>
  <c r="U79" i="22"/>
  <c r="V79" i="22"/>
  <c r="W79" i="22"/>
  <c r="F80" i="22"/>
  <c r="G80" i="22"/>
  <c r="H80" i="22"/>
  <c r="I80" i="22"/>
  <c r="J80" i="22"/>
  <c r="K80" i="22"/>
  <c r="L80" i="22"/>
  <c r="M80" i="22"/>
  <c r="N80" i="22"/>
  <c r="O80" i="22"/>
  <c r="P80" i="22"/>
  <c r="Q80" i="22"/>
  <c r="S80" i="22"/>
  <c r="R80" i="22" s="1"/>
  <c r="T80" i="22"/>
  <c r="U80" i="22"/>
  <c r="V80" i="22"/>
  <c r="W80" i="22"/>
  <c r="F81" i="22"/>
  <c r="G81" i="22"/>
  <c r="H81" i="22"/>
  <c r="I81" i="22"/>
  <c r="J81" i="22"/>
  <c r="K81" i="22"/>
  <c r="L81" i="22"/>
  <c r="M81" i="22"/>
  <c r="N81" i="22"/>
  <c r="O81" i="22"/>
  <c r="P81" i="22"/>
  <c r="Q81" i="22"/>
  <c r="S81" i="22"/>
  <c r="R81" i="22" s="1"/>
  <c r="T81" i="22"/>
  <c r="U81" i="22"/>
  <c r="V81" i="22"/>
  <c r="W81" i="22"/>
  <c r="F82" i="22"/>
  <c r="G82" i="22"/>
  <c r="H82" i="22"/>
  <c r="I82" i="22"/>
  <c r="J82" i="22"/>
  <c r="K82" i="22"/>
  <c r="L82" i="22"/>
  <c r="M82" i="22"/>
  <c r="N82" i="22"/>
  <c r="O82" i="22"/>
  <c r="P82" i="22"/>
  <c r="Q82" i="22"/>
  <c r="S82" i="22"/>
  <c r="R82" i="22" s="1"/>
  <c r="T82" i="22"/>
  <c r="U82" i="22"/>
  <c r="V82" i="22"/>
  <c r="W82" i="22"/>
  <c r="F83" i="22"/>
  <c r="G83" i="22"/>
  <c r="H83" i="22"/>
  <c r="I83" i="22"/>
  <c r="J83" i="22"/>
  <c r="K83" i="22"/>
  <c r="L83" i="22"/>
  <c r="M83" i="22"/>
  <c r="N83" i="22"/>
  <c r="O83" i="22"/>
  <c r="P83" i="22"/>
  <c r="Q83" i="22"/>
  <c r="S83" i="22"/>
  <c r="R83" i="22" s="1"/>
  <c r="T83" i="22"/>
  <c r="U83" i="22"/>
  <c r="V83" i="22"/>
  <c r="W83" i="22"/>
  <c r="F84" i="22"/>
  <c r="G84" i="22"/>
  <c r="H84" i="22"/>
  <c r="I84" i="22"/>
  <c r="J84" i="22"/>
  <c r="K84" i="22"/>
  <c r="L84" i="22"/>
  <c r="M84" i="22"/>
  <c r="N84" i="22"/>
  <c r="O84" i="22"/>
  <c r="P84" i="22"/>
  <c r="Q84" i="22"/>
  <c r="S84" i="22"/>
  <c r="R84" i="22" s="1"/>
  <c r="T84" i="22"/>
  <c r="U84" i="22"/>
  <c r="V84" i="22"/>
  <c r="W84" i="22"/>
  <c r="F85" i="22"/>
  <c r="G85" i="22"/>
  <c r="H85" i="22"/>
  <c r="I85" i="22"/>
  <c r="J85" i="22"/>
  <c r="K85" i="22"/>
  <c r="L85" i="22"/>
  <c r="M85" i="22"/>
  <c r="N85" i="22"/>
  <c r="O85" i="22"/>
  <c r="P85" i="22"/>
  <c r="Q85" i="22"/>
  <c r="S85" i="22"/>
  <c r="R85" i="22" s="1"/>
  <c r="T85" i="22"/>
  <c r="U85" i="22"/>
  <c r="V85" i="22"/>
  <c r="W85" i="22"/>
  <c r="F86" i="22"/>
  <c r="G86" i="22"/>
  <c r="H86" i="22"/>
  <c r="I86" i="22"/>
  <c r="J86" i="22"/>
  <c r="K86" i="22"/>
  <c r="L86" i="22"/>
  <c r="M86" i="22"/>
  <c r="N86" i="22"/>
  <c r="O86" i="22"/>
  <c r="P86" i="22"/>
  <c r="Q86" i="22"/>
  <c r="S86" i="22"/>
  <c r="R86" i="22" s="1"/>
  <c r="T86" i="22"/>
  <c r="U86" i="22"/>
  <c r="V86" i="22"/>
  <c r="W86" i="22"/>
  <c r="F87" i="22"/>
  <c r="G87" i="22"/>
  <c r="H87" i="22"/>
  <c r="I87" i="22"/>
  <c r="J87" i="22"/>
  <c r="K87" i="22"/>
  <c r="L87" i="22"/>
  <c r="M87" i="22"/>
  <c r="N87" i="22"/>
  <c r="O87" i="22"/>
  <c r="P87" i="22"/>
  <c r="Q87" i="22"/>
  <c r="S87" i="22"/>
  <c r="R87" i="22" s="1"/>
  <c r="T87" i="22"/>
  <c r="U87" i="22"/>
  <c r="V87" i="22"/>
  <c r="W87" i="22"/>
  <c r="F88" i="22"/>
  <c r="G88" i="22"/>
  <c r="H88" i="22"/>
  <c r="I88" i="22"/>
  <c r="J88" i="22"/>
  <c r="K88" i="22"/>
  <c r="L88" i="22"/>
  <c r="M88" i="22"/>
  <c r="N88" i="22"/>
  <c r="O88" i="22"/>
  <c r="P88" i="22"/>
  <c r="Q88" i="22"/>
  <c r="S88" i="22"/>
  <c r="R88" i="22" s="1"/>
  <c r="T88" i="22"/>
  <c r="U88" i="22"/>
  <c r="V88" i="22"/>
  <c r="W88" i="22"/>
  <c r="F89" i="22"/>
  <c r="G89" i="22"/>
  <c r="H89" i="22"/>
  <c r="I89" i="22"/>
  <c r="J89" i="22"/>
  <c r="K89" i="22"/>
  <c r="L89" i="22"/>
  <c r="M89" i="22"/>
  <c r="N89" i="22"/>
  <c r="O89" i="22"/>
  <c r="P89" i="22"/>
  <c r="Q89" i="22"/>
  <c r="S89" i="22"/>
  <c r="R89" i="22" s="1"/>
  <c r="T89" i="22"/>
  <c r="U89" i="22"/>
  <c r="V89" i="22"/>
  <c r="W89" i="22"/>
  <c r="F90" i="22"/>
  <c r="G90" i="22"/>
  <c r="H90" i="22"/>
  <c r="I90" i="22"/>
  <c r="J90" i="22"/>
  <c r="K90" i="22"/>
  <c r="L90" i="22"/>
  <c r="M90" i="22"/>
  <c r="N90" i="22"/>
  <c r="O90" i="22"/>
  <c r="P90" i="22"/>
  <c r="Q90" i="22"/>
  <c r="S90" i="22"/>
  <c r="R90" i="22" s="1"/>
  <c r="T90" i="22"/>
  <c r="U90" i="22"/>
  <c r="V90" i="22"/>
  <c r="W90" i="22"/>
  <c r="F91" i="22"/>
  <c r="G91" i="22"/>
  <c r="H91" i="22"/>
  <c r="I91" i="22"/>
  <c r="J91" i="22"/>
  <c r="K91" i="22"/>
  <c r="L91" i="22"/>
  <c r="M91" i="22"/>
  <c r="N91" i="22"/>
  <c r="O91" i="22"/>
  <c r="P91" i="22"/>
  <c r="Q91" i="22"/>
  <c r="S91" i="22"/>
  <c r="R91" i="22" s="1"/>
  <c r="T91" i="22"/>
  <c r="U91" i="22"/>
  <c r="V91" i="22"/>
  <c r="W91" i="22"/>
  <c r="F92" i="22"/>
  <c r="G92" i="22"/>
  <c r="H92" i="22"/>
  <c r="I92" i="22"/>
  <c r="J92" i="22"/>
  <c r="K92" i="22"/>
  <c r="L92" i="22"/>
  <c r="M92" i="22"/>
  <c r="N92" i="22"/>
  <c r="O92" i="22"/>
  <c r="P92" i="22"/>
  <c r="Q92" i="22"/>
  <c r="S92" i="22"/>
  <c r="R92" i="22" s="1"/>
  <c r="T92" i="22"/>
  <c r="U92" i="22"/>
  <c r="V92" i="22"/>
  <c r="W92" i="22"/>
  <c r="F93" i="22"/>
  <c r="G93" i="22"/>
  <c r="H93" i="22"/>
  <c r="I93" i="22"/>
  <c r="J93" i="22"/>
  <c r="K93" i="22"/>
  <c r="L93" i="22"/>
  <c r="M93" i="22"/>
  <c r="N93" i="22"/>
  <c r="O93" i="22"/>
  <c r="P93" i="22"/>
  <c r="Q93" i="22"/>
  <c r="S93" i="22"/>
  <c r="R93" i="22" s="1"/>
  <c r="T93" i="22"/>
  <c r="U93" i="22"/>
  <c r="V93" i="22"/>
  <c r="W93" i="22"/>
  <c r="F94" i="22"/>
  <c r="G94" i="22"/>
  <c r="H94" i="22"/>
  <c r="I94" i="22"/>
  <c r="J94" i="22"/>
  <c r="K94" i="22"/>
  <c r="L94" i="22"/>
  <c r="M94" i="22"/>
  <c r="N94" i="22"/>
  <c r="O94" i="22"/>
  <c r="P94" i="22"/>
  <c r="Q94" i="22"/>
  <c r="S94" i="22"/>
  <c r="R94" i="22" s="1"/>
  <c r="T94" i="22"/>
  <c r="U94" i="22"/>
  <c r="V94" i="22"/>
  <c r="W94" i="22"/>
  <c r="F95" i="22"/>
  <c r="G95" i="22"/>
  <c r="H95" i="22"/>
  <c r="I95" i="22"/>
  <c r="J95" i="22"/>
  <c r="K95" i="22"/>
  <c r="L95" i="22"/>
  <c r="M95" i="22"/>
  <c r="N95" i="22"/>
  <c r="O95" i="22"/>
  <c r="P95" i="22"/>
  <c r="Q95" i="22"/>
  <c r="S95" i="22"/>
  <c r="R95" i="22" s="1"/>
  <c r="T95" i="22"/>
  <c r="U95" i="22"/>
  <c r="V95" i="22"/>
  <c r="W95" i="22"/>
  <c r="F96" i="22"/>
  <c r="G96" i="22"/>
  <c r="H96" i="22"/>
  <c r="I96" i="22"/>
  <c r="J96" i="22"/>
  <c r="K96" i="22"/>
  <c r="L96" i="22"/>
  <c r="M96" i="22"/>
  <c r="N96" i="22"/>
  <c r="O96" i="22"/>
  <c r="P96" i="22"/>
  <c r="Q96" i="22"/>
  <c r="S96" i="22"/>
  <c r="R96" i="22" s="1"/>
  <c r="T96" i="22"/>
  <c r="U96" i="22"/>
  <c r="V96" i="22"/>
  <c r="W96" i="22"/>
  <c r="F97" i="22"/>
  <c r="G97" i="22"/>
  <c r="H97" i="22"/>
  <c r="I97" i="22"/>
  <c r="J97" i="22"/>
  <c r="K97" i="22"/>
  <c r="L97" i="22"/>
  <c r="M97" i="22"/>
  <c r="N97" i="22"/>
  <c r="O97" i="22"/>
  <c r="P97" i="22"/>
  <c r="Q97" i="22"/>
  <c r="S97" i="22"/>
  <c r="R97" i="22" s="1"/>
  <c r="T97" i="22"/>
  <c r="U97" i="22"/>
  <c r="V97" i="22"/>
  <c r="W97" i="22"/>
  <c r="F98" i="22"/>
  <c r="G98" i="22"/>
  <c r="H98" i="22"/>
  <c r="I98" i="22"/>
  <c r="J98" i="22"/>
  <c r="K98" i="22"/>
  <c r="L98" i="22"/>
  <c r="M98" i="22"/>
  <c r="N98" i="22"/>
  <c r="O98" i="22"/>
  <c r="P98" i="22"/>
  <c r="Q98" i="22"/>
  <c r="S98" i="22"/>
  <c r="R98" i="22" s="1"/>
  <c r="T98" i="22"/>
  <c r="U98" i="22"/>
  <c r="V98" i="22"/>
  <c r="W98" i="22"/>
  <c r="F99" i="22"/>
  <c r="G99" i="22"/>
  <c r="H99" i="22"/>
  <c r="I99" i="22"/>
  <c r="J99" i="22"/>
  <c r="K99" i="22"/>
  <c r="L99" i="22"/>
  <c r="M99" i="22"/>
  <c r="N99" i="22"/>
  <c r="O99" i="22"/>
  <c r="P99" i="22"/>
  <c r="Q99" i="22"/>
  <c r="S99" i="22"/>
  <c r="R99" i="22" s="1"/>
  <c r="T99" i="22"/>
  <c r="U99" i="22"/>
  <c r="V99" i="22"/>
  <c r="W99" i="22"/>
  <c r="F100" i="22"/>
  <c r="G100" i="22"/>
  <c r="H100" i="22"/>
  <c r="I100" i="22"/>
  <c r="J100" i="22"/>
  <c r="K100" i="22"/>
  <c r="L100" i="22"/>
  <c r="M100" i="22"/>
  <c r="N100" i="22"/>
  <c r="O100" i="22"/>
  <c r="P100" i="22"/>
  <c r="Q100" i="22"/>
  <c r="S100" i="22"/>
  <c r="R100" i="22" s="1"/>
  <c r="T100" i="22"/>
  <c r="U100" i="22"/>
  <c r="V100" i="22"/>
  <c r="W100" i="22"/>
  <c r="F101" i="22"/>
  <c r="G101" i="22"/>
  <c r="H101" i="22"/>
  <c r="I101" i="22"/>
  <c r="J101" i="22"/>
  <c r="K101" i="22"/>
  <c r="L101" i="22"/>
  <c r="M101" i="22"/>
  <c r="N101" i="22"/>
  <c r="O101" i="22"/>
  <c r="P101" i="22"/>
  <c r="Q101" i="22"/>
  <c r="S101" i="22"/>
  <c r="R101" i="22" s="1"/>
  <c r="T101" i="22"/>
  <c r="U101" i="22"/>
  <c r="V101" i="22"/>
  <c r="W101" i="22"/>
  <c r="F102" i="22"/>
  <c r="G102" i="22"/>
  <c r="H102" i="22"/>
  <c r="I102" i="22"/>
  <c r="J102" i="22"/>
  <c r="K102" i="22"/>
  <c r="L102" i="22"/>
  <c r="M102" i="22"/>
  <c r="N102" i="22"/>
  <c r="O102" i="22"/>
  <c r="P102" i="22"/>
  <c r="Q102" i="22"/>
  <c r="S102" i="22"/>
  <c r="R102" i="22" s="1"/>
  <c r="T102" i="22"/>
  <c r="U102" i="22"/>
  <c r="V102" i="22"/>
  <c r="W102" i="22"/>
  <c r="F103" i="22"/>
  <c r="G103" i="22"/>
  <c r="H103" i="22"/>
  <c r="I103" i="22"/>
  <c r="J103" i="22"/>
  <c r="K103" i="22"/>
  <c r="L103" i="22"/>
  <c r="M103" i="22"/>
  <c r="N103" i="22"/>
  <c r="O103" i="22"/>
  <c r="P103" i="22"/>
  <c r="Q103" i="22"/>
  <c r="S103" i="22"/>
  <c r="R103" i="22" s="1"/>
  <c r="T103" i="22"/>
  <c r="U103" i="22"/>
  <c r="V103" i="22"/>
  <c r="W103" i="22"/>
  <c r="F104" i="22"/>
  <c r="G104" i="22"/>
  <c r="H104" i="22"/>
  <c r="I104" i="22"/>
  <c r="J104" i="22"/>
  <c r="K104" i="22"/>
  <c r="L104" i="22"/>
  <c r="M104" i="22"/>
  <c r="N104" i="22"/>
  <c r="O104" i="22"/>
  <c r="P104" i="22"/>
  <c r="Q104" i="22"/>
  <c r="S104" i="22"/>
  <c r="R104" i="22" s="1"/>
  <c r="T104" i="22"/>
  <c r="U104" i="22"/>
  <c r="V104" i="22"/>
  <c r="W104" i="22"/>
  <c r="F105" i="22"/>
  <c r="G105" i="22"/>
  <c r="H105" i="22"/>
  <c r="I105" i="22"/>
  <c r="J105" i="22"/>
  <c r="K105" i="22"/>
  <c r="L105" i="22"/>
  <c r="M105" i="22"/>
  <c r="N105" i="22"/>
  <c r="O105" i="22"/>
  <c r="P105" i="22"/>
  <c r="Q105" i="22"/>
  <c r="S105" i="22"/>
  <c r="R105" i="22" s="1"/>
  <c r="T105" i="22"/>
  <c r="U105" i="22"/>
  <c r="V105" i="22"/>
  <c r="W105" i="22"/>
  <c r="F106" i="22"/>
  <c r="G106" i="22"/>
  <c r="H106" i="22"/>
  <c r="I106" i="22"/>
  <c r="J106" i="22"/>
  <c r="K106" i="22"/>
  <c r="L106" i="22"/>
  <c r="M106" i="22"/>
  <c r="N106" i="22"/>
  <c r="O106" i="22"/>
  <c r="P106" i="22"/>
  <c r="Q106" i="22"/>
  <c r="S106" i="22"/>
  <c r="R106" i="22" s="1"/>
  <c r="T106" i="22"/>
  <c r="U106" i="22"/>
  <c r="V106" i="22"/>
  <c r="W106" i="22"/>
  <c r="F107" i="22"/>
  <c r="G107" i="22"/>
  <c r="H107" i="22"/>
  <c r="I107" i="22"/>
  <c r="J107" i="22"/>
  <c r="K107" i="22"/>
  <c r="L107" i="22"/>
  <c r="M107" i="22"/>
  <c r="N107" i="22"/>
  <c r="O107" i="22"/>
  <c r="P107" i="22"/>
  <c r="Q107" i="22"/>
  <c r="S107" i="22"/>
  <c r="R107" i="22" s="1"/>
  <c r="T107" i="22"/>
  <c r="U107" i="22"/>
  <c r="V107" i="22"/>
  <c r="W107" i="22"/>
  <c r="F108" i="22"/>
  <c r="G108" i="22"/>
  <c r="H108" i="22"/>
  <c r="I108" i="22"/>
  <c r="J108" i="22"/>
  <c r="K108" i="22"/>
  <c r="L108" i="22"/>
  <c r="M108" i="22"/>
  <c r="N108" i="22"/>
  <c r="O108" i="22"/>
  <c r="P108" i="22"/>
  <c r="Q108" i="22"/>
  <c r="S108" i="22"/>
  <c r="R108" i="22" s="1"/>
  <c r="T108" i="22"/>
  <c r="U108" i="22"/>
  <c r="V108" i="22"/>
  <c r="W108" i="22"/>
  <c r="F109" i="22"/>
  <c r="G109" i="22"/>
  <c r="H109" i="22"/>
  <c r="I109" i="22"/>
  <c r="J109" i="22"/>
  <c r="K109" i="22"/>
  <c r="L109" i="22"/>
  <c r="M109" i="22"/>
  <c r="N109" i="22"/>
  <c r="O109" i="22"/>
  <c r="P109" i="22"/>
  <c r="Q109" i="22"/>
  <c r="S109" i="22"/>
  <c r="R109" i="22" s="1"/>
  <c r="T109" i="22"/>
  <c r="U109" i="22"/>
  <c r="V109" i="22"/>
  <c r="W109" i="22"/>
  <c r="F110" i="22"/>
  <c r="G110" i="22"/>
  <c r="H110" i="22"/>
  <c r="I110" i="22"/>
  <c r="J110" i="22"/>
  <c r="K110" i="22"/>
  <c r="L110" i="22"/>
  <c r="M110" i="22"/>
  <c r="N110" i="22"/>
  <c r="O110" i="22"/>
  <c r="P110" i="22"/>
  <c r="Q110" i="22"/>
  <c r="S110" i="22"/>
  <c r="R110" i="22" s="1"/>
  <c r="T110" i="22"/>
  <c r="U110" i="22"/>
  <c r="V110" i="22"/>
  <c r="W110" i="22"/>
  <c r="F111" i="22"/>
  <c r="G111" i="22"/>
  <c r="H111" i="22"/>
  <c r="I111" i="22"/>
  <c r="J111" i="22"/>
  <c r="K111" i="22"/>
  <c r="L111" i="22"/>
  <c r="M111" i="22"/>
  <c r="N111" i="22"/>
  <c r="O111" i="22"/>
  <c r="P111" i="22"/>
  <c r="Q111" i="22"/>
  <c r="S111" i="22"/>
  <c r="R111" i="22" s="1"/>
  <c r="T111" i="22"/>
  <c r="U111" i="22"/>
  <c r="V111" i="22"/>
  <c r="W111" i="22"/>
  <c r="F112" i="22"/>
  <c r="G112" i="22"/>
  <c r="H112" i="22"/>
  <c r="I112" i="22"/>
  <c r="J112" i="22"/>
  <c r="K112" i="22"/>
  <c r="L112" i="22"/>
  <c r="M112" i="22"/>
  <c r="N112" i="22"/>
  <c r="O112" i="22"/>
  <c r="P112" i="22"/>
  <c r="Q112" i="22"/>
  <c r="S112" i="22"/>
  <c r="R112" i="22" s="1"/>
  <c r="T112" i="22"/>
  <c r="U112" i="22"/>
  <c r="V112" i="22"/>
  <c r="W112" i="22"/>
  <c r="F113" i="22"/>
  <c r="G113" i="22"/>
  <c r="H113" i="22"/>
  <c r="I113" i="22"/>
  <c r="J113" i="22"/>
  <c r="K113" i="22"/>
  <c r="L113" i="22"/>
  <c r="M113" i="22"/>
  <c r="N113" i="22"/>
  <c r="O113" i="22"/>
  <c r="P113" i="22"/>
  <c r="Q113" i="22"/>
  <c r="S113" i="22"/>
  <c r="R113" i="22" s="1"/>
  <c r="T113" i="22"/>
  <c r="U113" i="22"/>
  <c r="V113" i="22"/>
  <c r="W113" i="22"/>
  <c r="F114" i="22"/>
  <c r="G114" i="22"/>
  <c r="H114" i="22"/>
  <c r="I114" i="22"/>
  <c r="J114" i="22"/>
  <c r="K114" i="22"/>
  <c r="L114" i="22"/>
  <c r="M114" i="22"/>
  <c r="N114" i="22"/>
  <c r="O114" i="22"/>
  <c r="P114" i="22"/>
  <c r="Q114" i="22"/>
  <c r="S114" i="22"/>
  <c r="R114" i="22" s="1"/>
  <c r="T114" i="22"/>
  <c r="U114" i="22"/>
  <c r="V114" i="22"/>
  <c r="W114" i="22"/>
  <c r="F115" i="22"/>
  <c r="G115" i="22"/>
  <c r="H115" i="22"/>
  <c r="I115" i="22"/>
  <c r="J115" i="22"/>
  <c r="K115" i="22"/>
  <c r="L115" i="22"/>
  <c r="M115" i="22"/>
  <c r="N115" i="22"/>
  <c r="O115" i="22"/>
  <c r="P115" i="22"/>
  <c r="Q115" i="22"/>
  <c r="S115" i="22"/>
  <c r="R115" i="22" s="1"/>
  <c r="T115" i="22"/>
  <c r="U115" i="22"/>
  <c r="V115" i="22"/>
  <c r="W115" i="22"/>
  <c r="F116" i="22"/>
  <c r="G116" i="22"/>
  <c r="H116" i="22"/>
  <c r="I116" i="22"/>
  <c r="J116" i="22"/>
  <c r="K116" i="22"/>
  <c r="L116" i="22"/>
  <c r="M116" i="22"/>
  <c r="N116" i="22"/>
  <c r="O116" i="22"/>
  <c r="P116" i="22"/>
  <c r="Q116" i="22"/>
  <c r="S116" i="22"/>
  <c r="R116" i="22" s="1"/>
  <c r="T116" i="22"/>
  <c r="U116" i="22"/>
  <c r="V116" i="22"/>
  <c r="W116" i="22"/>
  <c r="F117" i="22"/>
  <c r="G117" i="22"/>
  <c r="H117" i="22"/>
  <c r="I117" i="22"/>
  <c r="J117" i="22"/>
  <c r="K117" i="22"/>
  <c r="L117" i="22"/>
  <c r="M117" i="22"/>
  <c r="N117" i="22"/>
  <c r="O117" i="22"/>
  <c r="P117" i="22"/>
  <c r="Q117" i="22"/>
  <c r="S117" i="22"/>
  <c r="R117" i="22" s="1"/>
  <c r="T117" i="22"/>
  <c r="U117" i="22"/>
  <c r="V117" i="22"/>
  <c r="W117" i="22"/>
  <c r="F118" i="22"/>
  <c r="G118" i="22"/>
  <c r="H118" i="22"/>
  <c r="I118" i="22"/>
  <c r="J118" i="22"/>
  <c r="K118" i="22"/>
  <c r="L118" i="22"/>
  <c r="M118" i="22"/>
  <c r="N118" i="22"/>
  <c r="O118" i="22"/>
  <c r="P118" i="22"/>
  <c r="Q118" i="22"/>
  <c r="S118" i="22"/>
  <c r="R118" i="22" s="1"/>
  <c r="T118" i="22"/>
  <c r="U118" i="22"/>
  <c r="V118" i="22"/>
  <c r="W118" i="22"/>
  <c r="F119" i="22"/>
  <c r="G119" i="22"/>
  <c r="H119" i="22"/>
  <c r="I119" i="22"/>
  <c r="J119" i="22"/>
  <c r="K119" i="22"/>
  <c r="L119" i="22"/>
  <c r="M119" i="22"/>
  <c r="N119" i="22"/>
  <c r="O119" i="22"/>
  <c r="P119" i="22"/>
  <c r="Q119" i="22"/>
  <c r="S119" i="22"/>
  <c r="R119" i="22" s="1"/>
  <c r="T119" i="22"/>
  <c r="U119" i="22"/>
  <c r="V119" i="22"/>
  <c r="W119" i="22"/>
  <c r="F120" i="22"/>
  <c r="G120" i="22"/>
  <c r="H120" i="22"/>
  <c r="I120" i="22"/>
  <c r="J120" i="22"/>
  <c r="K120" i="22"/>
  <c r="L120" i="22"/>
  <c r="M120" i="22"/>
  <c r="N120" i="22"/>
  <c r="O120" i="22"/>
  <c r="P120" i="22"/>
  <c r="Q120" i="22"/>
  <c r="S120" i="22"/>
  <c r="R120" i="22" s="1"/>
  <c r="T120" i="22"/>
  <c r="U120" i="22"/>
  <c r="V120" i="22"/>
  <c r="W120" i="22"/>
  <c r="F121" i="22"/>
  <c r="G121" i="22"/>
  <c r="H121" i="22"/>
  <c r="I121" i="22"/>
  <c r="J121" i="22"/>
  <c r="K121" i="22"/>
  <c r="L121" i="22"/>
  <c r="M121" i="22"/>
  <c r="N121" i="22"/>
  <c r="O121" i="22"/>
  <c r="P121" i="22"/>
  <c r="Q121" i="22"/>
  <c r="S121" i="22"/>
  <c r="R121" i="22" s="1"/>
  <c r="T121" i="22"/>
  <c r="U121" i="22"/>
  <c r="V121" i="22"/>
  <c r="W121" i="22"/>
  <c r="F122" i="22"/>
  <c r="G122" i="22"/>
  <c r="H122" i="22"/>
  <c r="I122" i="22"/>
  <c r="J122" i="22"/>
  <c r="K122" i="22"/>
  <c r="L122" i="22"/>
  <c r="M122" i="22"/>
  <c r="N122" i="22"/>
  <c r="O122" i="22"/>
  <c r="P122" i="22"/>
  <c r="Q122" i="22"/>
  <c r="S122" i="22"/>
  <c r="R122" i="22" s="1"/>
  <c r="T122" i="22"/>
  <c r="U122" i="22"/>
  <c r="V122" i="22"/>
  <c r="W122" i="22"/>
  <c r="F123" i="22"/>
  <c r="G123" i="22"/>
  <c r="H123" i="22"/>
  <c r="I123" i="22"/>
  <c r="J123" i="22"/>
  <c r="K123" i="22"/>
  <c r="L123" i="22"/>
  <c r="M123" i="22"/>
  <c r="N123" i="22"/>
  <c r="O123" i="22"/>
  <c r="P123" i="22"/>
  <c r="Q123" i="22"/>
  <c r="S123" i="22"/>
  <c r="R123" i="22" s="1"/>
  <c r="T123" i="22"/>
  <c r="U123" i="22"/>
  <c r="V123" i="22"/>
  <c r="W123" i="22"/>
  <c r="F124" i="22"/>
  <c r="G124" i="22"/>
  <c r="H124" i="22"/>
  <c r="I124" i="22"/>
  <c r="J124" i="22"/>
  <c r="K124" i="22"/>
  <c r="L124" i="22"/>
  <c r="M124" i="22"/>
  <c r="N124" i="22"/>
  <c r="O124" i="22"/>
  <c r="P124" i="22"/>
  <c r="Q124" i="22"/>
  <c r="S124" i="22"/>
  <c r="R124" i="22" s="1"/>
  <c r="T124" i="22"/>
  <c r="U124" i="22"/>
  <c r="V124" i="22"/>
  <c r="W124" i="22"/>
  <c r="F125" i="22"/>
  <c r="G125" i="22"/>
  <c r="H125" i="22"/>
  <c r="I125" i="22"/>
  <c r="J125" i="22"/>
  <c r="K125" i="22"/>
  <c r="L125" i="22"/>
  <c r="M125" i="22"/>
  <c r="N125" i="22"/>
  <c r="O125" i="22"/>
  <c r="P125" i="22"/>
  <c r="Q125" i="22"/>
  <c r="S125" i="22"/>
  <c r="R125" i="22" s="1"/>
  <c r="T125" i="22"/>
  <c r="U125" i="22"/>
  <c r="V125" i="22"/>
  <c r="W125" i="22"/>
  <c r="F126" i="22"/>
  <c r="G126" i="22"/>
  <c r="H126" i="22"/>
  <c r="I126" i="22"/>
  <c r="J126" i="22"/>
  <c r="K126" i="22"/>
  <c r="L126" i="22"/>
  <c r="M126" i="22"/>
  <c r="N126" i="22"/>
  <c r="O126" i="22"/>
  <c r="P126" i="22"/>
  <c r="Q126" i="22"/>
  <c r="S126" i="22"/>
  <c r="R126" i="22" s="1"/>
  <c r="T126" i="22"/>
  <c r="U126" i="22"/>
  <c r="V126" i="22"/>
  <c r="W126" i="22"/>
  <c r="F127" i="22"/>
  <c r="G127" i="22"/>
  <c r="H127" i="22"/>
  <c r="I127" i="22"/>
  <c r="J127" i="22"/>
  <c r="K127" i="22"/>
  <c r="L127" i="22"/>
  <c r="M127" i="22"/>
  <c r="N127" i="22"/>
  <c r="O127" i="22"/>
  <c r="P127" i="22"/>
  <c r="Q127" i="22"/>
  <c r="S127" i="22"/>
  <c r="R127" i="22" s="1"/>
  <c r="T127" i="22"/>
  <c r="U127" i="22"/>
  <c r="V127" i="22"/>
  <c r="W127" i="22"/>
  <c r="F128" i="22"/>
  <c r="G128" i="22"/>
  <c r="H128" i="22"/>
  <c r="I128" i="22"/>
  <c r="J128" i="22"/>
  <c r="K128" i="22"/>
  <c r="L128" i="22"/>
  <c r="M128" i="22"/>
  <c r="N128" i="22"/>
  <c r="O128" i="22"/>
  <c r="P128" i="22"/>
  <c r="Q128" i="22"/>
  <c r="S128" i="22"/>
  <c r="R128" i="22" s="1"/>
  <c r="T128" i="22"/>
  <c r="U128" i="22"/>
  <c r="V128" i="22"/>
  <c r="W128" i="22"/>
  <c r="F129" i="22"/>
  <c r="G129" i="22"/>
  <c r="H129" i="22"/>
  <c r="I129" i="22"/>
  <c r="J129" i="22"/>
  <c r="K129" i="22"/>
  <c r="L129" i="22"/>
  <c r="M129" i="22"/>
  <c r="N129" i="22"/>
  <c r="O129" i="22"/>
  <c r="P129" i="22"/>
  <c r="Q129" i="22"/>
  <c r="S129" i="22"/>
  <c r="R129" i="22" s="1"/>
  <c r="T129" i="22"/>
  <c r="U129" i="22"/>
  <c r="V129" i="22"/>
  <c r="W129" i="22"/>
  <c r="F130" i="22"/>
  <c r="G130" i="22"/>
  <c r="H130" i="22"/>
  <c r="I130" i="22"/>
  <c r="J130" i="22"/>
  <c r="K130" i="22"/>
  <c r="L130" i="22"/>
  <c r="M130" i="22"/>
  <c r="N130" i="22"/>
  <c r="O130" i="22"/>
  <c r="P130" i="22"/>
  <c r="Q130" i="22"/>
  <c r="S130" i="22"/>
  <c r="R130" i="22" s="1"/>
  <c r="T130" i="22"/>
  <c r="U130" i="22"/>
  <c r="V130" i="22"/>
  <c r="W130" i="22"/>
  <c r="F131" i="22"/>
  <c r="G131" i="22"/>
  <c r="H131" i="22"/>
  <c r="I131" i="22"/>
  <c r="J131" i="22"/>
  <c r="K131" i="22"/>
  <c r="L131" i="22"/>
  <c r="M131" i="22"/>
  <c r="N131" i="22"/>
  <c r="O131" i="22"/>
  <c r="P131" i="22"/>
  <c r="Q131" i="22"/>
  <c r="S131" i="22"/>
  <c r="R131" i="22" s="1"/>
  <c r="T131" i="22"/>
  <c r="U131" i="22"/>
  <c r="V131" i="22"/>
  <c r="W131" i="22"/>
  <c r="F132" i="22"/>
  <c r="G132" i="22"/>
  <c r="H132" i="22"/>
  <c r="I132" i="22"/>
  <c r="J132" i="22"/>
  <c r="K132" i="22"/>
  <c r="L132" i="22"/>
  <c r="M132" i="22"/>
  <c r="N132" i="22"/>
  <c r="O132" i="22"/>
  <c r="P132" i="22"/>
  <c r="Q132" i="22"/>
  <c r="S132" i="22"/>
  <c r="R132" i="22" s="1"/>
  <c r="T132" i="22"/>
  <c r="U132" i="22"/>
  <c r="V132" i="22"/>
  <c r="W132" i="22"/>
  <c r="F133" i="22"/>
  <c r="G133" i="22"/>
  <c r="H133" i="22"/>
  <c r="I133" i="22"/>
  <c r="J133" i="22"/>
  <c r="K133" i="22"/>
  <c r="L133" i="22"/>
  <c r="M133" i="22"/>
  <c r="N133" i="22"/>
  <c r="O133" i="22"/>
  <c r="P133" i="22"/>
  <c r="Q133" i="22"/>
  <c r="S133" i="22"/>
  <c r="R133" i="22" s="1"/>
  <c r="T133" i="22"/>
  <c r="U133" i="22"/>
  <c r="V133" i="22"/>
  <c r="W133" i="22"/>
  <c r="F134" i="22"/>
  <c r="G134" i="22"/>
  <c r="H134" i="22"/>
  <c r="I134" i="22"/>
  <c r="J134" i="22"/>
  <c r="K134" i="22"/>
  <c r="L134" i="22"/>
  <c r="M134" i="22"/>
  <c r="N134" i="22"/>
  <c r="O134" i="22"/>
  <c r="P134" i="22"/>
  <c r="Q134" i="22"/>
  <c r="S134" i="22"/>
  <c r="R134" i="22" s="1"/>
  <c r="T134" i="22"/>
  <c r="U134" i="22"/>
  <c r="V134" i="22"/>
  <c r="W134" i="22"/>
  <c r="F135" i="22"/>
  <c r="G135" i="22"/>
  <c r="H135" i="22"/>
  <c r="I135" i="22"/>
  <c r="J135" i="22"/>
  <c r="K135" i="22"/>
  <c r="L135" i="22"/>
  <c r="M135" i="22"/>
  <c r="N135" i="22"/>
  <c r="O135" i="22"/>
  <c r="P135" i="22"/>
  <c r="Q135" i="22"/>
  <c r="S135" i="22"/>
  <c r="R135" i="22" s="1"/>
  <c r="T135" i="22"/>
  <c r="U135" i="22"/>
  <c r="V135" i="22"/>
  <c r="W135" i="22"/>
  <c r="F136" i="22"/>
  <c r="G136" i="22"/>
  <c r="H136" i="22"/>
  <c r="I136" i="22"/>
  <c r="J136" i="22"/>
  <c r="K136" i="22"/>
  <c r="L136" i="22"/>
  <c r="M136" i="22"/>
  <c r="N136" i="22"/>
  <c r="O136" i="22"/>
  <c r="P136" i="22"/>
  <c r="Q136" i="22"/>
  <c r="S136" i="22"/>
  <c r="R136" i="22" s="1"/>
  <c r="T136" i="22"/>
  <c r="U136" i="22"/>
  <c r="V136" i="22"/>
  <c r="W136" i="22"/>
  <c r="F137" i="22"/>
  <c r="G137" i="22"/>
  <c r="H137" i="22"/>
  <c r="I137" i="22"/>
  <c r="J137" i="22"/>
  <c r="K137" i="22"/>
  <c r="L137" i="22"/>
  <c r="M137" i="22"/>
  <c r="N137" i="22"/>
  <c r="O137" i="22"/>
  <c r="P137" i="22"/>
  <c r="Q137" i="22"/>
  <c r="S137" i="22"/>
  <c r="R137" i="22" s="1"/>
  <c r="T137" i="22"/>
  <c r="U137" i="22"/>
  <c r="V137" i="22"/>
  <c r="W137" i="22"/>
  <c r="F138" i="22"/>
  <c r="G138" i="22"/>
  <c r="H138" i="22"/>
  <c r="I138" i="22"/>
  <c r="J138" i="22"/>
  <c r="K138" i="22"/>
  <c r="L138" i="22"/>
  <c r="M138" i="22"/>
  <c r="N138" i="22"/>
  <c r="O138" i="22"/>
  <c r="P138" i="22"/>
  <c r="Q138" i="22"/>
  <c r="S138" i="22"/>
  <c r="R138" i="22" s="1"/>
  <c r="T138" i="22"/>
  <c r="U138" i="22"/>
  <c r="V138" i="22"/>
  <c r="W138" i="22"/>
  <c r="F139" i="22"/>
  <c r="G139" i="22"/>
  <c r="H139" i="22"/>
  <c r="I139" i="22"/>
  <c r="J139" i="22"/>
  <c r="K139" i="22"/>
  <c r="L139" i="22"/>
  <c r="M139" i="22"/>
  <c r="N139" i="22"/>
  <c r="O139" i="22"/>
  <c r="P139" i="22"/>
  <c r="Q139" i="22"/>
  <c r="S139" i="22"/>
  <c r="R139" i="22" s="1"/>
  <c r="T139" i="22"/>
  <c r="U139" i="22"/>
  <c r="V139" i="22"/>
  <c r="W139" i="22"/>
  <c r="F140" i="22"/>
  <c r="G140" i="22"/>
  <c r="H140" i="22"/>
  <c r="I140" i="22"/>
  <c r="J140" i="22"/>
  <c r="K140" i="22"/>
  <c r="L140" i="22"/>
  <c r="M140" i="22"/>
  <c r="N140" i="22"/>
  <c r="O140" i="22"/>
  <c r="P140" i="22"/>
  <c r="Q140" i="22"/>
  <c r="S140" i="22"/>
  <c r="R140" i="22" s="1"/>
  <c r="T140" i="22"/>
  <c r="U140" i="22"/>
  <c r="V140" i="22"/>
  <c r="W140" i="22"/>
  <c r="F141" i="22"/>
  <c r="G141" i="22"/>
  <c r="H141" i="22"/>
  <c r="I141" i="22"/>
  <c r="J141" i="22"/>
  <c r="K141" i="22"/>
  <c r="L141" i="22"/>
  <c r="M141" i="22"/>
  <c r="N141" i="22"/>
  <c r="O141" i="22"/>
  <c r="P141" i="22"/>
  <c r="Q141" i="22"/>
  <c r="S141" i="22"/>
  <c r="R141" i="22" s="1"/>
  <c r="T141" i="22"/>
  <c r="U141" i="22"/>
  <c r="V141" i="22"/>
  <c r="W141" i="22"/>
  <c r="F142" i="22"/>
  <c r="G142" i="22"/>
  <c r="H142" i="22"/>
  <c r="I142" i="22"/>
  <c r="J142" i="22"/>
  <c r="K142" i="22"/>
  <c r="L142" i="22"/>
  <c r="M142" i="22"/>
  <c r="N142" i="22"/>
  <c r="O142" i="22"/>
  <c r="P142" i="22"/>
  <c r="Q142" i="22"/>
  <c r="S142" i="22"/>
  <c r="R142" i="22" s="1"/>
  <c r="T142" i="22"/>
  <c r="U142" i="22"/>
  <c r="V142" i="22"/>
  <c r="W142" i="22"/>
  <c r="F143" i="22"/>
  <c r="G143" i="22"/>
  <c r="H143" i="22"/>
  <c r="I143" i="22"/>
  <c r="J143" i="22"/>
  <c r="K143" i="22"/>
  <c r="L143" i="22"/>
  <c r="M143" i="22"/>
  <c r="N143" i="22"/>
  <c r="O143" i="22"/>
  <c r="P143" i="22"/>
  <c r="Q143" i="22"/>
  <c r="S143" i="22"/>
  <c r="R143" i="22" s="1"/>
  <c r="T143" i="22"/>
  <c r="U143" i="22"/>
  <c r="V143" i="22"/>
  <c r="W143" i="22"/>
  <c r="F144" i="22"/>
  <c r="G144" i="22"/>
  <c r="H144" i="22"/>
  <c r="I144" i="22"/>
  <c r="J144" i="22"/>
  <c r="K144" i="22"/>
  <c r="L144" i="22"/>
  <c r="M144" i="22"/>
  <c r="N144" i="22"/>
  <c r="O144" i="22"/>
  <c r="P144" i="22"/>
  <c r="Q144" i="22"/>
  <c r="S144" i="22"/>
  <c r="R144" i="22" s="1"/>
  <c r="T144" i="22"/>
  <c r="U144" i="22"/>
  <c r="V144" i="22"/>
  <c r="W144" i="22"/>
  <c r="F145" i="22"/>
  <c r="G145" i="22"/>
  <c r="H145" i="22"/>
  <c r="I145" i="22"/>
  <c r="J145" i="22"/>
  <c r="K145" i="22"/>
  <c r="L145" i="22"/>
  <c r="M145" i="22"/>
  <c r="N145" i="22"/>
  <c r="O145" i="22"/>
  <c r="P145" i="22"/>
  <c r="Q145" i="22"/>
  <c r="S145" i="22"/>
  <c r="R145" i="22" s="1"/>
  <c r="T145" i="22"/>
  <c r="U145" i="22"/>
  <c r="V145" i="22"/>
  <c r="W145" i="22"/>
  <c r="F146" i="22"/>
  <c r="G146" i="22"/>
  <c r="H146" i="22"/>
  <c r="I146" i="22"/>
  <c r="J146" i="22"/>
  <c r="K146" i="22"/>
  <c r="L146" i="22"/>
  <c r="M146" i="22"/>
  <c r="N146" i="22"/>
  <c r="O146" i="22"/>
  <c r="P146" i="22"/>
  <c r="Q146" i="22"/>
  <c r="S146" i="22"/>
  <c r="R146" i="22" s="1"/>
  <c r="T146" i="22"/>
  <c r="U146" i="22"/>
  <c r="V146" i="22"/>
  <c r="W146" i="22"/>
  <c r="F147" i="22"/>
  <c r="G147" i="22"/>
  <c r="H147" i="22"/>
  <c r="I147" i="22"/>
  <c r="J147" i="22"/>
  <c r="K147" i="22"/>
  <c r="L147" i="22"/>
  <c r="M147" i="22"/>
  <c r="N147" i="22"/>
  <c r="O147" i="22"/>
  <c r="P147" i="22"/>
  <c r="Q147" i="22"/>
  <c r="S147" i="22"/>
  <c r="R147" i="22" s="1"/>
  <c r="T147" i="22"/>
  <c r="U147" i="22"/>
  <c r="V147" i="22"/>
  <c r="W147" i="22"/>
  <c r="F148" i="22"/>
  <c r="G148" i="22"/>
  <c r="H148" i="22"/>
  <c r="I148" i="22"/>
  <c r="J148" i="22"/>
  <c r="K148" i="22"/>
  <c r="L148" i="22"/>
  <c r="M148" i="22"/>
  <c r="N148" i="22"/>
  <c r="O148" i="22"/>
  <c r="P148" i="22"/>
  <c r="Q148" i="22"/>
  <c r="S148" i="22"/>
  <c r="R148" i="22" s="1"/>
  <c r="T148" i="22"/>
  <c r="U148" i="22"/>
  <c r="V148" i="22"/>
  <c r="W148" i="22"/>
  <c r="F149" i="22"/>
  <c r="G149" i="22"/>
  <c r="H149" i="22"/>
  <c r="I149" i="22"/>
  <c r="J149" i="22"/>
  <c r="K149" i="22"/>
  <c r="L149" i="22"/>
  <c r="M149" i="22"/>
  <c r="N149" i="22"/>
  <c r="O149" i="22"/>
  <c r="P149" i="22"/>
  <c r="Q149" i="22"/>
  <c r="S149" i="22"/>
  <c r="R149" i="22" s="1"/>
  <c r="T149" i="22"/>
  <c r="U149" i="22"/>
  <c r="V149" i="22"/>
  <c r="W149" i="22"/>
  <c r="F150" i="22"/>
  <c r="G150" i="22"/>
  <c r="H150" i="22"/>
  <c r="I150" i="22"/>
  <c r="J150" i="22"/>
  <c r="K150" i="22"/>
  <c r="L150" i="22"/>
  <c r="M150" i="22"/>
  <c r="N150" i="22"/>
  <c r="O150" i="22"/>
  <c r="P150" i="22"/>
  <c r="Q150" i="22"/>
  <c r="S150" i="22"/>
  <c r="R150" i="22" s="1"/>
  <c r="T150" i="22"/>
  <c r="U150" i="22"/>
  <c r="V150" i="22"/>
  <c r="W150" i="22"/>
  <c r="F151" i="22"/>
  <c r="G151" i="22"/>
  <c r="H151" i="22"/>
  <c r="I151" i="22"/>
  <c r="J151" i="22"/>
  <c r="K151" i="22"/>
  <c r="L151" i="22"/>
  <c r="M151" i="22"/>
  <c r="N151" i="22"/>
  <c r="O151" i="22"/>
  <c r="P151" i="22"/>
  <c r="Q151" i="22"/>
  <c r="S151" i="22"/>
  <c r="R151" i="22" s="1"/>
  <c r="T151" i="22"/>
  <c r="U151" i="22"/>
  <c r="V151" i="22"/>
  <c r="W151" i="22"/>
  <c r="F152" i="22"/>
  <c r="G152" i="22"/>
  <c r="H152" i="22"/>
  <c r="I152" i="22"/>
  <c r="J152" i="22"/>
  <c r="K152" i="22"/>
  <c r="L152" i="22"/>
  <c r="M152" i="22"/>
  <c r="N152" i="22"/>
  <c r="O152" i="22"/>
  <c r="P152" i="22"/>
  <c r="Q152" i="22"/>
  <c r="S152" i="22"/>
  <c r="R152" i="22" s="1"/>
  <c r="T152" i="22"/>
  <c r="U152" i="22"/>
  <c r="V152" i="22"/>
  <c r="W152" i="22"/>
  <c r="F153" i="22"/>
  <c r="G153" i="22"/>
  <c r="H153" i="22"/>
  <c r="I153" i="22"/>
  <c r="J153" i="22"/>
  <c r="K153" i="22"/>
  <c r="L153" i="22"/>
  <c r="M153" i="22"/>
  <c r="N153" i="22"/>
  <c r="O153" i="22"/>
  <c r="P153" i="22"/>
  <c r="Q153" i="22"/>
  <c r="S153" i="22"/>
  <c r="R153" i="22" s="1"/>
  <c r="T153" i="22"/>
  <c r="U153" i="22"/>
  <c r="V153" i="22"/>
  <c r="W153" i="22"/>
  <c r="F154" i="22"/>
  <c r="G154" i="22"/>
  <c r="H154" i="22"/>
  <c r="I154" i="22"/>
  <c r="J154" i="22"/>
  <c r="K154" i="22"/>
  <c r="L154" i="22"/>
  <c r="M154" i="22"/>
  <c r="N154" i="22"/>
  <c r="O154" i="22"/>
  <c r="P154" i="22"/>
  <c r="Q154" i="22"/>
  <c r="S154" i="22"/>
  <c r="R154" i="22" s="1"/>
  <c r="T154" i="22"/>
  <c r="U154" i="22"/>
  <c r="V154" i="22"/>
  <c r="W154" i="22"/>
  <c r="F155" i="22"/>
  <c r="G155" i="22"/>
  <c r="H155" i="22"/>
  <c r="I155" i="22"/>
  <c r="J155" i="22"/>
  <c r="K155" i="22"/>
  <c r="L155" i="22"/>
  <c r="M155" i="22"/>
  <c r="N155" i="22"/>
  <c r="O155" i="22"/>
  <c r="P155" i="22"/>
  <c r="Q155" i="22"/>
  <c r="S155" i="22"/>
  <c r="R155" i="22" s="1"/>
  <c r="T155" i="22"/>
  <c r="U155" i="22"/>
  <c r="V155" i="22"/>
  <c r="W155" i="22"/>
  <c r="F156" i="22"/>
  <c r="G156" i="22"/>
  <c r="H156" i="22"/>
  <c r="I156" i="22"/>
  <c r="J156" i="22"/>
  <c r="K156" i="22"/>
  <c r="L156" i="22"/>
  <c r="M156" i="22"/>
  <c r="N156" i="22"/>
  <c r="O156" i="22"/>
  <c r="P156" i="22"/>
  <c r="Q156" i="22"/>
  <c r="S156" i="22"/>
  <c r="R156" i="22" s="1"/>
  <c r="T156" i="22"/>
  <c r="U156" i="22"/>
  <c r="V156" i="22"/>
  <c r="W156" i="22"/>
  <c r="B8" i="22" l="1"/>
  <c r="B9" i="22" s="1"/>
  <c r="B10" i="22" s="1"/>
  <c r="B11" i="22" s="1"/>
  <c r="B12" i="22" s="1"/>
  <c r="B13" i="22" s="1"/>
  <c r="B14" i="22" s="1"/>
  <c r="B15" i="22" s="1"/>
  <c r="B16" i="22" s="1"/>
  <c r="B17" i="22" s="1"/>
  <c r="B18" i="22" s="1"/>
  <c r="B19" i="22" s="1"/>
  <c r="B20" i="22" s="1"/>
  <c r="B21" i="22" s="1"/>
  <c r="B22" i="22" s="1"/>
  <c r="B23" i="22" s="1"/>
  <c r="B24" i="22" s="1"/>
  <c r="B25" i="22" s="1"/>
  <c r="B26" i="22" s="1"/>
  <c r="B27" i="22" s="1"/>
  <c r="B28" i="22" s="1"/>
  <c r="B29" i="22" s="1"/>
  <c r="B30" i="22" s="1"/>
  <c r="B31" i="22" s="1"/>
  <c r="B32" i="22" s="1"/>
  <c r="B33" i="22" s="1"/>
  <c r="B34" i="22" s="1"/>
  <c r="B35" i="22" s="1"/>
  <c r="B36" i="22" s="1"/>
  <c r="B37" i="22" s="1"/>
  <c r="B38" i="22" s="1"/>
  <c r="B39" i="22" s="1"/>
  <c r="B40" i="22" s="1"/>
  <c r="B41" i="22" s="1"/>
  <c r="B42" i="22" s="1"/>
  <c r="B43" i="22" s="1"/>
  <c r="B44" i="22" s="1"/>
  <c r="B45" i="22" s="1"/>
  <c r="B46" i="22" s="1"/>
  <c r="B47" i="22" s="1"/>
  <c r="B48" i="22" s="1"/>
  <c r="B49" i="22" s="1"/>
  <c r="B50" i="22" s="1"/>
  <c r="B51" i="22" s="1"/>
  <c r="B52" i="22" s="1"/>
  <c r="B53" i="22" s="1"/>
  <c r="B54" i="22" s="1"/>
  <c r="B55" i="22" s="1"/>
  <c r="B56" i="22" s="1"/>
  <c r="B57" i="22" s="1"/>
  <c r="B58" i="22" s="1"/>
  <c r="B59" i="22" s="1"/>
  <c r="B60" i="22" s="1"/>
  <c r="B61" i="22" s="1"/>
  <c r="B62" i="22" s="1"/>
  <c r="B63" i="22" s="1"/>
  <c r="B64" i="22" s="1"/>
  <c r="B65" i="22" s="1"/>
  <c r="B66" i="22" s="1"/>
  <c r="B67" i="22" s="1"/>
  <c r="B68" i="22" s="1"/>
  <c r="B69" i="22" s="1"/>
  <c r="B70" i="22" s="1"/>
  <c r="B71" i="22" s="1"/>
  <c r="B72" i="22" s="1"/>
  <c r="B73" i="22" s="1"/>
  <c r="B74" i="22" s="1"/>
  <c r="B75" i="22" s="1"/>
  <c r="B76" i="22" s="1"/>
  <c r="B77" i="22" s="1"/>
  <c r="B78" i="22" s="1"/>
  <c r="B79" i="22" s="1"/>
  <c r="B80" i="22" s="1"/>
  <c r="B81" i="22" s="1"/>
  <c r="B82" i="22" s="1"/>
  <c r="B83" i="22" s="1"/>
  <c r="B84" i="22" s="1"/>
  <c r="B85" i="22" s="1"/>
  <c r="B86" i="22" s="1"/>
  <c r="B87" i="22" s="1"/>
  <c r="B88" i="22" s="1"/>
  <c r="B89" i="22" s="1"/>
  <c r="B90" i="22" s="1"/>
  <c r="B91" i="22" s="1"/>
  <c r="B92" i="22" s="1"/>
  <c r="B93" i="22" s="1"/>
  <c r="B94" i="22" s="1"/>
  <c r="B95" i="22" s="1"/>
  <c r="B96" i="22" s="1"/>
  <c r="B97" i="22" s="1"/>
  <c r="B98" i="22" s="1"/>
  <c r="B99" i="22" s="1"/>
  <c r="B100" i="22" s="1"/>
  <c r="B101" i="22" s="1"/>
  <c r="B102" i="22" s="1"/>
  <c r="B103" i="22" s="1"/>
  <c r="B104" i="22" s="1"/>
  <c r="B105" i="22" s="1"/>
  <c r="B106" i="22" s="1"/>
  <c r="B107" i="22" s="1"/>
  <c r="B108" i="22" s="1"/>
  <c r="B109" i="22" s="1"/>
  <c r="B110" i="22" s="1"/>
  <c r="B111" i="22" s="1"/>
  <c r="B112" i="22" s="1"/>
  <c r="B113" i="22" s="1"/>
  <c r="B114" i="22" s="1"/>
  <c r="B115" i="22" s="1"/>
  <c r="B116" i="22" s="1"/>
  <c r="B117" i="22" s="1"/>
  <c r="B118" i="22" s="1"/>
  <c r="B119" i="22" s="1"/>
  <c r="B120" i="22" s="1"/>
  <c r="B121" i="22" s="1"/>
  <c r="B122" i="22" s="1"/>
  <c r="B123" i="22" s="1"/>
  <c r="B124" i="22" s="1"/>
  <c r="B125" i="22" s="1"/>
  <c r="B126" i="22" s="1"/>
  <c r="B127" i="22" s="1"/>
  <c r="B128" i="22" s="1"/>
  <c r="B129" i="22" s="1"/>
  <c r="B130" i="22" s="1"/>
  <c r="B131" i="22" s="1"/>
  <c r="B132" i="22" s="1"/>
  <c r="B133" i="22" s="1"/>
  <c r="B134" i="22" s="1"/>
  <c r="B135" i="22" s="1"/>
  <c r="B136" i="22" s="1"/>
  <c r="B137" i="22" s="1"/>
  <c r="B138" i="22" s="1"/>
  <c r="B139" i="22" s="1"/>
  <c r="B140" i="22" s="1"/>
  <c r="B141" i="22" s="1"/>
  <c r="B142" i="22" s="1"/>
  <c r="B143" i="22" s="1"/>
  <c r="B144" i="22" s="1"/>
  <c r="B145" i="22" s="1"/>
  <c r="B146" i="22" s="1"/>
  <c r="B147" i="22" s="1"/>
  <c r="B148" i="22" s="1"/>
  <c r="B149" i="22" s="1"/>
  <c r="B150" i="22" s="1"/>
  <c r="B151" i="22" s="1"/>
  <c r="B152" i="22" s="1"/>
  <c r="B153" i="22" s="1"/>
  <c r="B154" i="22" s="1"/>
  <c r="B155" i="22" s="1"/>
  <c r="B156" i="22" s="1"/>
  <c r="F11" i="18"/>
  <c r="AH9" i="12" l="1"/>
  <c r="F13" i="18" s="1"/>
  <c r="F12" i="18" s="1"/>
  <c r="AH8" i="12"/>
  <c r="BQ90" i="12"/>
  <c r="BQ91" i="12"/>
  <c r="BQ92" i="12"/>
  <c r="BQ93" i="12"/>
  <c r="BK90" i="12"/>
  <c r="BK91" i="12"/>
  <c r="BK92" i="12"/>
  <c r="BK93" i="12"/>
  <c r="BF90" i="12"/>
  <c r="BF91" i="12"/>
  <c r="BF92" i="12"/>
  <c r="BF93" i="12"/>
  <c r="BQ89" i="12"/>
  <c r="BK89" i="12"/>
  <c r="BF89" i="12"/>
  <c r="AU52" i="12"/>
  <c r="BQ50" i="12"/>
  <c r="AU39" i="12"/>
  <c r="AT1" i="12"/>
  <c r="BH199" i="12"/>
  <c r="BH198" i="12"/>
  <c r="BH197" i="12"/>
  <c r="BH196" i="12"/>
  <c r="BH195" i="12"/>
  <c r="BH194" i="12"/>
  <c r="BH193" i="12"/>
  <c r="BH192" i="12"/>
  <c r="AH26" i="12" l="1"/>
  <c r="AI92" i="12"/>
  <c r="O92" i="12" s="1"/>
  <c r="AI93" i="12"/>
  <c r="O93" i="12" s="1"/>
  <c r="AH90" i="12"/>
  <c r="AH91" i="12"/>
  <c r="AH92" i="12"/>
  <c r="AH93" i="12"/>
  <c r="AB90" i="12"/>
  <c r="AB91" i="12"/>
  <c r="AB92" i="12"/>
  <c r="AB93" i="12"/>
  <c r="V90" i="12"/>
  <c r="V91" i="12"/>
  <c r="V92" i="12"/>
  <c r="V93" i="12"/>
  <c r="Q90" i="12"/>
  <c r="Q91" i="12"/>
  <c r="Q92" i="12"/>
  <c r="Q93" i="12"/>
  <c r="AB89" i="12"/>
  <c r="V89" i="12"/>
  <c r="Q89" i="12"/>
  <c r="AH89" i="12"/>
  <c r="F53" i="18"/>
  <c r="F26" i="18"/>
  <c r="AI28" i="12"/>
  <c r="AJ28" i="12"/>
  <c r="AK14" i="12"/>
  <c r="AJ14" i="12"/>
  <c r="AI14" i="12"/>
  <c r="AJ15" i="12"/>
  <c r="AI15" i="12"/>
  <c r="AH13" i="12"/>
  <c r="F18" i="18" s="1"/>
  <c r="AH7" i="12"/>
  <c r="E1" i="12"/>
  <c r="F4" i="18"/>
  <c r="AI4" i="12"/>
  <c r="AK4" i="12" s="1"/>
  <c r="F3" i="18" s="1"/>
  <c r="AH58" i="12"/>
  <c r="AI89" i="12" s="1"/>
  <c r="O89" i="12" s="1"/>
  <c r="AI90" i="12" l="1"/>
  <c r="O90" i="12" s="1"/>
  <c r="AH14" i="12"/>
  <c r="F26" i="12"/>
  <c r="AH28" i="12"/>
  <c r="AH15" i="12"/>
  <c r="F27" i="12" l="1"/>
  <c r="F17" i="18"/>
  <c r="AH16" i="12"/>
  <c r="F20" i="18" s="1"/>
  <c r="AH27" i="12" l="1"/>
  <c r="AH29" i="12"/>
  <c r="F32" i="18" l="1"/>
  <c r="F31" i="18"/>
  <c r="F30" i="18" l="1"/>
  <c r="F19" i="18"/>
  <c r="G4" i="22" l="1"/>
  <c r="F29" i="18" l="1"/>
  <c r="F60" i="18"/>
  <c r="F8" i="18" l="1"/>
  <c r="F130" i="18" l="1"/>
  <c r="F129" i="18"/>
  <c r="F128" i="18"/>
  <c r="F125" i="18"/>
  <c r="F124" i="18"/>
  <c r="F123" i="18"/>
  <c r="F67" i="18"/>
  <c r="F66" i="18"/>
  <c r="F64" i="18"/>
  <c r="F63" i="18"/>
  <c r="F61" i="18"/>
  <c r="F52" i="18"/>
  <c r="F51" i="18"/>
  <c r="F50" i="18"/>
  <c r="F49" i="18"/>
  <c r="F48" i="18"/>
  <c r="F45" i="18"/>
  <c r="F44" i="18"/>
  <c r="F43" i="18"/>
  <c r="F42" i="18"/>
  <c r="F41" i="18"/>
  <c r="F38" i="18"/>
  <c r="F37" i="18"/>
  <c r="F36" i="18"/>
  <c r="F35" i="18"/>
  <c r="F34" i="18"/>
  <c r="F33" i="18"/>
  <c r="F25" i="18"/>
  <c r="F24" i="18"/>
  <c r="F23" i="18"/>
  <c r="F22" i="18"/>
  <c r="F21" i="18"/>
  <c r="J102" i="18" l="1"/>
  <c r="J101" i="18"/>
  <c r="J100" i="18"/>
  <c r="J99" i="18"/>
  <c r="J98" i="18"/>
  <c r="J97" i="18"/>
  <c r="J96" i="18"/>
  <c r="J95" i="18"/>
  <c r="J94" i="18"/>
  <c r="J93" i="18"/>
  <c r="J92" i="18"/>
  <c r="J91" i="18"/>
  <c r="J90" i="18"/>
  <c r="J89" i="18"/>
  <c r="J88" i="18"/>
  <c r="J87" i="18"/>
  <c r="J86" i="18"/>
  <c r="J85" i="18"/>
  <c r="J84" i="18"/>
  <c r="J83" i="18"/>
  <c r="J82" i="18"/>
  <c r="J81" i="18"/>
  <c r="J80" i="18"/>
  <c r="J79" i="18"/>
  <c r="J78" i="18"/>
  <c r="J77" i="18"/>
  <c r="J76" i="18"/>
  <c r="J75" i="18"/>
  <c r="J74" i="18"/>
  <c r="G117" i="18" l="1"/>
  <c r="G116" i="18"/>
  <c r="G115" i="18"/>
  <c r="G114" i="18"/>
  <c r="G113" i="18"/>
  <c r="F117" i="18"/>
  <c r="F116" i="18"/>
  <c r="F115" i="18"/>
  <c r="I102" i="18"/>
  <c r="H102" i="18"/>
  <c r="G102" i="18"/>
  <c r="I101" i="18"/>
  <c r="H101" i="18"/>
  <c r="G101" i="18"/>
  <c r="I100" i="18"/>
  <c r="H100" i="18"/>
  <c r="G100" i="18"/>
  <c r="I99" i="18"/>
  <c r="H99" i="18"/>
  <c r="G99" i="18"/>
  <c r="I98" i="18"/>
  <c r="H98" i="18"/>
  <c r="G98" i="18"/>
  <c r="I97" i="18"/>
  <c r="H97" i="18"/>
  <c r="G97" i="18"/>
  <c r="I96" i="18"/>
  <c r="H96" i="18"/>
  <c r="G96" i="18"/>
  <c r="I95" i="18"/>
  <c r="H95" i="18"/>
  <c r="G95" i="18"/>
  <c r="I94" i="18"/>
  <c r="H94" i="18"/>
  <c r="G94" i="18"/>
  <c r="I93" i="18"/>
  <c r="H93" i="18"/>
  <c r="G93" i="18"/>
  <c r="I92" i="18"/>
  <c r="H92" i="18"/>
  <c r="G92" i="18"/>
  <c r="I91" i="18"/>
  <c r="H91" i="18"/>
  <c r="G91" i="18"/>
  <c r="I90" i="18"/>
  <c r="H90" i="18"/>
  <c r="G90" i="18"/>
  <c r="I89" i="18"/>
  <c r="H89" i="18"/>
  <c r="G89" i="18"/>
  <c r="I88" i="18"/>
  <c r="H88" i="18"/>
  <c r="G88" i="18"/>
  <c r="I87" i="18"/>
  <c r="H87" i="18"/>
  <c r="G87" i="18"/>
  <c r="I86" i="18"/>
  <c r="H86" i="18"/>
  <c r="G86" i="18"/>
  <c r="I85" i="18"/>
  <c r="H85" i="18"/>
  <c r="G85" i="18"/>
  <c r="I84" i="18"/>
  <c r="H84" i="18"/>
  <c r="G84" i="18"/>
  <c r="I83" i="18"/>
  <c r="H83" i="18"/>
  <c r="G83" i="18"/>
  <c r="I82" i="18"/>
  <c r="H82" i="18"/>
  <c r="G82" i="18"/>
  <c r="I81" i="18"/>
  <c r="H81" i="18"/>
  <c r="G81" i="18"/>
  <c r="I80" i="18"/>
  <c r="H80" i="18"/>
  <c r="G80" i="18"/>
  <c r="I79" i="18"/>
  <c r="H79" i="18"/>
  <c r="G79" i="18"/>
  <c r="I78" i="18"/>
  <c r="H78" i="18"/>
  <c r="G78" i="18"/>
  <c r="I77" i="18"/>
  <c r="H77" i="18"/>
  <c r="G77" i="18"/>
  <c r="I76" i="18"/>
  <c r="H76" i="18"/>
  <c r="G76" i="18"/>
  <c r="I75" i="18"/>
  <c r="H75" i="18"/>
  <c r="G75" i="18"/>
  <c r="I74" i="18"/>
  <c r="H74" i="18"/>
  <c r="G74" i="18"/>
  <c r="G62" i="18"/>
  <c r="G59" i="18"/>
  <c r="G10" i="18"/>
  <c r="G9" i="18"/>
  <c r="F5" i="18"/>
  <c r="F2" i="18"/>
  <c r="AI85" i="12"/>
  <c r="AH85" i="12"/>
  <c r="F101" i="18" s="1"/>
  <c r="F16" i="18"/>
  <c r="AH10" i="12"/>
  <c r="F9" i="18" s="1"/>
  <c r="F74" i="18"/>
  <c r="AI10" i="12"/>
  <c r="F10" i="18" s="1"/>
  <c r="AI59" i="12"/>
  <c r="AI60" i="12"/>
  <c r="AI61" i="12"/>
  <c r="AI62" i="12"/>
  <c r="AI63" i="12"/>
  <c r="AI64" i="12"/>
  <c r="AI65" i="12"/>
  <c r="AI66" i="12"/>
  <c r="AI67" i="12"/>
  <c r="AI68" i="12"/>
  <c r="AI69" i="12"/>
  <c r="AI70" i="12"/>
  <c r="AI71" i="12"/>
  <c r="AI72" i="12"/>
  <c r="AI73" i="12"/>
  <c r="AI74" i="12"/>
  <c r="AI75" i="12"/>
  <c r="AI76" i="12"/>
  <c r="AI77" i="12"/>
  <c r="AI78" i="12"/>
  <c r="AI79" i="12"/>
  <c r="AI80" i="12"/>
  <c r="AI81" i="12"/>
  <c r="AI82" i="12"/>
  <c r="AI83" i="12"/>
  <c r="AI84" i="12"/>
  <c r="AI86" i="12"/>
  <c r="AI58" i="12"/>
  <c r="AH59" i="12"/>
  <c r="AH60" i="12"/>
  <c r="AH61" i="12"/>
  <c r="AH62" i="12"/>
  <c r="F78" i="18" s="1"/>
  <c r="AH63" i="12"/>
  <c r="F79" i="18" s="1"/>
  <c r="AH64" i="12"/>
  <c r="F80" i="18" s="1"/>
  <c r="AH65" i="12"/>
  <c r="F81" i="18" s="1"/>
  <c r="AH66" i="12"/>
  <c r="F82" i="18" s="1"/>
  <c r="AH67" i="12"/>
  <c r="F83" i="18" s="1"/>
  <c r="AH68" i="12"/>
  <c r="F84" i="18" s="1"/>
  <c r="AH69" i="12"/>
  <c r="F85" i="18" s="1"/>
  <c r="AH70" i="12"/>
  <c r="F86" i="18" s="1"/>
  <c r="AH71" i="12"/>
  <c r="F87" i="18" s="1"/>
  <c r="AH72" i="12"/>
  <c r="F88" i="18" s="1"/>
  <c r="AH73" i="12"/>
  <c r="F89" i="18" s="1"/>
  <c r="AH74" i="12"/>
  <c r="F90" i="18" s="1"/>
  <c r="AH75" i="12"/>
  <c r="F91" i="18" s="1"/>
  <c r="AH76" i="12"/>
  <c r="F92" i="18" s="1"/>
  <c r="AH77" i="12"/>
  <c r="F93" i="18" s="1"/>
  <c r="AH78" i="12"/>
  <c r="F94" i="18" s="1"/>
  <c r="AH79" i="12"/>
  <c r="F95" i="18" s="1"/>
  <c r="AH80" i="12"/>
  <c r="F96" i="18" s="1"/>
  <c r="AH81" i="12"/>
  <c r="F97" i="18" s="1"/>
  <c r="AH82" i="12"/>
  <c r="F98" i="18" s="1"/>
  <c r="AH83" i="12"/>
  <c r="F99" i="18" s="1"/>
  <c r="AH84" i="12"/>
  <c r="F100" i="18" s="1"/>
  <c r="AH86" i="12"/>
  <c r="F102" i="18" s="1"/>
  <c r="F62" i="18"/>
  <c r="AH50" i="12"/>
  <c r="F59" i="18" s="1"/>
  <c r="F114" i="18"/>
  <c r="F77" i="18" l="1"/>
  <c r="AI91" i="12"/>
  <c r="O91" i="12" s="1"/>
  <c r="F76" i="18"/>
  <c r="F75" i="18"/>
  <c r="F113" i="18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AH14" authorId="0" shapeId="0" xr:uid="{00000000-0006-0000-0000-000001000000}">
      <text>
        <r>
          <rPr>
            <sz val="9"/>
            <color indexed="81"/>
            <rFont val="MS P ゴシック"/>
            <family val="3"/>
            <charset val="128"/>
          </rPr>
          <t>商号又は名称</t>
        </r>
      </text>
    </comment>
    <comment ref="AI14" authorId="0" shapeId="0" xr:uid="{00000000-0006-0000-0000-000002000000}">
      <text>
        <r>
          <rPr>
            <sz val="9"/>
            <color indexed="81"/>
            <rFont val="MS P ゴシック"/>
            <family val="3"/>
            <charset val="128"/>
          </rPr>
          <t xml:space="preserve">法人名（値）
</t>
        </r>
      </text>
    </comment>
    <comment ref="AJ14" authorId="0" shapeId="0" xr:uid="{00000000-0006-0000-0000-000003000000}">
      <text>
        <r>
          <rPr>
            <sz val="9"/>
            <color indexed="81"/>
            <rFont val="MS P ゴシック"/>
            <family val="3"/>
            <charset val="128"/>
          </rPr>
          <t xml:space="preserve">前付与
</t>
        </r>
      </text>
    </comment>
    <comment ref="AK14" authorId="0" shapeId="0" xr:uid="{00000000-0006-0000-0000-000004000000}">
      <text>
        <r>
          <rPr>
            <sz val="9"/>
            <color indexed="81"/>
            <rFont val="MS P ゴシック"/>
            <family val="3"/>
            <charset val="128"/>
          </rPr>
          <t xml:space="preserve">後付与
</t>
        </r>
      </text>
    </comment>
    <comment ref="AI15" authorId="0" shapeId="0" xr:uid="{00000000-0006-0000-0000-000005000000}">
      <text>
        <r>
          <rPr>
            <sz val="9"/>
            <color indexed="81"/>
            <rFont val="MS P ゴシック"/>
            <family val="3"/>
            <charset val="128"/>
          </rPr>
          <t xml:space="preserve">郵便番号（前半）
</t>
        </r>
      </text>
    </comment>
    <comment ref="AJ15" authorId="0" shapeId="0" xr:uid="{00000000-0006-0000-0000-000006000000}">
      <text>
        <r>
          <rPr>
            <sz val="9"/>
            <color indexed="81"/>
            <rFont val="MS P ゴシック"/>
            <family val="3"/>
            <charset val="128"/>
          </rPr>
          <t xml:space="preserve">郵便番号（前半）
</t>
        </r>
      </text>
    </comment>
    <comment ref="AI28" authorId="0" shapeId="0" xr:uid="{00000000-0006-0000-0000-000007000000}">
      <text>
        <r>
          <rPr>
            <sz val="9"/>
            <color indexed="81"/>
            <rFont val="MS P ゴシック"/>
            <family val="3"/>
            <charset val="128"/>
          </rPr>
          <t xml:space="preserve">郵便番号（前半）
</t>
        </r>
      </text>
    </comment>
    <comment ref="AJ28" authorId="0" shapeId="0" xr:uid="{00000000-0006-0000-0000-000008000000}">
      <text>
        <r>
          <rPr>
            <sz val="9"/>
            <color indexed="81"/>
            <rFont val="MS P ゴシック"/>
            <family val="3"/>
            <charset val="128"/>
          </rPr>
          <t xml:space="preserve">郵便番号（前半）
</t>
        </r>
      </text>
    </comment>
    <comment ref="AH58" authorId="0" shapeId="0" xr:uid="{00000000-0006-0000-0000-000009000000}">
      <text>
        <r>
          <rPr>
            <b/>
            <sz val="9"/>
            <color indexed="81"/>
            <rFont val="MS P ゴシック"/>
            <family val="3"/>
            <charset val="128"/>
          </rPr>
          <t>許可区分</t>
        </r>
      </text>
    </comment>
    <comment ref="AI58" authorId="0" shapeId="0" xr:uid="{00000000-0006-0000-0000-00000A000000}">
      <text>
        <r>
          <rPr>
            <b/>
            <sz val="9"/>
            <color indexed="81"/>
            <rFont val="MS P ゴシック"/>
            <family val="3"/>
            <charset val="128"/>
          </rPr>
          <t>工種ID</t>
        </r>
      </text>
    </comment>
    <comment ref="AH89" authorId="0" shapeId="0" xr:uid="{00000000-0006-0000-0000-00000B000000}">
      <text>
        <r>
          <rPr>
            <b/>
            <sz val="9"/>
            <color indexed="81"/>
            <rFont val="MS P ゴシック"/>
            <family val="3"/>
            <charset val="128"/>
          </rPr>
          <t>工種ID</t>
        </r>
      </text>
    </comment>
    <comment ref="AI89" authorId="0" shapeId="0" xr:uid="{00000000-0006-0000-0000-00000C000000}">
      <text>
        <r>
          <rPr>
            <b/>
            <sz val="9"/>
            <color indexed="81"/>
            <rFont val="MS P ゴシック"/>
            <family val="3"/>
            <charset val="128"/>
          </rPr>
          <t>許可区分(値)</t>
        </r>
      </text>
    </comment>
  </commentList>
</comments>
</file>

<file path=xl/sharedStrings.xml><?xml version="1.0" encoding="utf-8"?>
<sst xmlns="http://schemas.openxmlformats.org/spreadsheetml/2006/main" count="1496" uniqueCount="551">
  <si>
    <t>商号又は名称</t>
    <rPh sb="0" eb="2">
      <t>ショウゴウ</t>
    </rPh>
    <rPh sb="2" eb="3">
      <t>マタ</t>
    </rPh>
    <rPh sb="4" eb="6">
      <t>メイショウ</t>
    </rPh>
    <phoneticPr fontId="3"/>
  </si>
  <si>
    <t>所在地又は住所</t>
  </si>
  <si>
    <t>許可年月日</t>
    <rPh sb="0" eb="2">
      <t>キョカ</t>
    </rPh>
    <rPh sb="2" eb="4">
      <t>ネンゲツ</t>
    </rPh>
    <rPh sb="4" eb="5">
      <t>ヒ</t>
    </rPh>
    <phoneticPr fontId="3"/>
  </si>
  <si>
    <t>従業員数</t>
    <rPh sb="0" eb="3">
      <t>ジュウギョウイン</t>
    </rPh>
    <rPh sb="3" eb="4">
      <t>スウ</t>
    </rPh>
    <phoneticPr fontId="3"/>
  </si>
  <si>
    <t>設立登記年月日</t>
    <rPh sb="0" eb="2">
      <t>セツリツ</t>
    </rPh>
    <rPh sb="2" eb="4">
      <t>トウキ</t>
    </rPh>
    <rPh sb="4" eb="6">
      <t>ネンゲツ</t>
    </rPh>
    <rPh sb="6" eb="7">
      <t>ヒ</t>
    </rPh>
    <phoneticPr fontId="3"/>
  </si>
  <si>
    <t>営業年数</t>
    <rPh sb="0" eb="2">
      <t>エイギョウ</t>
    </rPh>
    <rPh sb="2" eb="4">
      <t>ネンスウ</t>
    </rPh>
    <phoneticPr fontId="3"/>
  </si>
  <si>
    <t>建設業許可の種類</t>
    <rPh sb="0" eb="2">
      <t>ケンセツ</t>
    </rPh>
    <rPh sb="2" eb="3">
      <t>ギョウ</t>
    </rPh>
    <rPh sb="3" eb="5">
      <t>キョカ</t>
    </rPh>
    <rPh sb="6" eb="8">
      <t>シュルイ</t>
    </rPh>
    <phoneticPr fontId="3"/>
  </si>
  <si>
    <t>その他</t>
    <rPh sb="2" eb="3">
      <t>タ</t>
    </rPh>
    <phoneticPr fontId="3"/>
  </si>
  <si>
    <t>フリガナ</t>
    <phoneticPr fontId="3"/>
  </si>
  <si>
    <t>役職</t>
    <rPh sb="0" eb="2">
      <t>ヤクショク</t>
    </rPh>
    <phoneticPr fontId="3"/>
  </si>
  <si>
    <t>氏名</t>
    <rPh sb="0" eb="2">
      <t>シメイ</t>
    </rPh>
    <phoneticPr fontId="3"/>
  </si>
  <si>
    <t>名称</t>
    <rPh sb="0" eb="2">
      <t>メイショウ</t>
    </rPh>
    <phoneticPr fontId="3"/>
  </si>
  <si>
    <t>知事</t>
    <rPh sb="0" eb="2">
      <t>チジ</t>
    </rPh>
    <phoneticPr fontId="3"/>
  </si>
  <si>
    <t>一般</t>
    <rPh sb="0" eb="2">
      <t>イッパン</t>
    </rPh>
    <phoneticPr fontId="3"/>
  </si>
  <si>
    <t>特定</t>
    <rPh sb="0" eb="2">
      <t>トクテイ</t>
    </rPh>
    <phoneticPr fontId="3"/>
  </si>
  <si>
    <t>審査基準日</t>
    <rPh sb="0" eb="2">
      <t>シンサ</t>
    </rPh>
    <rPh sb="2" eb="4">
      <t>キジュン</t>
    </rPh>
    <rPh sb="4" eb="5">
      <t>ビ</t>
    </rPh>
    <phoneticPr fontId="3"/>
  </si>
  <si>
    <t>業者カード（建設工事）</t>
    <rPh sb="0" eb="2">
      <t>ギョウシャ</t>
    </rPh>
    <rPh sb="6" eb="8">
      <t>ケンセツ</t>
    </rPh>
    <rPh sb="8" eb="10">
      <t>コウジ</t>
    </rPh>
    <phoneticPr fontId="3"/>
  </si>
  <si>
    <t>国土交通省大臣</t>
    <rPh sb="0" eb="2">
      <t>コクド</t>
    </rPh>
    <rPh sb="2" eb="5">
      <t>コウツウショウ</t>
    </rPh>
    <rPh sb="5" eb="7">
      <t>ダイジン</t>
    </rPh>
    <phoneticPr fontId="3"/>
  </si>
  <si>
    <t>記入日</t>
    <rPh sb="0" eb="2">
      <t>キニュウ</t>
    </rPh>
    <rPh sb="2" eb="3">
      <t>ビ</t>
    </rPh>
    <phoneticPr fontId="3"/>
  </si>
  <si>
    <t>届出区分</t>
    <rPh sb="0" eb="1">
      <t>トドケ</t>
    </rPh>
    <rPh sb="1" eb="2">
      <t>デ</t>
    </rPh>
    <rPh sb="2" eb="4">
      <t>クブン</t>
    </rPh>
    <phoneticPr fontId="3"/>
  </si>
  <si>
    <t>本社所在地域</t>
    <rPh sb="0" eb="2">
      <t>ホンシャ</t>
    </rPh>
    <rPh sb="2" eb="4">
      <t>ショザイ</t>
    </rPh>
    <rPh sb="4" eb="6">
      <t>チイキ</t>
    </rPh>
    <phoneticPr fontId="3"/>
  </si>
  <si>
    <t>新規</t>
    <rPh sb="0" eb="2">
      <t>シンキ</t>
    </rPh>
    <phoneticPr fontId="3"/>
  </si>
  <si>
    <t>〒</t>
    <phoneticPr fontId="3"/>
  </si>
  <si>
    <t>申請者(本社)</t>
    <rPh sb="0" eb="3">
      <t>シンセイシャ</t>
    </rPh>
    <rPh sb="4" eb="6">
      <t>ホンシャ</t>
    </rPh>
    <phoneticPr fontId="3"/>
  </si>
  <si>
    <t>部署</t>
    <rPh sb="0" eb="2">
      <t>ブショ</t>
    </rPh>
    <phoneticPr fontId="3"/>
  </si>
  <si>
    <t>区分</t>
    <rPh sb="0" eb="2">
      <t>クブン</t>
    </rPh>
    <phoneticPr fontId="3"/>
  </si>
  <si>
    <t>建築一式</t>
    <phoneticPr fontId="3"/>
  </si>
  <si>
    <t>大工</t>
    <phoneticPr fontId="3"/>
  </si>
  <si>
    <t>左官</t>
    <phoneticPr fontId="3"/>
  </si>
  <si>
    <t>とび・土工・コンクリート</t>
    <phoneticPr fontId="3"/>
  </si>
  <si>
    <t>石</t>
    <phoneticPr fontId="3"/>
  </si>
  <si>
    <t>屋根</t>
    <phoneticPr fontId="3"/>
  </si>
  <si>
    <t>電気</t>
    <phoneticPr fontId="3"/>
  </si>
  <si>
    <t>管</t>
    <phoneticPr fontId="3"/>
  </si>
  <si>
    <t>タイル・レンガ・ブロック</t>
    <phoneticPr fontId="3"/>
  </si>
  <si>
    <t>鋼構造物</t>
    <phoneticPr fontId="3"/>
  </si>
  <si>
    <t>鉄筋</t>
    <phoneticPr fontId="3"/>
  </si>
  <si>
    <t>舗装</t>
    <phoneticPr fontId="3"/>
  </si>
  <si>
    <t>しゅんせつ</t>
    <phoneticPr fontId="3"/>
  </si>
  <si>
    <t>板金</t>
    <phoneticPr fontId="3"/>
  </si>
  <si>
    <t>ガラス</t>
    <phoneticPr fontId="3"/>
  </si>
  <si>
    <t>塗装</t>
    <phoneticPr fontId="3"/>
  </si>
  <si>
    <t>防水</t>
    <phoneticPr fontId="3"/>
  </si>
  <si>
    <t>内装仕上</t>
    <phoneticPr fontId="3"/>
  </si>
  <si>
    <t>機械器具設置</t>
    <phoneticPr fontId="3"/>
  </si>
  <si>
    <t>熱絶縁</t>
    <phoneticPr fontId="3"/>
  </si>
  <si>
    <t>電気通信</t>
    <phoneticPr fontId="3"/>
  </si>
  <si>
    <t>造園</t>
    <phoneticPr fontId="3"/>
  </si>
  <si>
    <t>さく井</t>
    <phoneticPr fontId="3"/>
  </si>
  <si>
    <t>建具</t>
    <phoneticPr fontId="3"/>
  </si>
  <si>
    <t>水道施設</t>
    <phoneticPr fontId="3"/>
  </si>
  <si>
    <t>消防施設</t>
    <phoneticPr fontId="3"/>
  </si>
  <si>
    <t>清掃施設</t>
    <phoneticPr fontId="3"/>
  </si>
  <si>
    <t>1級</t>
    <rPh sb="1" eb="2">
      <t>キュウ</t>
    </rPh>
    <phoneticPr fontId="3"/>
  </si>
  <si>
    <t>2級</t>
    <rPh sb="1" eb="2">
      <t>キュウ</t>
    </rPh>
    <phoneticPr fontId="3"/>
  </si>
  <si>
    <t>許可の種類</t>
    <rPh sb="0" eb="2">
      <t>キョカ</t>
    </rPh>
    <rPh sb="3" eb="5">
      <t>シュルイ</t>
    </rPh>
    <phoneticPr fontId="3"/>
  </si>
  <si>
    <t>建設業の種類</t>
  </si>
  <si>
    <t>第1希望</t>
    <rPh sb="0" eb="1">
      <t>ダイ</t>
    </rPh>
    <rPh sb="2" eb="4">
      <t>キボウ</t>
    </rPh>
    <phoneticPr fontId="3"/>
  </si>
  <si>
    <t>第2希望</t>
    <rPh sb="0" eb="1">
      <t>ダイ</t>
    </rPh>
    <rPh sb="2" eb="4">
      <t>キボウ</t>
    </rPh>
    <phoneticPr fontId="3"/>
  </si>
  <si>
    <t>第3希望</t>
    <rPh sb="0" eb="1">
      <t>ダイ</t>
    </rPh>
    <rPh sb="2" eb="4">
      <t>キボウ</t>
    </rPh>
    <phoneticPr fontId="3"/>
  </si>
  <si>
    <t>第4希望</t>
    <rPh sb="0" eb="1">
      <t>ダイ</t>
    </rPh>
    <rPh sb="2" eb="4">
      <t>キボウ</t>
    </rPh>
    <phoneticPr fontId="3"/>
  </si>
  <si>
    <t>第5希望</t>
    <rPh sb="0" eb="1">
      <t>ダイ</t>
    </rPh>
    <rPh sb="2" eb="4">
      <t>キボウ</t>
    </rPh>
    <phoneticPr fontId="3"/>
  </si>
  <si>
    <t>　</t>
    <phoneticPr fontId="3"/>
  </si>
  <si>
    <t>建設業許可の種類</t>
    <rPh sb="0" eb="3">
      <t>ケンセツギョウ</t>
    </rPh>
    <rPh sb="3" eb="5">
      <t>キョカ</t>
    </rPh>
    <rPh sb="6" eb="8">
      <t>シュルイ</t>
    </rPh>
    <phoneticPr fontId="3"/>
  </si>
  <si>
    <t>許可区分</t>
    <rPh sb="0" eb="2">
      <t>キョカ</t>
    </rPh>
    <rPh sb="2" eb="4">
      <t>クブン</t>
    </rPh>
    <phoneticPr fontId="3"/>
  </si>
  <si>
    <t>土木一式</t>
    <phoneticPr fontId="3"/>
  </si>
  <si>
    <t>問い合わせ先</t>
    <rPh sb="0" eb="1">
      <t>ト</t>
    </rPh>
    <rPh sb="2" eb="3">
      <t>ア</t>
    </rPh>
    <rPh sb="5" eb="6">
      <t>サキ</t>
    </rPh>
    <phoneticPr fontId="3"/>
  </si>
  <si>
    <t>営業所（委任する場合は記入）</t>
    <rPh sb="0" eb="3">
      <t>エイギョウショ</t>
    </rPh>
    <rPh sb="4" eb="6">
      <t>イニン</t>
    </rPh>
    <rPh sb="8" eb="10">
      <t>バアイ</t>
    </rPh>
    <rPh sb="11" eb="13">
      <t>キニュウ</t>
    </rPh>
    <phoneticPr fontId="3"/>
  </si>
  <si>
    <t>土木一式</t>
  </si>
  <si>
    <t>第</t>
    <rPh sb="0" eb="1">
      <t>ダイ</t>
    </rPh>
    <phoneticPr fontId="3"/>
  </si>
  <si>
    <t>号</t>
    <rPh sb="0" eb="1">
      <t>ゴウ</t>
    </rPh>
    <phoneticPr fontId="3"/>
  </si>
  <si>
    <t>法人形態</t>
    <rPh sb="0" eb="2">
      <t>ホウジン</t>
    </rPh>
    <rPh sb="2" eb="4">
      <t>ケイタイ</t>
    </rPh>
    <phoneticPr fontId="3"/>
  </si>
  <si>
    <t>前 株式会社</t>
    <rPh sb="0" eb="1">
      <t>マエ</t>
    </rPh>
    <rPh sb="2" eb="4">
      <t>カブシキ</t>
    </rPh>
    <rPh sb="4" eb="6">
      <t>カイシャ</t>
    </rPh>
    <phoneticPr fontId="3"/>
  </si>
  <si>
    <t>後 株式会社</t>
    <rPh sb="0" eb="1">
      <t>ウシ</t>
    </rPh>
    <rPh sb="2" eb="4">
      <t>カブシキ</t>
    </rPh>
    <rPh sb="4" eb="6">
      <t>カイシャ</t>
    </rPh>
    <phoneticPr fontId="3"/>
  </si>
  <si>
    <t>前 有限会社</t>
    <rPh sb="0" eb="1">
      <t>マエ</t>
    </rPh>
    <rPh sb="2" eb="4">
      <t>ユウゲン</t>
    </rPh>
    <rPh sb="4" eb="6">
      <t>カイシャ</t>
    </rPh>
    <phoneticPr fontId="3"/>
  </si>
  <si>
    <t>後 有限会社</t>
    <rPh sb="0" eb="1">
      <t>ウシ</t>
    </rPh>
    <rPh sb="2" eb="4">
      <t>ユウゲン</t>
    </rPh>
    <rPh sb="4" eb="6">
      <t>カイシャ</t>
    </rPh>
    <phoneticPr fontId="3"/>
  </si>
  <si>
    <t>前 合資会社</t>
    <rPh sb="0" eb="1">
      <t>マエ</t>
    </rPh>
    <rPh sb="2" eb="4">
      <t>ゴウシ</t>
    </rPh>
    <rPh sb="4" eb="6">
      <t>カイシャ</t>
    </rPh>
    <phoneticPr fontId="3"/>
  </si>
  <si>
    <t>後 合資会社</t>
    <rPh sb="0" eb="1">
      <t>ウシ</t>
    </rPh>
    <rPh sb="2" eb="4">
      <t>ゴウシ</t>
    </rPh>
    <rPh sb="4" eb="6">
      <t>カイシャ</t>
    </rPh>
    <phoneticPr fontId="3"/>
  </si>
  <si>
    <t>前 合名会社</t>
    <rPh sb="0" eb="1">
      <t>マエ</t>
    </rPh>
    <rPh sb="2" eb="4">
      <t>ゴウメイ</t>
    </rPh>
    <rPh sb="4" eb="6">
      <t>カイシャ</t>
    </rPh>
    <phoneticPr fontId="3"/>
  </si>
  <si>
    <t>後 合名会社</t>
    <rPh sb="0" eb="1">
      <t>ウシ</t>
    </rPh>
    <rPh sb="2" eb="4">
      <t>ゴウメイ</t>
    </rPh>
    <rPh sb="4" eb="6">
      <t>カイシャ</t>
    </rPh>
    <phoneticPr fontId="3"/>
  </si>
  <si>
    <t>商号</t>
    <rPh sb="0" eb="2">
      <t>ショウゴウ</t>
    </rPh>
    <phoneticPr fontId="3"/>
  </si>
  <si>
    <t>個人･その他</t>
    <rPh sb="0" eb="2">
      <t>コジン</t>
    </rPh>
    <rPh sb="5" eb="6">
      <t>タ</t>
    </rPh>
    <phoneticPr fontId="3"/>
  </si>
  <si>
    <t>完成工事高</t>
    <rPh sb="0" eb="2">
      <t>カンセイ</t>
    </rPh>
    <rPh sb="2" eb="4">
      <t>コウジ</t>
    </rPh>
    <rPh sb="4" eb="5">
      <t>タカ</t>
    </rPh>
    <phoneticPr fontId="3"/>
  </si>
  <si>
    <t>元請完成工事高</t>
    <rPh sb="0" eb="1">
      <t>モト</t>
    </rPh>
    <rPh sb="1" eb="2">
      <t>ウ</t>
    </rPh>
    <rPh sb="2" eb="4">
      <t>カンセイ</t>
    </rPh>
    <rPh sb="4" eb="6">
      <t>コウジ</t>
    </rPh>
    <rPh sb="6" eb="7">
      <t>タカ</t>
    </rPh>
    <phoneticPr fontId="3"/>
  </si>
  <si>
    <t>建設業の許可状況（経審情報）</t>
    <rPh sb="0" eb="2">
      <t>ケンセツ</t>
    </rPh>
    <rPh sb="2" eb="3">
      <t>ギョウ</t>
    </rPh>
    <rPh sb="4" eb="6">
      <t>キョカ</t>
    </rPh>
    <rPh sb="6" eb="8">
      <t>ジョウキョウ</t>
    </rPh>
    <rPh sb="9" eb="10">
      <t>ケイ</t>
    </rPh>
    <rPh sb="10" eb="11">
      <t>シン</t>
    </rPh>
    <rPh sb="11" eb="13">
      <t>ジョウホウ</t>
    </rPh>
    <phoneticPr fontId="3"/>
  </si>
  <si>
    <t>CLASS</t>
    <phoneticPr fontId="3"/>
  </si>
  <si>
    <t>VERSION</t>
    <phoneticPr fontId="3"/>
  </si>
  <si>
    <t>LASDEC</t>
    <phoneticPr fontId="3"/>
  </si>
  <si>
    <t>解体工事</t>
    <rPh sb="0" eb="2">
      <t>カイタイ</t>
    </rPh>
    <rPh sb="2" eb="4">
      <t>コウジ</t>
    </rPh>
    <phoneticPr fontId="3"/>
  </si>
  <si>
    <t>届出区分</t>
  </si>
  <si>
    <t>本社所在地</t>
  </si>
  <si>
    <t>とび・土工・コンクリート</t>
  </si>
  <si>
    <t>左官</t>
  </si>
  <si>
    <t>評点（Ｙ）　</t>
  </si>
  <si>
    <t>値</t>
    <rPh sb="0" eb="1">
      <t>アタイ</t>
    </rPh>
    <phoneticPr fontId="24"/>
  </si>
  <si>
    <t>年度</t>
    <rPh sb="0" eb="2">
      <t>ネンド</t>
    </rPh>
    <phoneticPr fontId="24"/>
  </si>
  <si>
    <t>申請者(本社)</t>
    <rPh sb="0" eb="3">
      <t>シンセイシャ</t>
    </rPh>
    <rPh sb="4" eb="6">
      <t>ホンシャ</t>
    </rPh>
    <phoneticPr fontId="25"/>
  </si>
  <si>
    <t>法人名</t>
    <phoneticPr fontId="24"/>
  </si>
  <si>
    <t>商号</t>
    <rPh sb="0" eb="2">
      <t>ショウゴウ</t>
    </rPh>
    <phoneticPr fontId="24"/>
  </si>
  <si>
    <t>商号カナ</t>
    <rPh sb="0" eb="2">
      <t>ショウゴウ</t>
    </rPh>
    <phoneticPr fontId="24"/>
  </si>
  <si>
    <t>代表者</t>
    <rPh sb="0" eb="3">
      <t>ダイヒョウシャ</t>
    </rPh>
    <phoneticPr fontId="24"/>
  </si>
  <si>
    <t>役職</t>
    <rPh sb="0" eb="2">
      <t>ヤクショク</t>
    </rPh>
    <phoneticPr fontId="24"/>
  </si>
  <si>
    <t>氏名</t>
    <rPh sb="0" eb="2">
      <t>シメイ</t>
    </rPh>
    <phoneticPr fontId="24"/>
  </si>
  <si>
    <t>電話番号</t>
    <rPh sb="0" eb="2">
      <t>デンワ</t>
    </rPh>
    <rPh sb="2" eb="4">
      <t>バンゴウ</t>
    </rPh>
    <phoneticPr fontId="24"/>
  </si>
  <si>
    <t>営業所</t>
    <rPh sb="0" eb="3">
      <t>エイギョウショ</t>
    </rPh>
    <phoneticPr fontId="24"/>
  </si>
  <si>
    <t>名称</t>
    <rPh sb="0" eb="2">
      <t>メイショウ</t>
    </rPh>
    <phoneticPr fontId="24"/>
  </si>
  <si>
    <t>カナ</t>
    <phoneticPr fontId="24"/>
  </si>
  <si>
    <t>資本金</t>
    <rPh sb="0" eb="2">
      <t>シホン</t>
    </rPh>
    <rPh sb="2" eb="3">
      <t>キン</t>
    </rPh>
    <phoneticPr fontId="24"/>
  </si>
  <si>
    <t>自己資本金</t>
    <rPh sb="0" eb="2">
      <t>ジコ</t>
    </rPh>
    <rPh sb="2" eb="4">
      <t>シホン</t>
    </rPh>
    <rPh sb="4" eb="5">
      <t>キン</t>
    </rPh>
    <phoneticPr fontId="24"/>
  </si>
  <si>
    <t>設立登記年月日</t>
    <phoneticPr fontId="24"/>
  </si>
  <si>
    <t>営業年数</t>
    <phoneticPr fontId="24"/>
  </si>
  <si>
    <t>従業員数</t>
    <phoneticPr fontId="24"/>
  </si>
  <si>
    <t>部署</t>
    <rPh sb="0" eb="2">
      <t>ブショ</t>
    </rPh>
    <phoneticPr fontId="24"/>
  </si>
  <si>
    <t>建設業の許可状況（経審情報）</t>
    <phoneticPr fontId="24"/>
  </si>
  <si>
    <t>建設業許可の種類</t>
    <phoneticPr fontId="24"/>
  </si>
  <si>
    <t>許可番号</t>
    <phoneticPr fontId="24"/>
  </si>
  <si>
    <t>許可年月日</t>
    <phoneticPr fontId="24"/>
  </si>
  <si>
    <t>審査基準日</t>
    <phoneticPr fontId="24"/>
  </si>
  <si>
    <t>完成工事高合計(千円)</t>
    <phoneticPr fontId="24"/>
  </si>
  <si>
    <t>許可の種類</t>
    <phoneticPr fontId="24"/>
  </si>
  <si>
    <t>建築一式</t>
  </si>
  <si>
    <t>大工</t>
  </si>
  <si>
    <t>石</t>
  </si>
  <si>
    <t>屋根</t>
  </si>
  <si>
    <t>電気</t>
  </si>
  <si>
    <t>管</t>
  </si>
  <si>
    <t>タイル・レンガ・ブロック</t>
  </si>
  <si>
    <t>鋼構造物</t>
  </si>
  <si>
    <t>鉄筋</t>
  </si>
  <si>
    <t>舗装</t>
  </si>
  <si>
    <t>しゅんせつ</t>
  </si>
  <si>
    <t>板金</t>
  </si>
  <si>
    <t>ガラス</t>
  </si>
  <si>
    <t>塗装</t>
  </si>
  <si>
    <t>防水</t>
  </si>
  <si>
    <t>内装仕上</t>
  </si>
  <si>
    <t>機械器具設置</t>
  </si>
  <si>
    <t>熱絶縁</t>
  </si>
  <si>
    <t>電気通信</t>
  </si>
  <si>
    <t>造園</t>
  </si>
  <si>
    <t>さく井</t>
  </si>
  <si>
    <t>建具</t>
  </si>
  <si>
    <t>水道施設</t>
  </si>
  <si>
    <t>消防施設</t>
  </si>
  <si>
    <t>清掃施設</t>
  </si>
  <si>
    <t>解体工事</t>
    <rPh sb="0" eb="2">
      <t>カイタイ</t>
    </rPh>
    <rPh sb="2" eb="4">
      <t>コウジ</t>
    </rPh>
    <phoneticPr fontId="25"/>
  </si>
  <si>
    <t>入札参加希望工種</t>
    <phoneticPr fontId="24"/>
  </si>
  <si>
    <t>工種ID</t>
    <rPh sb="0" eb="2">
      <t>コウシュ</t>
    </rPh>
    <phoneticPr fontId="24"/>
  </si>
  <si>
    <t>第1希望</t>
    <rPh sb="0" eb="1">
      <t>ダイ</t>
    </rPh>
    <rPh sb="2" eb="4">
      <t>キボウ</t>
    </rPh>
    <phoneticPr fontId="25"/>
  </si>
  <si>
    <t>第2希望</t>
    <rPh sb="0" eb="1">
      <t>ダイ</t>
    </rPh>
    <rPh sb="2" eb="4">
      <t>キボウ</t>
    </rPh>
    <phoneticPr fontId="25"/>
  </si>
  <si>
    <t>第3希望</t>
    <rPh sb="0" eb="1">
      <t>ダイ</t>
    </rPh>
    <rPh sb="2" eb="4">
      <t>キボウ</t>
    </rPh>
    <phoneticPr fontId="25"/>
  </si>
  <si>
    <t>第4希望</t>
    <rPh sb="0" eb="1">
      <t>ダイ</t>
    </rPh>
    <rPh sb="2" eb="4">
      <t>キボウ</t>
    </rPh>
    <phoneticPr fontId="25"/>
  </si>
  <si>
    <t>第5希望</t>
    <rPh sb="0" eb="1">
      <t>ダイ</t>
    </rPh>
    <rPh sb="2" eb="4">
      <t>キボウ</t>
    </rPh>
    <phoneticPr fontId="25"/>
  </si>
  <si>
    <t>補足</t>
    <rPh sb="0" eb="2">
      <t>ホソク</t>
    </rPh>
    <phoneticPr fontId="3"/>
  </si>
  <si>
    <t>評点（Ｘ２）</t>
  </si>
  <si>
    <t>評点（Ｗ）　</t>
  </si>
  <si>
    <t>技 術 職 員 数</t>
  </si>
  <si>
    <t>1級</t>
  </si>
  <si>
    <t>2級</t>
  </si>
  <si>
    <t>3級</t>
  </si>
  <si>
    <t>郵便番号</t>
    <rPh sb="0" eb="2">
      <t>ユウビン</t>
    </rPh>
    <rPh sb="2" eb="4">
      <t>バンゴウ</t>
    </rPh>
    <phoneticPr fontId="24"/>
  </si>
  <si>
    <t>評点</t>
    <rPh sb="0" eb="2">
      <t>ヒョウテン</t>
    </rPh>
    <phoneticPr fontId="3"/>
  </si>
  <si>
    <t>情報</t>
    <rPh sb="0" eb="2">
      <t>ジョウホウ</t>
    </rPh>
    <phoneticPr fontId="3"/>
  </si>
  <si>
    <t>受付年月日</t>
    <rPh sb="0" eb="2">
      <t>ウケツケ</t>
    </rPh>
    <rPh sb="2" eb="5">
      <t>ネンガッピ</t>
    </rPh>
    <phoneticPr fontId="3"/>
  </si>
  <si>
    <t>地域</t>
    <rPh sb="0" eb="2">
      <t>チイキ</t>
    </rPh>
    <phoneticPr fontId="3"/>
  </si>
  <si>
    <t>対応項目</t>
    <rPh sb="0" eb="2">
      <t>タイオウ</t>
    </rPh>
    <rPh sb="2" eb="4">
      <t>コウモク</t>
    </rPh>
    <phoneticPr fontId="3"/>
  </si>
  <si>
    <t>本社情報</t>
    <rPh sb="0" eb="2">
      <t>ホンシャ</t>
    </rPh>
    <rPh sb="2" eb="4">
      <t>ジョウホウ</t>
    </rPh>
    <phoneticPr fontId="3"/>
  </si>
  <si>
    <t>フリガナ</t>
  </si>
  <si>
    <t>フリガナ</t>
    <phoneticPr fontId="3"/>
  </si>
  <si>
    <t>商号に法人名を付与する</t>
    <rPh sb="0" eb="2">
      <t>ショウゴウ</t>
    </rPh>
    <rPh sb="3" eb="5">
      <t>ホウジン</t>
    </rPh>
    <rPh sb="5" eb="6">
      <t>メイ</t>
    </rPh>
    <rPh sb="7" eb="9">
      <t>フヨ</t>
    </rPh>
    <phoneticPr fontId="3"/>
  </si>
  <si>
    <t>郵便番号</t>
    <rPh sb="0" eb="2">
      <t>ユウビン</t>
    </rPh>
    <rPh sb="2" eb="4">
      <t>バンゴウ</t>
    </rPh>
    <phoneticPr fontId="3"/>
  </si>
  <si>
    <t>FAX番号</t>
    <rPh sb="3" eb="5">
      <t>バンゴウ</t>
    </rPh>
    <phoneticPr fontId="24"/>
  </si>
  <si>
    <t>メールアドレス</t>
  </si>
  <si>
    <t>メールアドレス</t>
    <phoneticPr fontId="24"/>
  </si>
  <si>
    <t>設立登記年月日</t>
  </si>
  <si>
    <t>営業年数</t>
  </si>
  <si>
    <t>従業員数</t>
  </si>
  <si>
    <t>営業所情報</t>
    <rPh sb="0" eb="3">
      <t>エイギョウショ</t>
    </rPh>
    <rPh sb="3" eb="5">
      <t>ジョウホウ</t>
    </rPh>
    <phoneticPr fontId="3"/>
  </si>
  <si>
    <t>問合せ先</t>
    <rPh sb="0" eb="2">
      <t>トイア</t>
    </rPh>
    <rPh sb="3" eb="4">
      <t>サキ</t>
    </rPh>
    <phoneticPr fontId="3"/>
  </si>
  <si>
    <t>未使用</t>
    <rPh sb="0" eb="3">
      <t>ミシヨウ</t>
    </rPh>
    <phoneticPr fontId="3"/>
  </si>
  <si>
    <t>入札参加資格情報</t>
    <rPh sb="0" eb="2">
      <t>ニュウサツ</t>
    </rPh>
    <rPh sb="2" eb="4">
      <t>サンカ</t>
    </rPh>
    <rPh sb="4" eb="6">
      <t>シカク</t>
    </rPh>
    <rPh sb="6" eb="8">
      <t>ジョウホウ</t>
    </rPh>
    <phoneticPr fontId="3"/>
  </si>
  <si>
    <t>建設業許可番号</t>
    <rPh sb="0" eb="3">
      <t>ケンセツギョウ</t>
    </rPh>
    <rPh sb="3" eb="5">
      <t>キョカ</t>
    </rPh>
    <rPh sb="5" eb="7">
      <t>バンゴウ</t>
    </rPh>
    <phoneticPr fontId="3"/>
  </si>
  <si>
    <t>第　号</t>
    <rPh sb="0" eb="1">
      <t>ダイ</t>
    </rPh>
    <rPh sb="2" eb="3">
      <t>ゴウ</t>
    </rPh>
    <phoneticPr fontId="3"/>
  </si>
  <si>
    <t>許可年月日</t>
    <rPh sb="0" eb="2">
      <t>キョカ</t>
    </rPh>
    <rPh sb="2" eb="5">
      <t>ネンガッピ</t>
    </rPh>
    <phoneticPr fontId="3"/>
  </si>
  <si>
    <t>入札希望</t>
    <rPh sb="0" eb="2">
      <t>ニュウサツ</t>
    </rPh>
    <rPh sb="2" eb="4">
      <t>キボウ</t>
    </rPh>
    <phoneticPr fontId="3"/>
  </si>
  <si>
    <t>〃</t>
    <phoneticPr fontId="3"/>
  </si>
  <si>
    <t>一級合計</t>
    <rPh sb="0" eb="2">
      <t>１キュウ</t>
    </rPh>
    <rPh sb="2" eb="4">
      <t>ゴウケイ</t>
    </rPh>
    <phoneticPr fontId="3"/>
  </si>
  <si>
    <t>二級合計</t>
    <rPh sb="0" eb="2">
      <t>ニキュウ</t>
    </rPh>
    <rPh sb="2" eb="4">
      <t>ゴウケイ</t>
    </rPh>
    <phoneticPr fontId="3"/>
  </si>
  <si>
    <t>その他合計</t>
    <rPh sb="2" eb="3">
      <t>タ</t>
    </rPh>
    <rPh sb="3" eb="5">
      <t>ゴウケイ</t>
    </rPh>
    <phoneticPr fontId="3"/>
  </si>
  <si>
    <t>KeyWord1</t>
    <phoneticPr fontId="3"/>
  </si>
  <si>
    <t>KeyWord2</t>
  </si>
  <si>
    <t>YEAR</t>
    <phoneticPr fontId="24"/>
  </si>
  <si>
    <t>MST_SUPPLIER_LIST</t>
    <phoneticPr fontId="3"/>
  </si>
  <si>
    <t>MST_SUPPLIER_KENSETSU_INFO</t>
    <phoneticPr fontId="3"/>
  </si>
  <si>
    <t>MST_SUPPLIER_KENSETSU_KIND</t>
    <phoneticPr fontId="3"/>
  </si>
  <si>
    <t>許可区分</t>
    <phoneticPr fontId="3"/>
  </si>
  <si>
    <t>総合評定値(P)</t>
  </si>
  <si>
    <t>完成工事高</t>
  </si>
  <si>
    <t>元請完成工事高</t>
  </si>
  <si>
    <t>SU_KIND_MARKS</t>
    <phoneticPr fontId="3"/>
  </si>
  <si>
    <t>SU_KIND_AVG</t>
    <phoneticPr fontId="3"/>
  </si>
  <si>
    <t>SU_KIND_AVG2</t>
    <phoneticPr fontId="3"/>
  </si>
  <si>
    <t>項目説明1</t>
    <rPh sb="0" eb="2">
      <t>コウモク</t>
    </rPh>
    <rPh sb="2" eb="4">
      <t>セツメイ</t>
    </rPh>
    <phoneticPr fontId="24"/>
  </si>
  <si>
    <t>項目説明2</t>
    <rPh sb="0" eb="2">
      <t>コウモク</t>
    </rPh>
    <rPh sb="2" eb="4">
      <t>セツメイ</t>
    </rPh>
    <phoneticPr fontId="24"/>
  </si>
  <si>
    <t>Table</t>
    <phoneticPr fontId="3"/>
  </si>
  <si>
    <t>TableVal</t>
    <phoneticPr fontId="3"/>
  </si>
  <si>
    <t>Val</t>
    <phoneticPr fontId="3"/>
  </si>
  <si>
    <t>Info</t>
    <phoneticPr fontId="3"/>
  </si>
  <si>
    <t>区分</t>
    <rPh sb="0" eb="2">
      <t>クブン</t>
    </rPh>
    <phoneticPr fontId="3"/>
  </si>
  <si>
    <t>MST_SUPPLIER_KENSETSU_INFO</t>
    <phoneticPr fontId="3"/>
  </si>
  <si>
    <t>SU_STAFF1</t>
  </si>
  <si>
    <t>SU_STAFF_OTHERS</t>
  </si>
  <si>
    <t>SU_RATING_X2</t>
  </si>
  <si>
    <t>SU_RATING_Y</t>
  </si>
  <si>
    <t>SU_KIND_REQUEST</t>
    <phoneticPr fontId="3"/>
  </si>
  <si>
    <t>希望順位</t>
    <rPh sb="0" eb="2">
      <t>キボウ</t>
    </rPh>
    <rPh sb="2" eb="4">
      <t>ジュンイ</t>
    </rPh>
    <phoneticPr fontId="3"/>
  </si>
  <si>
    <t>ORDER_CLASS</t>
    <phoneticPr fontId="3"/>
  </si>
  <si>
    <t>NEW_CLASS</t>
    <phoneticPr fontId="3"/>
  </si>
  <si>
    <t>業者区分</t>
    <rPh sb="0" eb="2">
      <t>ギョウシャ</t>
    </rPh>
    <rPh sb="2" eb="4">
      <t>クブン</t>
    </rPh>
    <phoneticPr fontId="3"/>
  </si>
  <si>
    <t>建設、業務、物品</t>
    <rPh sb="0" eb="2">
      <t>ケンセツ</t>
    </rPh>
    <rPh sb="3" eb="5">
      <t>ギョウム</t>
    </rPh>
    <rPh sb="6" eb="8">
      <t>ブッピン</t>
    </rPh>
    <phoneticPr fontId="3"/>
  </si>
  <si>
    <t>バージョン情報</t>
    <rPh sb="5" eb="7">
      <t>ジョウホウ</t>
    </rPh>
    <phoneticPr fontId="3"/>
  </si>
  <si>
    <t>LASDECコード</t>
    <phoneticPr fontId="3"/>
  </si>
  <si>
    <t>[END]</t>
    <phoneticPr fontId="3"/>
  </si>
  <si>
    <t>SU_AREA</t>
    <phoneticPr fontId="3"/>
  </si>
  <si>
    <t>SU_NAME</t>
    <phoneticPr fontId="3"/>
  </si>
  <si>
    <t>SU_NAME_PRONOUNCE</t>
    <phoneticPr fontId="3"/>
  </si>
  <si>
    <t>SU_ZIP</t>
    <phoneticPr fontId="3"/>
  </si>
  <si>
    <t>SU_ADDRESS</t>
    <phoneticPr fontId="3"/>
  </si>
  <si>
    <t>SU_TOP_POST</t>
    <phoneticPr fontId="3"/>
  </si>
  <si>
    <t>SU_TOP_NAME</t>
    <phoneticPr fontId="3"/>
  </si>
  <si>
    <t>SU_TOP_NAME_PRONOUNCE</t>
    <phoneticPr fontId="3"/>
  </si>
  <si>
    <t>SU_TEL</t>
    <phoneticPr fontId="3"/>
  </si>
  <si>
    <t>SU_FAX</t>
    <phoneticPr fontId="3"/>
  </si>
  <si>
    <t>SU_MAIL</t>
    <phoneticPr fontId="3"/>
  </si>
  <si>
    <t>SU_BRANCH_NAME</t>
    <phoneticPr fontId="3"/>
  </si>
  <si>
    <t>SU_BRANCH_NAME_PRONOUNCE</t>
    <phoneticPr fontId="3"/>
  </si>
  <si>
    <t>SU_BRANCH_ZIP</t>
    <phoneticPr fontId="3"/>
  </si>
  <si>
    <t>SU_BRANCH_ADDRESS</t>
    <phoneticPr fontId="3"/>
  </si>
  <si>
    <t>SU_BRANCH_TOP_POST</t>
    <phoneticPr fontId="3"/>
  </si>
  <si>
    <t>SU_BRANCH_TOP_NAME</t>
    <phoneticPr fontId="3"/>
  </si>
  <si>
    <t>SU_BRANCH_TOP_NAME_PRONOUNCE</t>
    <phoneticPr fontId="3"/>
  </si>
  <si>
    <t>SU_BRANCH_TEL</t>
    <phoneticPr fontId="3"/>
  </si>
  <si>
    <t>SU_BRANCH_FAX</t>
    <phoneticPr fontId="3"/>
  </si>
  <si>
    <t>SU_BRANCH_MAIL</t>
    <phoneticPr fontId="3"/>
  </si>
  <si>
    <t>SU_CAPITAL</t>
    <phoneticPr fontId="3"/>
  </si>
  <si>
    <t>SU_OWNER_CAPITAL</t>
    <phoneticPr fontId="3"/>
  </si>
  <si>
    <t>SU_REGIST_DATE</t>
    <phoneticPr fontId="3"/>
  </si>
  <si>
    <t>SU_BUSINESS_YEARS</t>
    <phoneticPr fontId="3"/>
  </si>
  <si>
    <t>SU_STAFF_NUM</t>
    <phoneticPr fontId="3"/>
  </si>
  <si>
    <t>SU_CHARGE_SECTION</t>
    <phoneticPr fontId="3"/>
  </si>
  <si>
    <t>SU_CHARGE_NAME</t>
    <phoneticPr fontId="3"/>
  </si>
  <si>
    <t>SU_CHARGE_NAME_PRONOUNCE</t>
    <phoneticPr fontId="3"/>
  </si>
  <si>
    <t>SU_CHARGE_TEL</t>
    <phoneticPr fontId="3"/>
  </si>
  <si>
    <t>SU_CHARGE_FAX</t>
    <phoneticPr fontId="3"/>
  </si>
  <si>
    <t>SU_CHARGE_MAIL</t>
    <phoneticPr fontId="3"/>
  </si>
  <si>
    <t>SU_PERMIT_KIND1</t>
    <phoneticPr fontId="3"/>
  </si>
  <si>
    <t>SU_PERMIT_NUM1</t>
    <phoneticPr fontId="3"/>
  </si>
  <si>
    <t>SU_EXAMINE_DATE</t>
    <phoneticPr fontId="3"/>
  </si>
  <si>
    <t>SU_FINISH_CONSTRUCT_COST</t>
    <phoneticPr fontId="3"/>
  </si>
  <si>
    <t>SU_KIND_ID</t>
    <phoneticPr fontId="3"/>
  </si>
  <si>
    <t>SU_RATING_W</t>
    <phoneticPr fontId="3"/>
  </si>
  <si>
    <t>SU_STAFF2</t>
    <phoneticPr fontId="3"/>
  </si>
  <si>
    <t>MST_SUPPLIER_LIST</t>
    <phoneticPr fontId="3"/>
  </si>
  <si>
    <t>MST_SUPPLIER_KENSETSU_INFO</t>
    <phoneticPr fontId="3"/>
  </si>
  <si>
    <t>SU_KIND_DIVIDE</t>
    <phoneticPr fontId="24"/>
  </si>
  <si>
    <t>SU_PERMIT_DATE1</t>
    <phoneticPr fontId="3"/>
  </si>
  <si>
    <t>MST_SUPPLIER_KENSETSU_ENGINEER</t>
    <phoneticPr fontId="3"/>
  </si>
  <si>
    <t>GJS_YUSIKAKU02</t>
  </si>
  <si>
    <t>GJS_YUSIKAKU03</t>
  </si>
  <si>
    <t>GJS_YUSIKAKU04</t>
  </si>
  <si>
    <t>監理技術者証番号</t>
    <rPh sb="0" eb="2">
      <t>カンリ</t>
    </rPh>
    <rPh sb="2" eb="4">
      <t>ギジュツ</t>
    </rPh>
    <rPh sb="4" eb="5">
      <t>シャ</t>
    </rPh>
    <rPh sb="5" eb="6">
      <t>ショウ</t>
    </rPh>
    <rPh sb="6" eb="8">
      <t>バンゴウ</t>
    </rPh>
    <phoneticPr fontId="6"/>
  </si>
  <si>
    <t>GJS_KNRGJS_CD</t>
  </si>
  <si>
    <t>監理技術者交付日</t>
    <rPh sb="0" eb="2">
      <t>カンリ</t>
    </rPh>
    <rPh sb="2" eb="4">
      <t>ギジュツ</t>
    </rPh>
    <rPh sb="4" eb="5">
      <t>シャ</t>
    </rPh>
    <rPh sb="5" eb="7">
      <t>コウフ</t>
    </rPh>
    <rPh sb="7" eb="8">
      <t>ビ</t>
    </rPh>
    <phoneticPr fontId="6"/>
  </si>
  <si>
    <t>GJS_KNRGJS_KOUFU_DATE</t>
  </si>
  <si>
    <t>GJS_KNRGJS_YUKOU_DATE</t>
  </si>
  <si>
    <t>監理技術者有効期限</t>
    <rPh sb="0" eb="2">
      <t>カンリ</t>
    </rPh>
    <rPh sb="2" eb="4">
      <t>ギジュツ</t>
    </rPh>
    <rPh sb="4" eb="5">
      <t>シャ</t>
    </rPh>
    <rPh sb="5" eb="7">
      <t>ユウコウ</t>
    </rPh>
    <rPh sb="7" eb="9">
      <t>キゲン</t>
    </rPh>
    <phoneticPr fontId="6"/>
  </si>
  <si>
    <t>#Judge</t>
    <phoneticPr fontId="3"/>
  </si>
  <si>
    <t>編集タイプ</t>
    <rPh sb="0" eb="2">
      <t>ヘンシュウ</t>
    </rPh>
    <phoneticPr fontId="3"/>
  </si>
  <si>
    <t>GJS_ID</t>
    <phoneticPr fontId="3"/>
  </si>
  <si>
    <t>技術者名簿</t>
    <rPh sb="0" eb="3">
      <t>ギジュツシャ</t>
    </rPh>
    <rPh sb="3" eb="5">
      <t>メイボ</t>
    </rPh>
    <phoneticPr fontId="24"/>
  </si>
  <si>
    <t>GJS_KEIEI_KUBUN</t>
    <phoneticPr fontId="3"/>
  </si>
  <si>
    <t>GJS_SENNIN_KUBUN</t>
    <phoneticPr fontId="3"/>
  </si>
  <si>
    <t>経営管理責任者</t>
    <phoneticPr fontId="3"/>
  </si>
  <si>
    <t>専任技術者</t>
    <phoneticPr fontId="3"/>
  </si>
  <si>
    <t>○○市</t>
    <rPh sb="2" eb="3">
      <t>シ</t>
    </rPh>
    <phoneticPr fontId="3"/>
  </si>
  <si>
    <t>申請年度</t>
    <rPh sb="0" eb="2">
      <t>シンセイ</t>
    </rPh>
    <rPh sb="2" eb="4">
      <t>ネンド</t>
    </rPh>
    <phoneticPr fontId="3"/>
  </si>
  <si>
    <t>-</t>
    <phoneticPr fontId="3"/>
  </si>
  <si>
    <t>都道府県</t>
    <rPh sb="0" eb="4">
      <t>トドウフケン</t>
    </rPh>
    <phoneticPr fontId="3"/>
  </si>
  <si>
    <t>町名地番</t>
    <rPh sb="0" eb="4">
      <t>チョウメイチバン</t>
    </rPh>
    <phoneticPr fontId="3"/>
  </si>
  <si>
    <t>郵便番号</t>
    <rPh sb="0" eb="4">
      <t>ユウビンバンゴウ</t>
    </rPh>
    <phoneticPr fontId="3"/>
  </si>
  <si>
    <t>登録を希望する工種　</t>
    <phoneticPr fontId="3"/>
  </si>
  <si>
    <t>業者番号</t>
    <rPh sb="0" eb="2">
      <t>ギョウシャ</t>
    </rPh>
    <rPh sb="2" eb="4">
      <t>バンゴウ</t>
    </rPh>
    <phoneticPr fontId="3"/>
  </si>
  <si>
    <t>MST_SUPPLIER_LIST</t>
    <phoneticPr fontId="3"/>
  </si>
  <si>
    <t>SU_CODE</t>
    <phoneticPr fontId="3"/>
  </si>
  <si>
    <t>法人番号</t>
    <rPh sb="0" eb="2">
      <t>ホウジン</t>
    </rPh>
    <rPh sb="2" eb="4">
      <t>バンゴウ</t>
    </rPh>
    <phoneticPr fontId="3"/>
  </si>
  <si>
    <t>SU_CORPORATE_NO</t>
    <phoneticPr fontId="3"/>
  </si>
  <si>
    <t>所在地又は住所</t>
    <phoneticPr fontId="3"/>
  </si>
  <si>
    <t>【取込み用計算式】</t>
    <rPh sb="1" eb="3">
      <t>トリコ</t>
    </rPh>
    <rPh sb="4" eb="5">
      <t>ヨウ</t>
    </rPh>
    <rPh sb="5" eb="8">
      <t>ケイサンシキ</t>
    </rPh>
    <phoneticPr fontId="3"/>
  </si>
  <si>
    <t>届出区分</t>
    <rPh sb="0" eb="2">
      <t>トドケデ</t>
    </rPh>
    <rPh sb="2" eb="4">
      <t>クブン</t>
    </rPh>
    <phoneticPr fontId="3"/>
  </si>
  <si>
    <t>代表者</t>
    <rPh sb="0" eb="2">
      <t>ダイヒョウ</t>
    </rPh>
    <rPh sb="2" eb="3">
      <t>シャ</t>
    </rPh>
    <phoneticPr fontId="3"/>
  </si>
  <si>
    <t>電話番号</t>
    <rPh sb="0" eb="2">
      <t>デンワ</t>
    </rPh>
    <rPh sb="2" eb="4">
      <t>バンゴウ</t>
    </rPh>
    <phoneticPr fontId="3"/>
  </si>
  <si>
    <t>メールアドレス</t>
    <phoneticPr fontId="3"/>
  </si>
  <si>
    <t>ＦＡＸ番号</t>
    <rPh sb="3" eb="5">
      <t>バンゴウ</t>
    </rPh>
    <phoneticPr fontId="3"/>
  </si>
  <si>
    <t>法人名</t>
    <rPh sb="0" eb="2">
      <t>ホウジン</t>
    </rPh>
    <rPh sb="2" eb="3">
      <t>メイ</t>
    </rPh>
    <phoneticPr fontId="3"/>
  </si>
  <si>
    <t>許可番号</t>
    <rPh sb="0" eb="2">
      <t>キョカ</t>
    </rPh>
    <rPh sb="2" eb="4">
      <t>バンゴウ</t>
    </rPh>
    <phoneticPr fontId="3"/>
  </si>
  <si>
    <t>※太枠箇所を記入してください</t>
    <rPh sb="1" eb="3">
      <t>フトワク</t>
    </rPh>
    <rPh sb="3" eb="5">
      <t>カショ</t>
    </rPh>
    <rPh sb="6" eb="8">
      <t>キニュウ</t>
    </rPh>
    <phoneticPr fontId="3"/>
  </si>
  <si>
    <t>【選択肢一覧】</t>
    <rPh sb="1" eb="4">
      <t>センタクシ</t>
    </rPh>
    <rPh sb="4" eb="6">
      <t>イチラン</t>
    </rPh>
    <phoneticPr fontId="3"/>
  </si>
  <si>
    <t>0123456789012</t>
    <phoneticPr fontId="3"/>
  </si>
  <si>
    <t>サンプルケンセツ</t>
    <phoneticPr fontId="3"/>
  </si>
  <si>
    <t>福井県</t>
    <rPh sb="0" eb="3">
      <t>フクイケン</t>
    </rPh>
    <phoneticPr fontId="3"/>
  </si>
  <si>
    <t>○○１－１</t>
    <phoneticPr fontId="3"/>
  </si>
  <si>
    <t>ケンセツ　タロウ</t>
    <phoneticPr fontId="3"/>
  </si>
  <si>
    <t>910</t>
    <phoneticPr fontId="3"/>
  </si>
  <si>
    <t>0000</t>
    <phoneticPr fontId="3"/>
  </si>
  <si>
    <t>1234-56-0001</t>
    <phoneticPr fontId="3"/>
  </si>
  <si>
    <t>チュウオウエイギョウショ</t>
    <phoneticPr fontId="3"/>
  </si>
  <si>
    <t>○○２－１</t>
    <phoneticPr fontId="3"/>
  </si>
  <si>
    <t>ケンセツ　ジロウ</t>
    <phoneticPr fontId="3"/>
  </si>
  <si>
    <t>1234-56-0003</t>
    <phoneticPr fontId="3"/>
  </si>
  <si>
    <t>1234-56-0004</t>
    <phoneticPr fontId="3"/>
  </si>
  <si>
    <t>1234-56-0002</t>
    <phoneticPr fontId="3"/>
  </si>
  <si>
    <t>999999</t>
    <phoneticPr fontId="3"/>
  </si>
  <si>
    <t>ケンセツ　イチロウ</t>
    <phoneticPr fontId="3"/>
  </si>
  <si>
    <t>Val_Disable</t>
    <phoneticPr fontId="3"/>
  </si>
  <si>
    <t>千円</t>
    <rPh sb="0" eb="2">
      <t>センエン</t>
    </rPh>
    <phoneticPr fontId="3"/>
  </si>
  <si>
    <t>年</t>
    <rPh sb="0" eb="1">
      <t>ネン</t>
    </rPh>
    <phoneticPr fontId="3"/>
  </si>
  <si>
    <t>人</t>
    <rPh sb="0" eb="1">
      <t>ニン</t>
    </rPh>
    <phoneticPr fontId="3"/>
  </si>
  <si>
    <t>完成工事高合計</t>
    <rPh sb="0" eb="2">
      <t>カンセイ</t>
    </rPh>
    <rPh sb="2" eb="4">
      <t>コウジ</t>
    </rPh>
    <rPh sb="4" eb="5">
      <t>タカ</t>
    </rPh>
    <rPh sb="5" eb="7">
      <t>ゴウケイ</t>
    </rPh>
    <phoneticPr fontId="3"/>
  </si>
  <si>
    <t>2･3年平均完成工事高</t>
    <rPh sb="3" eb="4">
      <t>ネン</t>
    </rPh>
    <rPh sb="4" eb="5">
      <t>タイラ</t>
    </rPh>
    <rPh sb="5" eb="6">
      <t>タモツ</t>
    </rPh>
    <rPh sb="6" eb="8">
      <t>カンセイ</t>
    </rPh>
    <rPh sb="8" eb="10">
      <t>コウジ</t>
    </rPh>
    <rPh sb="10" eb="11">
      <t>タカ</t>
    </rPh>
    <phoneticPr fontId="3"/>
  </si>
  <si>
    <t>2･3年平均完成工事高</t>
    <rPh sb="3" eb="4">
      <t>ネン</t>
    </rPh>
    <phoneticPr fontId="3"/>
  </si>
  <si>
    <t>技 術 職 員 数</t>
    <rPh sb="0" eb="1">
      <t>ワザ</t>
    </rPh>
    <rPh sb="2" eb="3">
      <t>ジュツ</t>
    </rPh>
    <rPh sb="4" eb="5">
      <t>ショク</t>
    </rPh>
    <rPh sb="6" eb="7">
      <t>イン</t>
    </rPh>
    <rPh sb="8" eb="9">
      <t>カズ</t>
    </rPh>
    <phoneticPr fontId="3"/>
  </si>
  <si>
    <t>自己資本金</t>
    <rPh sb="0" eb="2">
      <t>ジコ</t>
    </rPh>
    <rPh sb="2" eb="5">
      <t>シホンキン</t>
    </rPh>
    <phoneticPr fontId="3"/>
  </si>
  <si>
    <t>資本金</t>
    <rPh sb="0" eb="1">
      <t>シ</t>
    </rPh>
    <rPh sb="1" eb="2">
      <t>ホン</t>
    </rPh>
    <rPh sb="2" eb="3">
      <t>キン</t>
    </rPh>
    <phoneticPr fontId="3"/>
  </si>
  <si>
    <t>※区分（一般・特定）は必ず選択してください。空白の場合、入札参加資格が許可されないことがあります。</t>
    <phoneticPr fontId="3"/>
  </si>
  <si>
    <t>※審査基準日以降は、経営事項審査結果通知書に記載の基準日、完成工事高、総合評定値を記入してください。</t>
    <rPh sb="29" eb="34">
      <t>カンセイコウジダカ</t>
    </rPh>
    <rPh sb="35" eb="37">
      <t>ソウゴウ</t>
    </rPh>
    <rPh sb="37" eb="39">
      <t>ヒョウテイ</t>
    </rPh>
    <rPh sb="39" eb="40">
      <t>アタイ</t>
    </rPh>
    <rPh sb="41" eb="43">
      <t>キニュウ</t>
    </rPh>
    <phoneticPr fontId="3"/>
  </si>
  <si>
    <t>本社又は委任先の所在地</t>
    <rPh sb="0" eb="2">
      <t>ホンシャ</t>
    </rPh>
    <rPh sb="2" eb="3">
      <t>マタ</t>
    </rPh>
    <rPh sb="4" eb="6">
      <t>イニン</t>
    </rPh>
    <rPh sb="6" eb="7">
      <t>サキ</t>
    </rPh>
    <rPh sb="8" eb="11">
      <t>ショザイチ</t>
    </rPh>
    <phoneticPr fontId="3"/>
  </si>
  <si>
    <t>UPDATE</t>
    <phoneticPr fontId="3"/>
  </si>
  <si>
    <t>許可
区分</t>
    <rPh sb="0" eb="2">
      <t>キョカ</t>
    </rPh>
    <rPh sb="3" eb="5">
      <t>クブン</t>
    </rPh>
    <phoneticPr fontId="3"/>
  </si>
  <si>
    <t>総合評定値(Ｐ)</t>
    <rPh sb="0" eb="5">
      <t>ソウゴウヒョウテイチ</t>
    </rPh>
    <phoneticPr fontId="3"/>
  </si>
  <si>
    <t>入札希望工種</t>
    <rPh sb="0" eb="2">
      <t>ニュウサツ</t>
    </rPh>
    <rPh sb="2" eb="4">
      <t>キボウ</t>
    </rPh>
    <rPh sb="4" eb="6">
      <t>コウシュ</t>
    </rPh>
    <phoneticPr fontId="3"/>
  </si>
  <si>
    <t>許可区分</t>
    <rPh sb="0" eb="4">
      <t>キョカクブン</t>
    </rPh>
    <phoneticPr fontId="3"/>
  </si>
  <si>
    <t>総合評定値(Ｐ)</t>
    <rPh sb="0" eb="2">
      <t>ソウゴウ</t>
    </rPh>
    <rPh sb="2" eb="4">
      <t>ヒョウテイ</t>
    </rPh>
    <rPh sb="4" eb="5">
      <t>チ</t>
    </rPh>
    <phoneticPr fontId="3"/>
  </si>
  <si>
    <t>Ｘ２</t>
    <phoneticPr fontId="3"/>
  </si>
  <si>
    <t>Ｙ</t>
    <phoneticPr fontId="3"/>
  </si>
  <si>
    <t>Ｗ</t>
    <phoneticPr fontId="3"/>
  </si>
  <si>
    <t>市区町村</t>
    <rPh sb="0" eb="4">
      <t>シクチョウソン</t>
    </rPh>
    <phoneticPr fontId="3"/>
  </si>
  <si>
    <t>更新</t>
    <rPh sb="0" eb="2">
      <t>コウシン</t>
    </rPh>
    <phoneticPr fontId="3"/>
  </si>
  <si>
    <t>Ｓａｍｐｌｅ建設</t>
    <rPh sb="6" eb="8">
      <t>ケンセツ</t>
    </rPh>
    <phoneticPr fontId="3"/>
  </si>
  <si>
    <t>代表取締役社長</t>
    <rPh sb="0" eb="5">
      <t>ダイヒョウトリシマリヤク</t>
    </rPh>
    <rPh sb="5" eb="7">
      <t>シャチョウ</t>
    </rPh>
    <phoneticPr fontId="3"/>
  </si>
  <si>
    <t>建設　太郎</t>
    <rPh sb="0" eb="2">
      <t>ケンセツ</t>
    </rPh>
    <rPh sb="3" eb="5">
      <t>タロウ</t>
    </rPh>
    <phoneticPr fontId="3"/>
  </si>
  <si>
    <t>t-kensetsu@sample.co.jp</t>
    <phoneticPr fontId="3"/>
  </si>
  <si>
    <t>Ｓａｍｐｌｅ建設（株）</t>
    <rPh sb="6" eb="8">
      <t>ケンセツ</t>
    </rPh>
    <rPh sb="9" eb="10">
      <t>カブ</t>
    </rPh>
    <phoneticPr fontId="3"/>
  </si>
  <si>
    <t>中央営業所</t>
    <rPh sb="0" eb="2">
      <t>チュウオウ</t>
    </rPh>
    <rPh sb="2" eb="5">
      <t>エイギョウショ</t>
    </rPh>
    <phoneticPr fontId="3"/>
  </si>
  <si>
    <t>所長</t>
    <rPh sb="0" eb="2">
      <t>ショチョウ</t>
    </rPh>
    <phoneticPr fontId="3"/>
  </si>
  <si>
    <t>建設　次郎</t>
    <rPh sb="0" eb="2">
      <t>ケンセツ</t>
    </rPh>
    <rPh sb="3" eb="5">
      <t>ジロウ</t>
    </rPh>
    <phoneticPr fontId="3"/>
  </si>
  <si>
    <t>j-kensetsu@sample.co.jp</t>
    <phoneticPr fontId="3"/>
  </si>
  <si>
    <t>営業課</t>
    <rPh sb="0" eb="3">
      <t>エイギョウカ</t>
    </rPh>
    <phoneticPr fontId="3"/>
  </si>
  <si>
    <t>建設　一郎</t>
    <rPh sb="0" eb="2">
      <t>ケンセツ</t>
    </rPh>
    <rPh sb="3" eb="5">
      <t>イチロウ</t>
    </rPh>
    <phoneticPr fontId="3"/>
  </si>
  <si>
    <t>i-kensetsu@sample.co.jp</t>
    <phoneticPr fontId="3"/>
  </si>
  <si>
    <t>代表者印または受任者印</t>
    <rPh sb="0" eb="3">
      <t>ダイヒョウシャ</t>
    </rPh>
    <rPh sb="3" eb="4">
      <t>イン</t>
    </rPh>
    <rPh sb="7" eb="9">
      <t>ジュニン</t>
    </rPh>
    <rPh sb="9" eb="10">
      <t>シャ</t>
    </rPh>
    <rPh sb="10" eb="11">
      <t>イン</t>
    </rPh>
    <phoneticPr fontId="3"/>
  </si>
  <si>
    <t>000</t>
    <phoneticPr fontId="3"/>
  </si>
  <si>
    <t>○○県</t>
    <rPh sb="2" eb="3">
      <t>ケン</t>
    </rPh>
    <phoneticPr fontId="3"/>
  </si>
  <si>
    <t>インボイス登録番号</t>
    <rPh sb="5" eb="9">
      <t>トウロクバンゴウ</t>
    </rPh>
    <phoneticPr fontId="3"/>
  </si>
  <si>
    <t>インボイス
登録番号</t>
    <rPh sb="6" eb="10">
      <t>トウロクバンゴウ</t>
    </rPh>
    <phoneticPr fontId="3"/>
  </si>
  <si>
    <t>T</t>
    <phoneticPr fontId="3"/>
  </si>
  <si>
    <t>FlgIsInvoiceNo</t>
    <phoneticPr fontId="3"/>
  </si>
  <si>
    <t>EditDate</t>
    <phoneticPr fontId="3"/>
  </si>
  <si>
    <t>GJS_SEINENGAPPI</t>
    <phoneticPr fontId="3"/>
  </si>
  <si>
    <t>GJS_KANA</t>
    <phoneticPr fontId="3"/>
  </si>
  <si>
    <t>GJS_YUSIKAKU01</t>
    <phoneticPr fontId="3"/>
  </si>
  <si>
    <t>GJS_NAME</t>
    <phoneticPr fontId="3"/>
  </si>
  <si>
    <t>有資格区分</t>
    <rPh sb="0" eb="3">
      <t>ユウシカク</t>
    </rPh>
    <rPh sb="3" eb="5">
      <t>クブン</t>
    </rPh>
    <phoneticPr fontId="3"/>
  </si>
  <si>
    <t>生年月日</t>
    <rPh sb="0" eb="4">
      <t>セイネンガッピ</t>
    </rPh>
    <phoneticPr fontId="3"/>
  </si>
  <si>
    <t>資格１</t>
    <rPh sb="0" eb="2">
      <t>シカク</t>
    </rPh>
    <phoneticPr fontId="3"/>
  </si>
  <si>
    <t>資格２</t>
    <rPh sb="0" eb="2">
      <t>シカク</t>
    </rPh>
    <phoneticPr fontId="3"/>
  </si>
  <si>
    <t>資格３</t>
    <rPh sb="0" eb="2">
      <t>シカク</t>
    </rPh>
    <phoneticPr fontId="3"/>
  </si>
  <si>
    <t>資格４</t>
    <rPh sb="0" eb="2">
      <t>シカク</t>
    </rPh>
    <phoneticPr fontId="3"/>
  </si>
  <si>
    <t>1人目</t>
    <rPh sb="1" eb="3">
      <t>ニンメ</t>
    </rPh>
    <phoneticPr fontId="3"/>
  </si>
  <si>
    <t>2人目</t>
    <rPh sb="1" eb="3">
      <t>ニンメ</t>
    </rPh>
    <phoneticPr fontId="3"/>
  </si>
  <si>
    <t>3人目</t>
    <rPh sb="1" eb="3">
      <t>ニンメ</t>
    </rPh>
    <phoneticPr fontId="3"/>
  </si>
  <si>
    <t>4人目</t>
    <rPh sb="1" eb="3">
      <t>ニンメ</t>
    </rPh>
    <phoneticPr fontId="3"/>
  </si>
  <si>
    <t>5人目</t>
    <rPh sb="1" eb="3">
      <t>ニンメ</t>
    </rPh>
    <phoneticPr fontId="3"/>
  </si>
  <si>
    <t>6人目</t>
    <rPh sb="1" eb="3">
      <t>ニンメ</t>
    </rPh>
    <phoneticPr fontId="3"/>
  </si>
  <si>
    <t>7人目</t>
    <rPh sb="1" eb="3">
      <t>ニンメ</t>
    </rPh>
    <phoneticPr fontId="3"/>
  </si>
  <si>
    <t>8人目</t>
    <rPh sb="1" eb="3">
      <t>ニンメ</t>
    </rPh>
    <phoneticPr fontId="3"/>
  </si>
  <si>
    <t>9人目</t>
    <rPh sb="1" eb="3">
      <t>ニンメ</t>
    </rPh>
    <phoneticPr fontId="3"/>
  </si>
  <si>
    <t>10人目</t>
    <rPh sb="2" eb="4">
      <t>ニンメ</t>
    </rPh>
    <phoneticPr fontId="3"/>
  </si>
  <si>
    <t>11人目</t>
    <rPh sb="2" eb="4">
      <t>ニンメ</t>
    </rPh>
    <phoneticPr fontId="3"/>
  </si>
  <si>
    <t>12人目</t>
    <rPh sb="2" eb="4">
      <t>ニンメ</t>
    </rPh>
    <phoneticPr fontId="3"/>
  </si>
  <si>
    <t>13人目</t>
    <rPh sb="2" eb="4">
      <t>ニンメ</t>
    </rPh>
    <phoneticPr fontId="3"/>
  </si>
  <si>
    <t>14人目</t>
    <rPh sb="2" eb="4">
      <t>ニンメ</t>
    </rPh>
    <phoneticPr fontId="3"/>
  </si>
  <si>
    <t>15人目</t>
    <rPh sb="2" eb="4">
      <t>ニンメ</t>
    </rPh>
    <phoneticPr fontId="3"/>
  </si>
  <si>
    <t>16人目</t>
    <rPh sb="2" eb="4">
      <t>ニンメ</t>
    </rPh>
    <phoneticPr fontId="3"/>
  </si>
  <si>
    <t>17人目</t>
    <rPh sb="2" eb="4">
      <t>ニンメ</t>
    </rPh>
    <phoneticPr fontId="3"/>
  </si>
  <si>
    <t>18人目</t>
    <rPh sb="2" eb="4">
      <t>ニンメ</t>
    </rPh>
    <phoneticPr fontId="3"/>
  </si>
  <si>
    <t>19人目</t>
    <rPh sb="2" eb="4">
      <t>ニンメ</t>
    </rPh>
    <phoneticPr fontId="3"/>
  </si>
  <si>
    <t>20人目</t>
    <rPh sb="2" eb="4">
      <t>ニンメ</t>
    </rPh>
    <phoneticPr fontId="3"/>
  </si>
  <si>
    <t>21人目</t>
    <rPh sb="2" eb="4">
      <t>ニンメ</t>
    </rPh>
    <phoneticPr fontId="3"/>
  </si>
  <si>
    <t>22人目</t>
    <rPh sb="2" eb="4">
      <t>ニンメ</t>
    </rPh>
    <phoneticPr fontId="3"/>
  </si>
  <si>
    <t>23人目</t>
    <rPh sb="2" eb="4">
      <t>ニンメ</t>
    </rPh>
    <phoneticPr fontId="3"/>
  </si>
  <si>
    <t>24人目</t>
    <rPh sb="2" eb="4">
      <t>ニンメ</t>
    </rPh>
    <phoneticPr fontId="3"/>
  </si>
  <si>
    <t>25人目</t>
    <rPh sb="2" eb="4">
      <t>ニンメ</t>
    </rPh>
    <phoneticPr fontId="3"/>
  </si>
  <si>
    <t>26人目</t>
    <rPh sb="2" eb="4">
      <t>ニンメ</t>
    </rPh>
    <phoneticPr fontId="3"/>
  </si>
  <si>
    <t>27人目</t>
    <rPh sb="2" eb="4">
      <t>ニンメ</t>
    </rPh>
    <phoneticPr fontId="3"/>
  </si>
  <si>
    <t>28人目</t>
    <rPh sb="2" eb="4">
      <t>ニンメ</t>
    </rPh>
    <phoneticPr fontId="3"/>
  </si>
  <si>
    <t>29人目</t>
    <rPh sb="2" eb="4">
      <t>ニンメ</t>
    </rPh>
    <phoneticPr fontId="3"/>
  </si>
  <si>
    <t>30人目</t>
    <rPh sb="2" eb="4">
      <t>ニンメ</t>
    </rPh>
    <phoneticPr fontId="3"/>
  </si>
  <si>
    <t>対象行</t>
    <rPh sb="0" eb="3">
      <t>タイショウギョウ</t>
    </rPh>
    <phoneticPr fontId="3"/>
  </si>
  <si>
    <t>資格交付番号</t>
    <rPh sb="0" eb="2">
      <t>シカク</t>
    </rPh>
    <rPh sb="2" eb="6">
      <t>コウフバンゴウ</t>
    </rPh>
    <phoneticPr fontId="3"/>
  </si>
  <si>
    <t>#YUSIKAKU_NO01</t>
    <phoneticPr fontId="3"/>
  </si>
  <si>
    <t>#YUSIKAKU_NO02</t>
    <phoneticPr fontId="3"/>
  </si>
  <si>
    <t>#YUSIKAKU_NO03</t>
    <phoneticPr fontId="3"/>
  </si>
  <si>
    <t>#YUSIKAKU_NO04</t>
    <phoneticPr fontId="3"/>
  </si>
  <si>
    <t>GJS_KANRI_KUBUN</t>
    <phoneticPr fontId="3"/>
  </si>
  <si>
    <t>監理技術者区分</t>
    <rPh sb="0" eb="5">
      <t>カンリギジュツシャ</t>
    </rPh>
    <rPh sb="5" eb="7">
      <t>クブン</t>
    </rPh>
    <phoneticPr fontId="3"/>
  </si>
  <si>
    <t>31人目</t>
    <rPh sb="2" eb="4">
      <t>ニンメ</t>
    </rPh>
    <phoneticPr fontId="3"/>
  </si>
  <si>
    <t>32人目</t>
    <rPh sb="2" eb="4">
      <t>ニンメ</t>
    </rPh>
    <phoneticPr fontId="3"/>
  </si>
  <si>
    <t>33人目</t>
    <rPh sb="2" eb="4">
      <t>ニンメ</t>
    </rPh>
    <phoneticPr fontId="3"/>
  </si>
  <si>
    <t>34人目</t>
    <rPh sb="2" eb="4">
      <t>ニンメ</t>
    </rPh>
    <phoneticPr fontId="3"/>
  </si>
  <si>
    <t>35人目</t>
    <rPh sb="2" eb="4">
      <t>ニンメ</t>
    </rPh>
    <phoneticPr fontId="3"/>
  </si>
  <si>
    <t>36人目</t>
    <rPh sb="2" eb="4">
      <t>ニンメ</t>
    </rPh>
    <phoneticPr fontId="3"/>
  </si>
  <si>
    <t>37人目</t>
    <rPh sb="2" eb="4">
      <t>ニンメ</t>
    </rPh>
    <phoneticPr fontId="3"/>
  </si>
  <si>
    <t>38人目</t>
    <rPh sb="2" eb="4">
      <t>ニンメ</t>
    </rPh>
    <phoneticPr fontId="3"/>
  </si>
  <si>
    <t>39人目</t>
    <rPh sb="2" eb="4">
      <t>ニンメ</t>
    </rPh>
    <phoneticPr fontId="3"/>
  </si>
  <si>
    <t>40人目</t>
    <rPh sb="2" eb="4">
      <t>ニンメ</t>
    </rPh>
    <phoneticPr fontId="3"/>
  </si>
  <si>
    <t>41人目</t>
    <rPh sb="2" eb="4">
      <t>ニンメ</t>
    </rPh>
    <phoneticPr fontId="3"/>
  </si>
  <si>
    <t>42人目</t>
    <rPh sb="2" eb="4">
      <t>ニンメ</t>
    </rPh>
    <phoneticPr fontId="3"/>
  </si>
  <si>
    <t>43人目</t>
    <rPh sb="2" eb="4">
      <t>ニンメ</t>
    </rPh>
    <phoneticPr fontId="3"/>
  </si>
  <si>
    <t>44人目</t>
    <rPh sb="2" eb="4">
      <t>ニンメ</t>
    </rPh>
    <phoneticPr fontId="3"/>
  </si>
  <si>
    <t>45人目</t>
    <rPh sb="2" eb="4">
      <t>ニンメ</t>
    </rPh>
    <phoneticPr fontId="3"/>
  </si>
  <si>
    <t>46人目</t>
    <rPh sb="2" eb="4">
      <t>ニンメ</t>
    </rPh>
    <phoneticPr fontId="3"/>
  </si>
  <si>
    <t>47人目</t>
    <rPh sb="2" eb="4">
      <t>ニンメ</t>
    </rPh>
    <phoneticPr fontId="3"/>
  </si>
  <si>
    <t>48人目</t>
    <rPh sb="2" eb="4">
      <t>ニンメ</t>
    </rPh>
    <phoneticPr fontId="3"/>
  </si>
  <si>
    <t>49人目</t>
    <rPh sb="2" eb="4">
      <t>ニンメ</t>
    </rPh>
    <phoneticPr fontId="3"/>
  </si>
  <si>
    <t>50人目</t>
    <rPh sb="2" eb="4">
      <t>ニンメ</t>
    </rPh>
    <phoneticPr fontId="3"/>
  </si>
  <si>
    <t>51人目</t>
    <rPh sb="2" eb="4">
      <t>ニンメ</t>
    </rPh>
    <phoneticPr fontId="3"/>
  </si>
  <si>
    <t>52人目</t>
    <rPh sb="2" eb="4">
      <t>ニンメ</t>
    </rPh>
    <phoneticPr fontId="3"/>
  </si>
  <si>
    <t>53人目</t>
    <rPh sb="2" eb="4">
      <t>ニンメ</t>
    </rPh>
    <phoneticPr fontId="3"/>
  </si>
  <si>
    <t>54人目</t>
    <rPh sb="2" eb="4">
      <t>ニンメ</t>
    </rPh>
    <phoneticPr fontId="3"/>
  </si>
  <si>
    <t>55人目</t>
    <rPh sb="2" eb="4">
      <t>ニンメ</t>
    </rPh>
    <phoneticPr fontId="3"/>
  </si>
  <si>
    <t>56人目</t>
    <rPh sb="2" eb="4">
      <t>ニンメ</t>
    </rPh>
    <phoneticPr fontId="3"/>
  </si>
  <si>
    <t>57人目</t>
    <rPh sb="2" eb="4">
      <t>ニンメ</t>
    </rPh>
    <phoneticPr fontId="3"/>
  </si>
  <si>
    <t>58人目</t>
    <rPh sb="2" eb="4">
      <t>ニンメ</t>
    </rPh>
    <phoneticPr fontId="3"/>
  </si>
  <si>
    <t>59人目</t>
    <rPh sb="2" eb="4">
      <t>ニンメ</t>
    </rPh>
    <phoneticPr fontId="3"/>
  </si>
  <si>
    <t>60人目</t>
    <rPh sb="2" eb="4">
      <t>ニンメ</t>
    </rPh>
    <phoneticPr fontId="3"/>
  </si>
  <si>
    <t>61人目</t>
    <rPh sb="2" eb="4">
      <t>ニンメ</t>
    </rPh>
    <phoneticPr fontId="3"/>
  </si>
  <si>
    <t>62人目</t>
    <rPh sb="2" eb="4">
      <t>ニンメ</t>
    </rPh>
    <phoneticPr fontId="3"/>
  </si>
  <si>
    <t>63人目</t>
    <rPh sb="2" eb="4">
      <t>ニンメ</t>
    </rPh>
    <phoneticPr fontId="3"/>
  </si>
  <si>
    <t>64人目</t>
    <rPh sb="2" eb="4">
      <t>ニンメ</t>
    </rPh>
    <phoneticPr fontId="3"/>
  </si>
  <si>
    <t>65人目</t>
    <rPh sb="2" eb="4">
      <t>ニンメ</t>
    </rPh>
    <phoneticPr fontId="3"/>
  </si>
  <si>
    <t>66人目</t>
    <rPh sb="2" eb="4">
      <t>ニンメ</t>
    </rPh>
    <phoneticPr fontId="3"/>
  </si>
  <si>
    <t>67人目</t>
    <rPh sb="2" eb="4">
      <t>ニンメ</t>
    </rPh>
    <phoneticPr fontId="3"/>
  </si>
  <si>
    <t>68人目</t>
    <rPh sb="2" eb="4">
      <t>ニンメ</t>
    </rPh>
    <phoneticPr fontId="3"/>
  </si>
  <si>
    <t>69人目</t>
    <rPh sb="2" eb="4">
      <t>ニンメ</t>
    </rPh>
    <phoneticPr fontId="3"/>
  </si>
  <si>
    <t>70人目</t>
    <rPh sb="2" eb="4">
      <t>ニンメ</t>
    </rPh>
    <phoneticPr fontId="3"/>
  </si>
  <si>
    <t>71人目</t>
    <rPh sb="2" eb="4">
      <t>ニンメ</t>
    </rPh>
    <phoneticPr fontId="3"/>
  </si>
  <si>
    <t>72人目</t>
    <rPh sb="2" eb="4">
      <t>ニンメ</t>
    </rPh>
    <phoneticPr fontId="3"/>
  </si>
  <si>
    <t>73人目</t>
    <rPh sb="2" eb="4">
      <t>ニンメ</t>
    </rPh>
    <phoneticPr fontId="3"/>
  </si>
  <si>
    <t>74人目</t>
    <rPh sb="2" eb="4">
      <t>ニンメ</t>
    </rPh>
    <phoneticPr fontId="3"/>
  </si>
  <si>
    <t>75人目</t>
    <rPh sb="2" eb="4">
      <t>ニンメ</t>
    </rPh>
    <phoneticPr fontId="3"/>
  </si>
  <si>
    <t>76人目</t>
    <rPh sb="2" eb="4">
      <t>ニンメ</t>
    </rPh>
    <phoneticPr fontId="3"/>
  </si>
  <si>
    <t>77人目</t>
    <rPh sb="2" eb="4">
      <t>ニンメ</t>
    </rPh>
    <phoneticPr fontId="3"/>
  </si>
  <si>
    <t>78人目</t>
    <rPh sb="2" eb="4">
      <t>ニンメ</t>
    </rPh>
    <phoneticPr fontId="3"/>
  </si>
  <si>
    <t>79人目</t>
    <rPh sb="2" eb="4">
      <t>ニンメ</t>
    </rPh>
    <phoneticPr fontId="3"/>
  </si>
  <si>
    <t>80人目</t>
    <rPh sb="2" eb="4">
      <t>ニンメ</t>
    </rPh>
    <phoneticPr fontId="3"/>
  </si>
  <si>
    <t>81人目</t>
    <rPh sb="2" eb="4">
      <t>ニンメ</t>
    </rPh>
    <phoneticPr fontId="3"/>
  </si>
  <si>
    <t>82人目</t>
    <rPh sb="2" eb="4">
      <t>ニンメ</t>
    </rPh>
    <phoneticPr fontId="3"/>
  </si>
  <si>
    <t>83人目</t>
    <rPh sb="2" eb="4">
      <t>ニンメ</t>
    </rPh>
    <phoneticPr fontId="3"/>
  </si>
  <si>
    <t>84人目</t>
    <rPh sb="2" eb="4">
      <t>ニンメ</t>
    </rPh>
    <phoneticPr fontId="3"/>
  </si>
  <si>
    <t>85人目</t>
    <rPh sb="2" eb="4">
      <t>ニンメ</t>
    </rPh>
    <phoneticPr fontId="3"/>
  </si>
  <si>
    <t>86人目</t>
    <rPh sb="2" eb="4">
      <t>ニンメ</t>
    </rPh>
    <phoneticPr fontId="3"/>
  </si>
  <si>
    <t>87人目</t>
    <rPh sb="2" eb="4">
      <t>ニンメ</t>
    </rPh>
    <phoneticPr fontId="3"/>
  </si>
  <si>
    <t>88人目</t>
    <rPh sb="2" eb="4">
      <t>ニンメ</t>
    </rPh>
    <phoneticPr fontId="3"/>
  </si>
  <si>
    <t>89人目</t>
    <rPh sb="2" eb="4">
      <t>ニンメ</t>
    </rPh>
    <phoneticPr fontId="3"/>
  </si>
  <si>
    <t>90人目</t>
    <rPh sb="2" eb="4">
      <t>ニンメ</t>
    </rPh>
    <phoneticPr fontId="3"/>
  </si>
  <si>
    <t>91人目</t>
    <rPh sb="2" eb="4">
      <t>ニンメ</t>
    </rPh>
    <phoneticPr fontId="3"/>
  </si>
  <si>
    <t>92人目</t>
    <rPh sb="2" eb="4">
      <t>ニンメ</t>
    </rPh>
    <phoneticPr fontId="3"/>
  </si>
  <si>
    <t>93人目</t>
    <rPh sb="2" eb="4">
      <t>ニンメ</t>
    </rPh>
    <phoneticPr fontId="3"/>
  </si>
  <si>
    <t>94人目</t>
    <rPh sb="2" eb="4">
      <t>ニンメ</t>
    </rPh>
    <phoneticPr fontId="3"/>
  </si>
  <si>
    <t>95人目</t>
    <rPh sb="2" eb="4">
      <t>ニンメ</t>
    </rPh>
    <phoneticPr fontId="3"/>
  </si>
  <si>
    <t>96人目</t>
    <rPh sb="2" eb="4">
      <t>ニンメ</t>
    </rPh>
    <phoneticPr fontId="3"/>
  </si>
  <si>
    <t>97人目</t>
    <rPh sb="2" eb="4">
      <t>ニンメ</t>
    </rPh>
    <phoneticPr fontId="3"/>
  </si>
  <si>
    <t>98人目</t>
    <rPh sb="2" eb="4">
      <t>ニンメ</t>
    </rPh>
    <phoneticPr fontId="3"/>
  </si>
  <si>
    <t>99人目</t>
    <rPh sb="2" eb="4">
      <t>ニンメ</t>
    </rPh>
    <phoneticPr fontId="3"/>
  </si>
  <si>
    <t>100人目</t>
    <rPh sb="3" eb="5">
      <t>ニンメ</t>
    </rPh>
    <phoneticPr fontId="3"/>
  </si>
  <si>
    <t>101人目</t>
    <rPh sb="3" eb="5">
      <t>ニンメ</t>
    </rPh>
    <phoneticPr fontId="3"/>
  </si>
  <si>
    <t>102人目</t>
    <rPh sb="3" eb="5">
      <t>ニンメ</t>
    </rPh>
    <phoneticPr fontId="3"/>
  </si>
  <si>
    <t>103人目</t>
    <rPh sb="3" eb="5">
      <t>ニンメ</t>
    </rPh>
    <phoneticPr fontId="3"/>
  </si>
  <si>
    <t>104人目</t>
    <rPh sb="3" eb="5">
      <t>ニンメ</t>
    </rPh>
    <phoneticPr fontId="3"/>
  </si>
  <si>
    <t>105人目</t>
    <rPh sb="3" eb="5">
      <t>ニンメ</t>
    </rPh>
    <phoneticPr fontId="3"/>
  </si>
  <si>
    <t>106人目</t>
    <rPh sb="3" eb="5">
      <t>ニンメ</t>
    </rPh>
    <phoneticPr fontId="3"/>
  </si>
  <si>
    <t>107人目</t>
    <rPh sb="3" eb="5">
      <t>ニンメ</t>
    </rPh>
    <phoneticPr fontId="3"/>
  </si>
  <si>
    <t>108人目</t>
    <rPh sb="3" eb="5">
      <t>ニンメ</t>
    </rPh>
    <phoneticPr fontId="3"/>
  </si>
  <si>
    <t>109人目</t>
    <rPh sb="3" eb="5">
      <t>ニンメ</t>
    </rPh>
    <phoneticPr fontId="3"/>
  </si>
  <si>
    <t>110人目</t>
    <rPh sb="3" eb="5">
      <t>ニンメ</t>
    </rPh>
    <phoneticPr fontId="3"/>
  </si>
  <si>
    <t>111人目</t>
    <rPh sb="3" eb="5">
      <t>ニンメ</t>
    </rPh>
    <phoneticPr fontId="3"/>
  </si>
  <si>
    <t>112人目</t>
    <rPh sb="3" eb="5">
      <t>ニンメ</t>
    </rPh>
    <phoneticPr fontId="3"/>
  </si>
  <si>
    <t>113人目</t>
    <rPh sb="3" eb="5">
      <t>ニンメ</t>
    </rPh>
    <phoneticPr fontId="3"/>
  </si>
  <si>
    <t>114人目</t>
    <rPh sb="3" eb="5">
      <t>ニンメ</t>
    </rPh>
    <phoneticPr fontId="3"/>
  </si>
  <si>
    <t>115人目</t>
    <rPh sb="3" eb="5">
      <t>ニンメ</t>
    </rPh>
    <phoneticPr fontId="3"/>
  </si>
  <si>
    <t>116人目</t>
    <rPh sb="3" eb="5">
      <t>ニンメ</t>
    </rPh>
    <phoneticPr fontId="3"/>
  </si>
  <si>
    <t>117人目</t>
    <rPh sb="3" eb="5">
      <t>ニンメ</t>
    </rPh>
    <phoneticPr fontId="3"/>
  </si>
  <si>
    <t>118人目</t>
    <rPh sb="3" eb="5">
      <t>ニンメ</t>
    </rPh>
    <phoneticPr fontId="3"/>
  </si>
  <si>
    <t>119人目</t>
    <rPh sb="3" eb="5">
      <t>ニンメ</t>
    </rPh>
    <phoneticPr fontId="3"/>
  </si>
  <si>
    <t>120人目</t>
    <rPh sb="3" eb="5">
      <t>ニンメ</t>
    </rPh>
    <phoneticPr fontId="3"/>
  </si>
  <si>
    <t>（株）</t>
    <rPh sb="1" eb="2">
      <t>カブ</t>
    </rPh>
    <phoneticPr fontId="3"/>
  </si>
  <si>
    <t>（有）</t>
    <rPh sb="1" eb="2">
      <t>ユウ</t>
    </rPh>
    <phoneticPr fontId="3"/>
  </si>
  <si>
    <t>（資）</t>
    <rPh sb="1" eb="2">
      <t>シ</t>
    </rPh>
    <phoneticPr fontId="3"/>
  </si>
  <si>
    <t>（名）</t>
    <rPh sb="1" eb="2">
      <t>メイ</t>
    </rPh>
    <phoneticPr fontId="3"/>
  </si>
  <si>
    <t>121人目</t>
    <rPh sb="3" eb="5">
      <t>ニンメ</t>
    </rPh>
    <phoneticPr fontId="3"/>
  </si>
  <si>
    <t>122人目</t>
    <rPh sb="3" eb="5">
      <t>ニンメ</t>
    </rPh>
    <phoneticPr fontId="3"/>
  </si>
  <si>
    <t>123人目</t>
    <rPh sb="3" eb="5">
      <t>ニンメ</t>
    </rPh>
    <phoneticPr fontId="3"/>
  </si>
  <si>
    <t>124人目</t>
    <rPh sb="3" eb="5">
      <t>ニンメ</t>
    </rPh>
    <phoneticPr fontId="3"/>
  </si>
  <si>
    <t>125人目</t>
    <rPh sb="3" eb="5">
      <t>ニンメ</t>
    </rPh>
    <phoneticPr fontId="3"/>
  </si>
  <si>
    <t>126人目</t>
    <rPh sb="3" eb="5">
      <t>ニンメ</t>
    </rPh>
    <phoneticPr fontId="3"/>
  </si>
  <si>
    <t>127人目</t>
    <rPh sb="3" eb="5">
      <t>ニンメ</t>
    </rPh>
    <phoneticPr fontId="3"/>
  </si>
  <si>
    <t>128人目</t>
    <rPh sb="3" eb="5">
      <t>ニンメ</t>
    </rPh>
    <phoneticPr fontId="3"/>
  </si>
  <si>
    <t>129人目</t>
    <rPh sb="3" eb="5">
      <t>ニンメ</t>
    </rPh>
    <phoneticPr fontId="3"/>
  </si>
  <si>
    <t>130人目</t>
    <rPh sb="3" eb="5">
      <t>ニンメ</t>
    </rPh>
    <phoneticPr fontId="3"/>
  </si>
  <si>
    <t>131人目</t>
    <rPh sb="3" eb="5">
      <t>ニンメ</t>
    </rPh>
    <phoneticPr fontId="3"/>
  </si>
  <si>
    <t>132人目</t>
    <rPh sb="3" eb="5">
      <t>ニンメ</t>
    </rPh>
    <phoneticPr fontId="3"/>
  </si>
  <si>
    <t>133人目</t>
    <rPh sb="3" eb="5">
      <t>ニンメ</t>
    </rPh>
    <phoneticPr fontId="3"/>
  </si>
  <si>
    <t>134人目</t>
    <rPh sb="3" eb="5">
      <t>ニンメ</t>
    </rPh>
    <phoneticPr fontId="3"/>
  </si>
  <si>
    <t>135人目</t>
    <rPh sb="3" eb="5">
      <t>ニンメ</t>
    </rPh>
    <phoneticPr fontId="3"/>
  </si>
  <si>
    <t>136人目</t>
    <rPh sb="3" eb="5">
      <t>ニンメ</t>
    </rPh>
    <phoneticPr fontId="3"/>
  </si>
  <si>
    <t>137人目</t>
    <rPh sb="3" eb="5">
      <t>ニンメ</t>
    </rPh>
    <phoneticPr fontId="3"/>
  </si>
  <si>
    <t>138人目</t>
    <rPh sb="3" eb="5">
      <t>ニンメ</t>
    </rPh>
    <phoneticPr fontId="3"/>
  </si>
  <si>
    <t>139人目</t>
    <rPh sb="3" eb="5">
      <t>ニンメ</t>
    </rPh>
    <phoneticPr fontId="3"/>
  </si>
  <si>
    <t>140人目</t>
    <rPh sb="3" eb="5">
      <t>ニンメ</t>
    </rPh>
    <phoneticPr fontId="3"/>
  </si>
  <si>
    <t>141人目</t>
    <rPh sb="3" eb="5">
      <t>ニンメ</t>
    </rPh>
    <phoneticPr fontId="3"/>
  </si>
  <si>
    <t>142人目</t>
    <rPh sb="3" eb="5">
      <t>ニンメ</t>
    </rPh>
    <phoneticPr fontId="3"/>
  </si>
  <si>
    <t>143人目</t>
    <rPh sb="3" eb="5">
      <t>ニンメ</t>
    </rPh>
    <phoneticPr fontId="3"/>
  </si>
  <si>
    <t>144人目</t>
    <rPh sb="3" eb="5">
      <t>ニンメ</t>
    </rPh>
    <phoneticPr fontId="3"/>
  </si>
  <si>
    <t>145人目</t>
    <rPh sb="3" eb="5">
      <t>ニンメ</t>
    </rPh>
    <phoneticPr fontId="3"/>
  </si>
  <si>
    <t>146人目</t>
    <rPh sb="3" eb="5">
      <t>ニンメ</t>
    </rPh>
    <phoneticPr fontId="3"/>
  </si>
  <si>
    <t>147人目</t>
    <rPh sb="3" eb="5">
      <t>ニンメ</t>
    </rPh>
    <phoneticPr fontId="3"/>
  </si>
  <si>
    <t>148人目</t>
    <rPh sb="3" eb="5">
      <t>ニンメ</t>
    </rPh>
    <phoneticPr fontId="3"/>
  </si>
  <si>
    <t>149人目</t>
    <rPh sb="3" eb="5">
      <t>ニンメ</t>
    </rPh>
    <phoneticPr fontId="3"/>
  </si>
  <si>
    <t>150人目</t>
    <rPh sb="3" eb="5">
      <t>ニンメ</t>
    </rPh>
    <phoneticPr fontId="3"/>
  </si>
  <si>
    <t>上記の業者カードおよび別紙の常勤技術者名簿の登録申請を致します。</t>
    <phoneticPr fontId="3"/>
  </si>
  <si>
    <t>この記載事項は、事実に相違ありません。</t>
    <phoneticPr fontId="3"/>
  </si>
  <si>
    <t>設定有無</t>
    <rPh sb="0" eb="2">
      <t>セッテイ</t>
    </rPh>
    <rPh sb="2" eb="4">
      <t>ウム</t>
    </rPh>
    <phoneticPr fontId="3"/>
  </si>
  <si>
    <t>市内</t>
    <rPh sb="0" eb="2">
      <t>シナイ</t>
    </rPh>
    <phoneticPr fontId="3"/>
  </si>
  <si>
    <t>準市内</t>
    <rPh sb="0" eb="3">
      <t>ジュンシナイ</t>
    </rPh>
    <phoneticPr fontId="3"/>
  </si>
  <si>
    <t>県内</t>
    <rPh sb="0" eb="2">
      <t>ケンナイ</t>
    </rPh>
    <phoneticPr fontId="3"/>
  </si>
  <si>
    <t>準県内</t>
    <rPh sb="0" eb="3">
      <t>ジュンケンナイ</t>
    </rPh>
    <phoneticPr fontId="3"/>
  </si>
  <si>
    <t>県外</t>
    <phoneticPr fontId="3"/>
  </si>
  <si>
    <t>坂井市</t>
    <rPh sb="0" eb="2">
      <t>サカイ</t>
    </rPh>
    <rPh sb="2" eb="3">
      <t>シ</t>
    </rPh>
    <phoneticPr fontId="3"/>
  </si>
  <si>
    <t>坂井市入力</t>
    <rPh sb="0" eb="3">
      <t>サカイシ</t>
    </rPh>
    <rPh sb="3" eb="5">
      <t>ニュウリョク</t>
    </rPh>
    <phoneticPr fontId="3"/>
  </si>
  <si>
    <t>登録開始日</t>
    <rPh sb="0" eb="4">
      <t>トウロクカイシ</t>
    </rPh>
    <rPh sb="4" eb="5">
      <t>ビ</t>
    </rPh>
    <phoneticPr fontId="3"/>
  </si>
  <si>
    <t>令和９・１０年度</t>
    <rPh sb="0" eb="2">
      <t>レイワ</t>
    </rPh>
    <rPh sb="6" eb="8">
      <t>ネンド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</si>
</sst>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 "/>
    <numFmt numFmtId="177" formatCode="#,##0\ &quot;年&quot;"/>
    <numFmt numFmtId="178" formatCode="[$-411]ggge&quot;年&quot;m&quot;月&quot;d&quot;日&quot;;@"/>
    <numFmt numFmtId="179" formatCode="#,##0\ &quot;千円&quot;"/>
    <numFmt numFmtId="180" formatCode="[$-411]ge\.m\.d;@"/>
  </numFmts>
  <fonts count="38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sz val="9"/>
      <color rgb="FFFF0000"/>
      <name val="ＭＳ ゴシック"/>
      <family val="3"/>
      <charset val="128"/>
    </font>
    <font>
      <b/>
      <sz val="9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9"/>
      <color theme="9" tint="-0.249977111117893"/>
      <name val="ＭＳ 明朝"/>
      <family val="1"/>
      <charset val="128"/>
    </font>
    <font>
      <sz val="9"/>
      <color rgb="FFFF0000"/>
      <name val="ＭＳ 明朝"/>
      <family val="1"/>
      <charset val="128"/>
    </font>
    <font>
      <sz val="12"/>
      <name val="ＭＳ Ｐゴシック"/>
      <family val="3"/>
      <charset val="128"/>
    </font>
    <font>
      <sz val="12"/>
      <name val="ＭＳ 明朝"/>
      <family val="1"/>
      <charset val="128"/>
    </font>
    <font>
      <sz val="9"/>
      <color indexed="81"/>
      <name val="MS P ゴシック"/>
      <family val="3"/>
      <charset val="128"/>
    </font>
    <font>
      <b/>
      <sz val="9"/>
      <name val="ＭＳ 明朝"/>
      <family val="1"/>
      <charset val="128"/>
    </font>
    <font>
      <b/>
      <sz val="9"/>
      <color indexed="81"/>
      <name val="MS P ゴシック"/>
      <family val="3"/>
      <charset val="128"/>
    </font>
    <font>
      <sz val="9"/>
      <color theme="0"/>
      <name val="ＭＳ 明朝"/>
      <family val="1"/>
      <charset val="128"/>
    </font>
    <font>
      <sz val="9"/>
      <color theme="2"/>
      <name val="ＭＳ 明朝"/>
      <family val="1"/>
      <charset val="128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9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6">
    <xf numFmtId="0" fontId="0" fillId="0" borderId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2" fillId="22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23" borderId="9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4" applyNumberFormat="0" applyAlignment="0" applyProtection="0">
      <alignment vertical="center"/>
    </xf>
    <xf numFmtId="0" fontId="2" fillId="0" borderId="0">
      <alignment vertical="center"/>
    </xf>
    <xf numFmtId="0" fontId="23" fillId="4" borderId="0" applyNumberFormat="0" applyBorder="0" applyAlignment="0" applyProtection="0">
      <alignment vertical="center"/>
    </xf>
    <xf numFmtId="0" fontId="28" fillId="0" borderId="0">
      <alignment vertical="center"/>
    </xf>
    <xf numFmtId="0" fontId="1" fillId="0" borderId="0">
      <alignment vertical="center"/>
    </xf>
    <xf numFmtId="0" fontId="2" fillId="0" borderId="0"/>
  </cellStyleXfs>
  <cellXfs count="456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Continuous" vertical="center"/>
    </xf>
    <xf numFmtId="0" fontId="4" fillId="0" borderId="0" xfId="0" applyFont="1" applyAlignment="1">
      <alignment horizontal="distributed" vertical="center"/>
    </xf>
    <xf numFmtId="0" fontId="4" fillId="0" borderId="12" xfId="0" applyFont="1" applyBorder="1">
      <alignment vertical="center"/>
    </xf>
    <xf numFmtId="0" fontId="4" fillId="0" borderId="0" xfId="0" applyFont="1" applyAlignment="1">
      <alignment vertical="center" textRotation="255"/>
    </xf>
    <xf numFmtId="178" fontId="4" fillId="0" borderId="0" xfId="0" applyNumberFormat="1" applyFont="1" applyAlignment="1">
      <alignment horizontal="centerContinuous" vertical="center"/>
    </xf>
    <xf numFmtId="0" fontId="4" fillId="0" borderId="0" xfId="0" applyFont="1" applyAlignment="1">
      <alignment vertical="center" textRotation="255" shrinkToFit="1"/>
    </xf>
    <xf numFmtId="0" fontId="4" fillId="0" borderId="0" xfId="0" applyFont="1" applyAlignment="1">
      <alignment horizontal="center" vertical="center" textRotation="255" shrinkToFit="1"/>
    </xf>
    <xf numFmtId="0" fontId="4" fillId="0" borderId="12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0" fontId="5" fillId="24" borderId="0" xfId="0" applyFont="1" applyFill="1">
      <alignment vertical="center"/>
    </xf>
    <xf numFmtId="0" fontId="5" fillId="24" borderId="0" xfId="0" applyFont="1" applyFill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26" fillId="0" borderId="0" xfId="0" applyFont="1">
      <alignment vertical="center"/>
    </xf>
    <xf numFmtId="0" fontId="5" fillId="25" borderId="0" xfId="0" applyFont="1" applyFill="1">
      <alignment vertical="center"/>
    </xf>
    <xf numFmtId="0" fontId="5" fillId="25" borderId="0" xfId="0" applyFont="1" applyFill="1" applyAlignment="1">
      <alignment horizontal="left" vertical="center"/>
    </xf>
    <xf numFmtId="0" fontId="5" fillId="26" borderId="0" xfId="0" applyFont="1" applyFill="1" applyAlignment="1">
      <alignment horizontal="left" vertical="center"/>
    </xf>
    <xf numFmtId="0" fontId="5" fillId="26" borderId="0" xfId="0" applyFont="1" applyFill="1">
      <alignment vertical="center"/>
    </xf>
    <xf numFmtId="0" fontId="27" fillId="24" borderId="0" xfId="0" applyFont="1" applyFill="1" applyAlignment="1">
      <alignment horizontal="left" vertical="center"/>
    </xf>
    <xf numFmtId="0" fontId="27" fillId="24" borderId="0" xfId="0" applyFont="1" applyFill="1">
      <alignment vertical="center"/>
    </xf>
    <xf numFmtId="0" fontId="26" fillId="25" borderId="0" xfId="0" applyFont="1" applyFill="1">
      <alignment vertical="center"/>
    </xf>
    <xf numFmtId="0" fontId="5" fillId="25" borderId="0" xfId="0" quotePrefix="1" applyFont="1" applyFill="1" applyAlignment="1">
      <alignment horizontal="left" vertical="center"/>
    </xf>
    <xf numFmtId="0" fontId="26" fillId="25" borderId="0" xfId="0" quotePrefix="1" applyFont="1" applyFill="1" applyAlignment="1">
      <alignment horizontal="left" vertical="center"/>
    </xf>
    <xf numFmtId="0" fontId="4" fillId="0" borderId="0" xfId="0" quotePrefix="1" applyFont="1">
      <alignment vertical="center"/>
    </xf>
    <xf numFmtId="0" fontId="4" fillId="28" borderId="21" xfId="0" applyFont="1" applyFill="1" applyBorder="1">
      <alignment vertical="center"/>
    </xf>
    <xf numFmtId="0" fontId="4" fillId="25" borderId="0" xfId="0" applyFont="1" applyFill="1">
      <alignment vertical="center"/>
    </xf>
    <xf numFmtId="49" fontId="4" fillId="25" borderId="0" xfId="0" applyNumberFormat="1" applyFont="1" applyFill="1">
      <alignment vertical="center"/>
    </xf>
    <xf numFmtId="0" fontId="4" fillId="28" borderId="19" xfId="0" applyFont="1" applyFill="1" applyBorder="1">
      <alignment vertical="center"/>
    </xf>
    <xf numFmtId="0" fontId="4" fillId="0" borderId="12" xfId="0" applyFont="1" applyBorder="1" applyAlignment="1">
      <alignment horizontal="distributed" vertical="center"/>
    </xf>
    <xf numFmtId="0" fontId="30" fillId="0" borderId="12" xfId="0" applyFont="1" applyBorder="1" applyAlignment="1">
      <alignment horizontal="left" vertical="center" indent="1"/>
    </xf>
    <xf numFmtId="0" fontId="4" fillId="28" borderId="11" xfId="0" applyFont="1" applyFill="1" applyBorder="1">
      <alignment vertical="center"/>
    </xf>
    <xf numFmtId="0" fontId="4" fillId="28" borderId="23" xfId="0" applyFont="1" applyFill="1" applyBorder="1">
      <alignment vertical="center"/>
    </xf>
    <xf numFmtId="180" fontId="5" fillId="0" borderId="0" xfId="0" applyNumberFormat="1" applyFont="1">
      <alignment vertical="center"/>
    </xf>
    <xf numFmtId="0" fontId="4" fillId="28" borderId="22" xfId="0" applyFont="1" applyFill="1" applyBorder="1">
      <alignment vertical="center"/>
    </xf>
    <xf numFmtId="49" fontId="4" fillId="28" borderId="36" xfId="0" applyNumberFormat="1" applyFont="1" applyFill="1" applyBorder="1">
      <alignment vertical="center"/>
    </xf>
    <xf numFmtId="49" fontId="4" fillId="28" borderId="31" xfId="0" applyNumberFormat="1" applyFont="1" applyFill="1" applyBorder="1">
      <alignment vertical="center"/>
    </xf>
    <xf numFmtId="0" fontId="4" fillId="28" borderId="57" xfId="0" applyFont="1" applyFill="1" applyBorder="1">
      <alignment vertical="center"/>
    </xf>
    <xf numFmtId="0" fontId="4" fillId="28" borderId="31" xfId="0" applyFont="1" applyFill="1" applyBorder="1">
      <alignment vertical="center"/>
    </xf>
    <xf numFmtId="0" fontId="34" fillId="0" borderId="0" xfId="0" applyFont="1">
      <alignment vertical="center"/>
    </xf>
    <xf numFmtId="0" fontId="4" fillId="28" borderId="65" xfId="0" applyFont="1" applyFill="1" applyBorder="1" applyAlignment="1">
      <alignment horizontal="center" vertical="center"/>
    </xf>
    <xf numFmtId="49" fontId="4" fillId="28" borderId="52" xfId="0" applyNumberFormat="1" applyFont="1" applyFill="1" applyBorder="1" applyAlignment="1">
      <alignment horizontal="center" vertical="center"/>
    </xf>
    <xf numFmtId="49" fontId="4" fillId="28" borderId="51" xfId="0" applyNumberFormat="1" applyFont="1" applyFill="1" applyBorder="1" applyAlignment="1">
      <alignment horizontal="center" vertical="center"/>
    </xf>
    <xf numFmtId="0" fontId="5" fillId="29" borderId="0" xfId="0" applyFont="1" applyFill="1" applyAlignment="1">
      <alignment horizontal="left" vertical="center"/>
    </xf>
    <xf numFmtId="0" fontId="5" fillId="29" borderId="0" xfId="0" applyFont="1" applyFill="1">
      <alignment vertical="center"/>
    </xf>
    <xf numFmtId="180" fontId="5" fillId="29" borderId="0" xfId="0" applyNumberFormat="1" applyFont="1" applyFill="1">
      <alignment vertical="center"/>
    </xf>
    <xf numFmtId="0" fontId="4" fillId="0" borderId="38" xfId="0" applyFont="1" applyBorder="1" applyAlignment="1">
      <alignment horizontal="centerContinuous" vertical="center"/>
    </xf>
    <xf numFmtId="0" fontId="4" fillId="0" borderId="38" xfId="0" applyFont="1" applyBorder="1" applyAlignment="1">
      <alignment horizontal="center" vertical="center"/>
    </xf>
    <xf numFmtId="178" fontId="4" fillId="0" borderId="38" xfId="0" applyNumberFormat="1" applyFont="1" applyBorder="1" applyAlignment="1">
      <alignment horizontal="centerContinuous" vertical="center"/>
    </xf>
    <xf numFmtId="176" fontId="4" fillId="28" borderId="48" xfId="0" applyNumberFormat="1" applyFont="1" applyFill="1" applyBorder="1" applyAlignment="1">
      <alignment horizontal="center" vertical="center"/>
    </xf>
    <xf numFmtId="0" fontId="4" fillId="30" borderId="58" xfId="0" applyFont="1" applyFill="1" applyBorder="1">
      <alignment vertical="center"/>
    </xf>
    <xf numFmtId="0" fontId="4" fillId="30" borderId="0" xfId="0" applyFont="1" applyFill="1">
      <alignment vertical="center"/>
    </xf>
    <xf numFmtId="0" fontId="4" fillId="30" borderId="0" xfId="0" applyFont="1" applyFill="1" applyAlignment="1">
      <alignment vertical="center" textRotation="255" shrinkToFit="1"/>
    </xf>
    <xf numFmtId="0" fontId="4" fillId="30" borderId="37" xfId="0" applyFont="1" applyFill="1" applyBorder="1">
      <alignment vertical="center"/>
    </xf>
    <xf numFmtId="0" fontId="4" fillId="30" borderId="38" xfId="0" applyFont="1" applyFill="1" applyBorder="1">
      <alignment vertical="center"/>
    </xf>
    <xf numFmtId="0" fontId="4" fillId="30" borderId="38" xfId="0" applyFont="1" applyFill="1" applyBorder="1" applyAlignment="1">
      <alignment vertical="center" textRotation="255" shrinkToFit="1"/>
    </xf>
    <xf numFmtId="0" fontId="4" fillId="30" borderId="33" xfId="0" applyFont="1" applyFill="1" applyBorder="1">
      <alignment vertical="center"/>
    </xf>
    <xf numFmtId="0" fontId="4" fillId="30" borderId="63" xfId="0" applyFont="1" applyFill="1" applyBorder="1">
      <alignment vertical="center"/>
    </xf>
    <xf numFmtId="0" fontId="4" fillId="30" borderId="66" xfId="0" applyFont="1" applyFill="1" applyBorder="1">
      <alignment vertical="center"/>
    </xf>
    <xf numFmtId="0" fontId="4" fillId="30" borderId="64" xfId="0" applyFont="1" applyFill="1" applyBorder="1">
      <alignment vertical="center"/>
    </xf>
    <xf numFmtId="0" fontId="4" fillId="30" borderId="0" xfId="0" applyFont="1" applyFill="1" applyAlignment="1">
      <alignment horizontal="center" vertical="center"/>
    </xf>
    <xf numFmtId="0" fontId="4" fillId="30" borderId="0" xfId="0" applyFont="1" applyFill="1" applyAlignment="1">
      <alignment horizontal="right" vertical="center"/>
    </xf>
    <xf numFmtId="0" fontId="4" fillId="30" borderId="12" xfId="0" applyFont="1" applyFill="1" applyBorder="1" applyAlignment="1">
      <alignment horizontal="center" vertical="center"/>
    </xf>
    <xf numFmtId="0" fontId="4" fillId="30" borderId="12" xfId="0" applyFont="1" applyFill="1" applyBorder="1">
      <alignment vertical="center"/>
    </xf>
    <xf numFmtId="0" fontId="4" fillId="30" borderId="0" xfId="0" applyFont="1" applyFill="1" applyAlignment="1">
      <alignment horizontal="distributed" vertical="center"/>
    </xf>
    <xf numFmtId="0" fontId="4" fillId="30" borderId="0" xfId="0" applyFont="1" applyFill="1" applyAlignment="1">
      <alignment horizontal="centerContinuous" vertical="center"/>
    </xf>
    <xf numFmtId="178" fontId="4" fillId="30" borderId="0" xfId="0" applyNumberFormat="1" applyFont="1" applyFill="1" applyAlignment="1">
      <alignment horizontal="centerContinuous" vertical="center"/>
    </xf>
    <xf numFmtId="0" fontId="30" fillId="30" borderId="12" xfId="0" applyFont="1" applyFill="1" applyBorder="1" applyAlignment="1">
      <alignment horizontal="left" vertical="center" indent="1"/>
    </xf>
    <xf numFmtId="0" fontId="4" fillId="30" borderId="12" xfId="0" applyFont="1" applyFill="1" applyBorder="1" applyAlignment="1">
      <alignment horizontal="distributed" vertical="center"/>
    </xf>
    <xf numFmtId="0" fontId="4" fillId="30" borderId="38" xfId="0" applyFont="1" applyFill="1" applyBorder="1" applyAlignment="1">
      <alignment horizontal="centerContinuous" vertical="center"/>
    </xf>
    <xf numFmtId="0" fontId="4" fillId="30" borderId="38" xfId="0" applyFont="1" applyFill="1" applyBorder="1" applyAlignment="1">
      <alignment horizontal="center" vertical="center"/>
    </xf>
    <xf numFmtId="178" fontId="4" fillId="30" borderId="38" xfId="0" applyNumberFormat="1" applyFont="1" applyFill="1" applyBorder="1" applyAlignment="1">
      <alignment horizontal="centerContinuous" vertical="center"/>
    </xf>
    <xf numFmtId="0" fontId="4" fillId="30" borderId="0" xfId="0" applyFont="1" applyFill="1" applyAlignment="1">
      <alignment vertical="center" textRotation="255"/>
    </xf>
    <xf numFmtId="0" fontId="4" fillId="30" borderId="34" xfId="0" applyFont="1" applyFill="1" applyBorder="1">
      <alignment vertical="center"/>
    </xf>
    <xf numFmtId="0" fontId="32" fillId="30" borderId="0" xfId="0" applyFont="1" applyFill="1" applyAlignment="1">
      <alignment horizontal="centerContinuous" vertical="center"/>
    </xf>
    <xf numFmtId="0" fontId="31" fillId="30" borderId="0" xfId="0" applyFont="1" applyFill="1" applyAlignment="1">
      <alignment horizontal="centerContinuous" vertical="center"/>
    </xf>
    <xf numFmtId="0" fontId="34" fillId="30" borderId="0" xfId="0" applyFont="1" applyFill="1">
      <alignment vertical="center"/>
    </xf>
    <xf numFmtId="177" fontId="4" fillId="28" borderId="46" xfId="0" applyNumberFormat="1" applyFont="1" applyFill="1" applyBorder="1" applyAlignment="1">
      <alignment horizontal="center" vertical="center"/>
    </xf>
    <xf numFmtId="0" fontId="30" fillId="30" borderId="0" xfId="0" applyFont="1" applyFill="1" applyAlignment="1">
      <alignment horizontal="left" vertical="center" indent="1"/>
    </xf>
    <xf numFmtId="0" fontId="30" fillId="0" borderId="0" xfId="0" applyFont="1" applyAlignment="1">
      <alignment horizontal="left" vertical="center" indent="1"/>
    </xf>
    <xf numFmtId="0" fontId="4" fillId="28" borderId="16" xfId="0" applyFont="1" applyFill="1" applyBorder="1">
      <alignment vertical="center"/>
    </xf>
    <xf numFmtId="14" fontId="4" fillId="25" borderId="0" xfId="0" applyNumberFormat="1" applyFont="1" applyFill="1">
      <alignment vertical="center"/>
    </xf>
    <xf numFmtId="0" fontId="4" fillId="27" borderId="0" xfId="0" applyFont="1" applyFill="1">
      <alignment vertical="center"/>
    </xf>
    <xf numFmtId="0" fontId="4" fillId="28" borderId="67" xfId="0" applyFont="1" applyFill="1" applyBorder="1">
      <alignment vertical="center"/>
    </xf>
    <xf numFmtId="49" fontId="4" fillId="28" borderId="12" xfId="0" applyNumberFormat="1" applyFont="1" applyFill="1" applyBorder="1">
      <alignment vertical="center"/>
    </xf>
    <xf numFmtId="0" fontId="4" fillId="28" borderId="68" xfId="0" applyFont="1" applyFill="1" applyBorder="1">
      <alignment vertical="center"/>
    </xf>
    <xf numFmtId="49" fontId="4" fillId="28" borderId="59" xfId="0" applyNumberFormat="1" applyFont="1" applyFill="1" applyBorder="1">
      <alignment vertical="center"/>
    </xf>
    <xf numFmtId="0" fontId="4" fillId="27" borderId="0" xfId="0" applyFont="1" applyFill="1" applyAlignment="1">
      <alignment horizontal="left" vertical="center"/>
    </xf>
    <xf numFmtId="0" fontId="4" fillId="28" borderId="10" xfId="0" applyFont="1" applyFill="1" applyBorder="1">
      <alignment vertical="center"/>
    </xf>
    <xf numFmtId="0" fontId="4" fillId="28" borderId="12" xfId="0" applyFont="1" applyFill="1" applyBorder="1">
      <alignment vertical="center"/>
    </xf>
    <xf numFmtId="49" fontId="4" fillId="28" borderId="19" xfId="0" applyNumberFormat="1" applyFont="1" applyFill="1" applyBorder="1" applyProtection="1">
      <alignment vertical="center"/>
      <protection locked="0"/>
    </xf>
    <xf numFmtId="49" fontId="4" fillId="28" borderId="19" xfId="0" applyNumberFormat="1" applyFont="1" applyFill="1" applyBorder="1">
      <alignment vertical="center"/>
    </xf>
    <xf numFmtId="49" fontId="4" fillId="28" borderId="29" xfId="0" applyNumberFormat="1" applyFont="1" applyFill="1" applyBorder="1">
      <alignment vertical="center"/>
    </xf>
    <xf numFmtId="178" fontId="4" fillId="0" borderId="0" xfId="0" applyNumberFormat="1" applyFont="1" applyAlignment="1">
      <alignment horizontal="right" vertical="center"/>
    </xf>
    <xf numFmtId="178" fontId="4" fillId="30" borderId="0" xfId="0" applyNumberFormat="1" applyFont="1" applyFill="1" applyAlignment="1">
      <alignment horizontal="right" vertical="center"/>
    </xf>
    <xf numFmtId="176" fontId="4" fillId="28" borderId="73" xfId="0" applyNumberFormat="1" applyFont="1" applyFill="1" applyBorder="1" applyAlignment="1">
      <alignment horizontal="center" vertical="center"/>
    </xf>
    <xf numFmtId="176" fontId="4" fillId="28" borderId="76" xfId="0" applyNumberFormat="1" applyFont="1" applyFill="1" applyBorder="1" applyAlignment="1">
      <alignment horizontal="center" vertical="center"/>
    </xf>
    <xf numFmtId="0" fontId="5" fillId="24" borderId="11" xfId="0" applyFont="1" applyFill="1" applyBorder="1" applyAlignment="1">
      <alignment horizontal="left" vertical="center"/>
    </xf>
    <xf numFmtId="0" fontId="5" fillId="24" borderId="12" xfId="0" applyFont="1" applyFill="1" applyBorder="1" applyAlignment="1">
      <alignment horizontal="left" vertical="center"/>
    </xf>
    <xf numFmtId="0" fontId="5" fillId="24" borderId="10" xfId="0" applyFont="1" applyFill="1" applyBorder="1">
      <alignment vertical="center"/>
    </xf>
    <xf numFmtId="0" fontId="5" fillId="24" borderId="13" xfId="0" applyFont="1" applyFill="1" applyBorder="1">
      <alignment vertical="center"/>
    </xf>
    <xf numFmtId="0" fontId="5" fillId="24" borderId="78" xfId="0" applyFont="1" applyFill="1" applyBorder="1" applyAlignment="1">
      <alignment horizontal="left" vertical="center"/>
    </xf>
    <xf numFmtId="0" fontId="5" fillId="24" borderId="14" xfId="0" applyFont="1" applyFill="1" applyBorder="1">
      <alignment vertical="center"/>
    </xf>
    <xf numFmtId="0" fontId="5" fillId="24" borderId="23" xfId="0" applyFont="1" applyFill="1" applyBorder="1" applyAlignment="1">
      <alignment horizontal="left" vertical="center"/>
    </xf>
    <xf numFmtId="0" fontId="27" fillId="25" borderId="0" xfId="0" applyFont="1" applyFill="1">
      <alignment vertical="center"/>
    </xf>
    <xf numFmtId="0" fontId="5" fillId="25" borderId="14" xfId="0" applyFont="1" applyFill="1" applyBorder="1">
      <alignment vertical="center"/>
    </xf>
    <xf numFmtId="0" fontId="5" fillId="24" borderId="12" xfId="0" applyFont="1" applyFill="1" applyBorder="1">
      <alignment vertical="center"/>
    </xf>
    <xf numFmtId="0" fontId="5" fillId="24" borderId="15" xfId="0" applyFont="1" applyFill="1" applyBorder="1">
      <alignment vertical="center"/>
    </xf>
    <xf numFmtId="0" fontId="5" fillId="24" borderId="79" xfId="0" applyFont="1" applyFill="1" applyBorder="1" applyAlignment="1">
      <alignment horizontal="left" vertical="center"/>
    </xf>
    <xf numFmtId="0" fontId="5" fillId="24" borderId="80" xfId="0" applyFont="1" applyFill="1" applyBorder="1">
      <alignment vertical="center"/>
    </xf>
    <xf numFmtId="0" fontId="5" fillId="25" borderId="80" xfId="0" applyFont="1" applyFill="1" applyBorder="1">
      <alignment vertical="center"/>
    </xf>
    <xf numFmtId="0" fontId="5" fillId="0" borderId="80" xfId="0" applyFont="1" applyBorder="1">
      <alignment vertical="center"/>
    </xf>
    <xf numFmtId="0" fontId="5" fillId="24" borderId="81" xfId="0" applyFont="1" applyFill="1" applyBorder="1" applyAlignment="1">
      <alignment horizontal="left" vertical="center"/>
    </xf>
    <xf numFmtId="0" fontId="5" fillId="24" borderId="82" xfId="0" applyFont="1" applyFill="1" applyBorder="1">
      <alignment vertical="center"/>
    </xf>
    <xf numFmtId="0" fontId="5" fillId="25" borderId="82" xfId="0" applyFont="1" applyFill="1" applyBorder="1">
      <alignment vertical="center"/>
    </xf>
    <xf numFmtId="0" fontId="5" fillId="0" borderId="82" xfId="0" applyFont="1" applyBorder="1">
      <alignment vertical="center"/>
    </xf>
    <xf numFmtId="0" fontId="5" fillId="24" borderId="83" xfId="0" applyFont="1" applyFill="1" applyBorder="1" applyAlignment="1">
      <alignment horizontal="left" vertical="center"/>
    </xf>
    <xf numFmtId="0" fontId="5" fillId="24" borderId="84" xfId="0" applyFont="1" applyFill="1" applyBorder="1">
      <alignment vertical="center"/>
    </xf>
    <xf numFmtId="0" fontId="5" fillId="25" borderId="84" xfId="0" applyFont="1" applyFill="1" applyBorder="1">
      <alignment vertical="center"/>
    </xf>
    <xf numFmtId="0" fontId="5" fillId="0" borderId="84" xfId="0" applyFont="1" applyBorder="1">
      <alignment vertical="center"/>
    </xf>
    <xf numFmtId="49" fontId="4" fillId="28" borderId="77" xfId="0" applyNumberFormat="1" applyFont="1" applyFill="1" applyBorder="1" applyAlignment="1">
      <alignment horizontal="center" vertical="center"/>
    </xf>
    <xf numFmtId="0" fontId="5" fillId="0" borderId="88" xfId="0" applyFont="1" applyBorder="1">
      <alignment vertical="center"/>
    </xf>
    <xf numFmtId="0" fontId="5" fillId="0" borderId="89" xfId="0" applyFont="1" applyBorder="1">
      <alignment vertical="center"/>
    </xf>
    <xf numFmtId="0" fontId="5" fillId="0" borderId="90" xfId="0" applyFont="1" applyBorder="1">
      <alignment vertical="center"/>
    </xf>
    <xf numFmtId="0" fontId="30" fillId="0" borderId="0" xfId="0" applyFont="1">
      <alignment vertical="center"/>
    </xf>
    <xf numFmtId="0" fontId="4" fillId="25" borderId="0" xfId="0" quotePrefix="1" applyFont="1" applyFill="1">
      <alignment vertical="center"/>
    </xf>
    <xf numFmtId="0" fontId="36" fillId="0" borderId="0" xfId="0" applyFont="1">
      <alignment vertical="center"/>
    </xf>
    <xf numFmtId="0" fontId="37" fillId="30" borderId="0" xfId="0" applyFont="1" applyFill="1">
      <alignment vertical="center"/>
    </xf>
    <xf numFmtId="0" fontId="4" fillId="0" borderId="20" xfId="0" applyFont="1" applyBorder="1" applyAlignment="1">
      <alignment horizontal="centerContinuous" vertical="center"/>
    </xf>
    <xf numFmtId="0" fontId="4" fillId="0" borderId="16" xfId="0" applyFont="1" applyBorder="1" applyAlignment="1">
      <alignment horizontal="centerContinuous" vertical="center"/>
    </xf>
    <xf numFmtId="0" fontId="4" fillId="30" borderId="20" xfId="0" applyFont="1" applyFill="1" applyBorder="1" applyAlignment="1">
      <alignment horizontal="centerContinuous" vertical="center"/>
    </xf>
    <xf numFmtId="0" fontId="4" fillId="30" borderId="16" xfId="0" applyFont="1" applyFill="1" applyBorder="1" applyAlignment="1">
      <alignment horizontal="centerContinuous" vertical="center"/>
    </xf>
    <xf numFmtId="0" fontId="36" fillId="0" borderId="20" xfId="0" applyFont="1" applyBorder="1" applyAlignment="1">
      <alignment horizontal="centerContinuous" vertical="center"/>
    </xf>
    <xf numFmtId="176" fontId="4" fillId="0" borderId="11" xfId="0" applyNumberFormat="1" applyFont="1" applyBorder="1" applyAlignment="1" applyProtection="1">
      <alignment horizontal="right" vertical="center" shrinkToFit="1"/>
      <protection locked="0"/>
    </xf>
    <xf numFmtId="176" fontId="4" fillId="0" borderId="10" xfId="0" applyNumberFormat="1" applyFont="1" applyBorder="1" applyAlignment="1" applyProtection="1">
      <alignment horizontal="right" vertical="center" shrinkToFit="1"/>
      <protection locked="0"/>
    </xf>
    <xf numFmtId="179" fontId="4" fillId="28" borderId="10" xfId="0" applyNumberFormat="1" applyFont="1" applyFill="1" applyBorder="1" applyAlignment="1">
      <alignment horizontal="center" vertical="center" shrinkToFit="1"/>
    </xf>
    <xf numFmtId="179" fontId="4" fillId="28" borderId="67" xfId="0" applyNumberFormat="1" applyFont="1" applyFill="1" applyBorder="1" applyAlignment="1">
      <alignment horizontal="center" vertical="center" shrinkToFit="1"/>
    </xf>
    <xf numFmtId="179" fontId="4" fillId="28" borderId="13" xfId="0" applyNumberFormat="1" applyFont="1" applyFill="1" applyBorder="1" applyAlignment="1">
      <alignment horizontal="center" vertical="center" shrinkToFit="1"/>
    </xf>
    <xf numFmtId="0" fontId="4" fillId="28" borderId="18" xfId="0" applyFont="1" applyFill="1" applyBorder="1">
      <alignment vertical="center"/>
    </xf>
    <xf numFmtId="0" fontId="4" fillId="28" borderId="20" xfId="0" applyFont="1" applyFill="1" applyBorder="1">
      <alignment vertical="center"/>
    </xf>
    <xf numFmtId="0" fontId="4" fillId="28" borderId="69" xfId="0" applyFont="1" applyFill="1" applyBorder="1" applyAlignment="1">
      <alignment horizontal="center" vertical="center" shrinkToFit="1"/>
    </xf>
    <xf numFmtId="0" fontId="4" fillId="28" borderId="70" xfId="0" applyFont="1" applyFill="1" applyBorder="1" applyAlignment="1">
      <alignment horizontal="center" vertical="center" shrinkToFit="1"/>
    </xf>
    <xf numFmtId="0" fontId="4" fillId="28" borderId="72" xfId="0" applyFont="1" applyFill="1" applyBorder="1" applyAlignment="1">
      <alignment horizontal="center" vertical="center" shrinkToFit="1"/>
    </xf>
    <xf numFmtId="0" fontId="4" fillId="28" borderId="18" xfId="0" applyFont="1" applyFill="1" applyBorder="1" applyAlignment="1">
      <alignment horizontal="center" vertical="center" shrinkToFit="1"/>
    </xf>
    <xf numFmtId="176" fontId="4" fillId="0" borderId="70" xfId="0" applyNumberFormat="1" applyFont="1" applyBorder="1" applyAlignment="1" applyProtection="1">
      <alignment horizontal="center" vertical="center"/>
      <protection locked="0"/>
    </xf>
    <xf numFmtId="176" fontId="4" fillId="0" borderId="71" xfId="0" applyNumberFormat="1" applyFont="1" applyBorder="1" applyAlignment="1" applyProtection="1">
      <alignment horizontal="center" vertical="center"/>
      <protection locked="0"/>
    </xf>
    <xf numFmtId="176" fontId="4" fillId="0" borderId="18" xfId="0" applyNumberFormat="1" applyFont="1" applyBorder="1" applyAlignment="1" applyProtection="1">
      <alignment horizontal="center" vertical="center"/>
      <protection locked="0"/>
    </xf>
    <xf numFmtId="176" fontId="4" fillId="0" borderId="73" xfId="0" applyNumberFormat="1" applyFont="1" applyBorder="1" applyAlignment="1" applyProtection="1">
      <alignment horizontal="center" vertical="center"/>
      <protection locked="0"/>
    </xf>
    <xf numFmtId="176" fontId="4" fillId="0" borderId="18" xfId="0" applyNumberFormat="1" applyFont="1" applyBorder="1" applyProtection="1">
      <alignment vertical="center"/>
      <protection locked="0"/>
    </xf>
    <xf numFmtId="0" fontId="4" fillId="28" borderId="72" xfId="0" applyFont="1" applyFill="1" applyBorder="1" applyAlignment="1">
      <alignment horizontal="center" vertical="center"/>
    </xf>
    <xf numFmtId="0" fontId="4" fillId="28" borderId="18" xfId="0" applyFont="1" applyFill="1" applyBorder="1" applyAlignment="1">
      <alignment horizontal="center" vertical="center"/>
    </xf>
    <xf numFmtId="176" fontId="4" fillId="0" borderId="75" xfId="0" applyNumberFormat="1" applyFont="1" applyBorder="1" applyProtection="1">
      <alignment vertical="center"/>
      <protection locked="0"/>
    </xf>
    <xf numFmtId="0" fontId="36" fillId="0" borderId="0" xfId="0" applyFont="1" applyAlignment="1">
      <alignment horizontal="center" vertical="center" textRotation="255" shrinkToFit="1"/>
    </xf>
    <xf numFmtId="0" fontId="4" fillId="0" borderId="61" xfId="0" applyFont="1" applyBorder="1" applyAlignment="1" applyProtection="1">
      <alignment horizontal="center" vertical="center"/>
      <protection locked="0"/>
    </xf>
    <xf numFmtId="0" fontId="4" fillId="0" borderId="62" xfId="0" applyFont="1" applyBorder="1" applyAlignment="1" applyProtection="1">
      <alignment horizontal="center" vertical="center"/>
      <protection locked="0"/>
    </xf>
    <xf numFmtId="176" fontId="4" fillId="0" borderId="61" xfId="0" applyNumberFormat="1" applyFont="1" applyBorder="1" applyAlignment="1" applyProtection="1">
      <alignment horizontal="center" vertical="center"/>
      <protection locked="0"/>
    </xf>
    <xf numFmtId="176" fontId="4" fillId="0" borderId="16" xfId="0" applyNumberFormat="1" applyFont="1" applyBorder="1" applyAlignment="1" applyProtection="1">
      <alignment horizontal="center" vertical="center"/>
      <protection locked="0"/>
    </xf>
    <xf numFmtId="176" fontId="4" fillId="0" borderId="17" xfId="0" applyNumberFormat="1" applyFont="1" applyBorder="1" applyAlignment="1" applyProtection="1">
      <alignment horizontal="center" vertical="center"/>
      <protection locked="0"/>
    </xf>
    <xf numFmtId="0" fontId="4" fillId="28" borderId="49" xfId="0" applyFont="1" applyFill="1" applyBorder="1">
      <alignment vertical="center"/>
    </xf>
    <xf numFmtId="0" fontId="4" fillId="28" borderId="50" xfId="0" applyFont="1" applyFill="1" applyBorder="1">
      <alignment vertical="center"/>
    </xf>
    <xf numFmtId="0" fontId="4" fillId="28" borderId="51" xfId="0" applyFont="1" applyFill="1" applyBorder="1">
      <alignment vertical="center"/>
    </xf>
    <xf numFmtId="0" fontId="4" fillId="28" borderId="33" xfId="0" applyFont="1" applyFill="1" applyBorder="1" applyAlignment="1">
      <alignment horizontal="center" vertical="center" wrapText="1"/>
    </xf>
    <xf numFmtId="0" fontId="4" fillId="28" borderId="63" xfId="0" applyFont="1" applyFill="1" applyBorder="1" applyAlignment="1">
      <alignment horizontal="center" vertical="center" wrapText="1"/>
    </xf>
    <xf numFmtId="0" fontId="4" fillId="28" borderId="54" xfId="0" applyFont="1" applyFill="1" applyBorder="1" applyAlignment="1">
      <alignment horizontal="center" vertical="center" wrapText="1"/>
    </xf>
    <xf numFmtId="0" fontId="4" fillId="28" borderId="68" xfId="0" applyFont="1" applyFill="1" applyBorder="1" applyAlignment="1">
      <alignment horizontal="center" vertical="center" wrapText="1"/>
    </xf>
    <xf numFmtId="0" fontId="4" fillId="28" borderId="56" xfId="0" applyFont="1" applyFill="1" applyBorder="1" applyAlignment="1">
      <alignment horizontal="center" vertical="center"/>
    </xf>
    <xf numFmtId="0" fontId="4" fillId="28" borderId="10" xfId="0" applyFont="1" applyFill="1" applyBorder="1" applyAlignment="1">
      <alignment horizontal="center" vertical="center"/>
    </xf>
    <xf numFmtId="0" fontId="4" fillId="28" borderId="54" xfId="0" applyFont="1" applyFill="1" applyBorder="1" applyAlignment="1">
      <alignment horizontal="center" vertical="center"/>
    </xf>
    <xf numFmtId="0" fontId="4" fillId="28" borderId="12" xfId="0" applyFont="1" applyFill="1" applyBorder="1" applyAlignment="1">
      <alignment horizontal="center" vertical="center"/>
    </xf>
    <xf numFmtId="0" fontId="4" fillId="28" borderId="34" xfId="0" applyFont="1" applyFill="1" applyBorder="1" applyAlignment="1">
      <alignment horizontal="center" vertical="center" wrapText="1"/>
    </xf>
    <xf numFmtId="0" fontId="4" fillId="28" borderId="12" xfId="0" applyFont="1" applyFill="1" applyBorder="1" applyAlignment="1">
      <alignment horizontal="center" vertical="center" wrapText="1"/>
    </xf>
    <xf numFmtId="0" fontId="4" fillId="28" borderId="42" xfId="0" applyFont="1" applyFill="1" applyBorder="1" applyAlignment="1">
      <alignment horizontal="center" vertical="center" shrinkToFit="1"/>
    </xf>
    <xf numFmtId="0" fontId="4" fillId="28" borderId="40" xfId="0" applyFont="1" applyFill="1" applyBorder="1" applyAlignment="1">
      <alignment horizontal="center" vertical="center" shrinkToFit="1"/>
    </xf>
    <xf numFmtId="0" fontId="4" fillId="28" borderId="43" xfId="0" applyFont="1" applyFill="1" applyBorder="1" applyAlignment="1">
      <alignment horizontal="center" vertical="center" shrinkToFit="1"/>
    </xf>
    <xf numFmtId="0" fontId="4" fillId="28" borderId="20" xfId="0" applyFont="1" applyFill="1" applyBorder="1" applyAlignment="1">
      <alignment horizontal="center" vertical="center" shrinkToFit="1"/>
    </xf>
    <xf numFmtId="0" fontId="4" fillId="28" borderId="16" xfId="0" applyFont="1" applyFill="1" applyBorder="1" applyAlignment="1">
      <alignment horizontal="center" vertical="center" shrinkToFit="1"/>
    </xf>
    <xf numFmtId="0" fontId="4" fillId="28" borderId="17" xfId="0" applyFont="1" applyFill="1" applyBorder="1" applyAlignment="1">
      <alignment horizontal="center" vertical="center" shrinkToFit="1"/>
    </xf>
    <xf numFmtId="176" fontId="4" fillId="28" borderId="20" xfId="0" applyNumberFormat="1" applyFont="1" applyFill="1" applyBorder="1" applyAlignment="1">
      <alignment horizontal="center" vertical="center" shrinkToFit="1"/>
    </xf>
    <xf numFmtId="176" fontId="4" fillId="28" borderId="16" xfId="0" applyNumberFormat="1" applyFont="1" applyFill="1" applyBorder="1" applyAlignment="1">
      <alignment horizontal="center" vertical="center" shrinkToFit="1"/>
    </xf>
    <xf numFmtId="176" fontId="4" fillId="28" borderId="62" xfId="0" applyNumberFormat="1" applyFont="1" applyFill="1" applyBorder="1" applyAlignment="1">
      <alignment horizontal="center" vertical="center" shrinkToFit="1"/>
    </xf>
    <xf numFmtId="0" fontId="4" fillId="28" borderId="50" xfId="0" applyFont="1" applyFill="1" applyBorder="1" applyAlignment="1">
      <alignment horizontal="center" vertical="center"/>
    </xf>
    <xf numFmtId="0" fontId="4" fillId="28" borderId="53" xfId="0" applyFont="1" applyFill="1" applyBorder="1" applyAlignment="1">
      <alignment horizontal="center" vertical="center"/>
    </xf>
    <xf numFmtId="178" fontId="4" fillId="0" borderId="52" xfId="0" applyNumberFormat="1" applyFont="1" applyBorder="1" applyAlignment="1" applyProtection="1">
      <alignment horizontal="center" vertical="center"/>
      <protection locked="0"/>
    </xf>
    <xf numFmtId="178" fontId="4" fillId="0" borderId="50" xfId="0" applyNumberFormat="1" applyFont="1" applyBorder="1" applyAlignment="1" applyProtection="1">
      <alignment horizontal="center" vertical="center"/>
      <protection locked="0"/>
    </xf>
    <xf numFmtId="178" fontId="4" fillId="28" borderId="52" xfId="0" applyNumberFormat="1" applyFont="1" applyFill="1" applyBorder="1">
      <alignment vertical="center"/>
    </xf>
    <xf numFmtId="178" fontId="4" fillId="28" borderId="50" xfId="0" applyNumberFormat="1" applyFont="1" applyFill="1" applyBorder="1">
      <alignment vertical="center"/>
    </xf>
    <xf numFmtId="178" fontId="4" fillId="28" borderId="51" xfId="0" applyNumberFormat="1" applyFont="1" applyFill="1" applyBorder="1">
      <alignment vertical="center"/>
    </xf>
    <xf numFmtId="0" fontId="4" fillId="28" borderId="52" xfId="0" applyFont="1" applyFill="1" applyBorder="1" applyAlignment="1">
      <alignment vertical="center" wrapText="1"/>
    </xf>
    <xf numFmtId="49" fontId="4" fillId="0" borderId="50" xfId="0" applyNumberFormat="1" applyFont="1" applyBorder="1" applyAlignment="1" applyProtection="1">
      <alignment horizontal="center" vertical="center"/>
      <protection locked="0"/>
    </xf>
    <xf numFmtId="176" fontId="4" fillId="0" borderId="52" xfId="0" applyNumberFormat="1" applyFont="1" applyBorder="1" applyProtection="1">
      <alignment vertical="center"/>
      <protection locked="0"/>
    </xf>
    <xf numFmtId="176" fontId="4" fillId="0" borderId="50" xfId="0" applyNumberFormat="1" applyFont="1" applyBorder="1" applyProtection="1">
      <alignment vertical="center"/>
      <protection locked="0"/>
    </xf>
    <xf numFmtId="0" fontId="4" fillId="28" borderId="16" xfId="0" applyFont="1" applyFill="1" applyBorder="1" applyAlignment="1">
      <alignment horizontal="center" vertical="center"/>
    </xf>
    <xf numFmtId="0" fontId="4" fillId="28" borderId="17" xfId="0" applyFont="1" applyFill="1" applyBorder="1" applyAlignment="1">
      <alignment horizontal="center" vertical="center"/>
    </xf>
    <xf numFmtId="0" fontId="4" fillId="28" borderId="74" xfId="0" applyFont="1" applyFill="1" applyBorder="1" applyAlignment="1">
      <alignment horizontal="center" vertical="center" shrinkToFit="1"/>
    </xf>
    <xf numFmtId="0" fontId="4" fillId="28" borderId="75" xfId="0" applyFont="1" applyFill="1" applyBorder="1" applyAlignment="1">
      <alignment horizontal="center" vertical="center" shrinkToFit="1"/>
    </xf>
    <xf numFmtId="176" fontId="4" fillId="0" borderId="44" xfId="0" applyNumberFormat="1" applyFont="1" applyBorder="1" applyAlignment="1" applyProtection="1">
      <alignment horizontal="center" vertical="center"/>
      <protection locked="0"/>
    </xf>
    <xf numFmtId="176" fontId="4" fillId="0" borderId="45" xfId="0" applyNumberFormat="1" applyFont="1" applyBorder="1" applyAlignment="1" applyProtection="1">
      <alignment horizontal="center" vertical="center"/>
      <protection locked="0"/>
    </xf>
    <xf numFmtId="176" fontId="4" fillId="0" borderId="46" xfId="0" applyNumberFormat="1" applyFont="1" applyBorder="1" applyAlignment="1" applyProtection="1">
      <alignment horizontal="center" vertical="center"/>
      <protection locked="0"/>
    </xf>
    <xf numFmtId="0" fontId="4" fillId="28" borderId="44" xfId="0" applyFont="1" applyFill="1" applyBorder="1">
      <alignment vertical="center"/>
    </xf>
    <xf numFmtId="0" fontId="4" fillId="28" borderId="45" xfId="0" applyFont="1" applyFill="1" applyBorder="1">
      <alignment vertical="center"/>
    </xf>
    <xf numFmtId="0" fontId="4" fillId="28" borderId="46" xfId="0" applyFont="1" applyFill="1" applyBorder="1">
      <alignment vertical="center"/>
    </xf>
    <xf numFmtId="0" fontId="4" fillId="28" borderId="39" xfId="0" applyFont="1" applyFill="1" applyBorder="1" applyAlignment="1">
      <alignment vertical="center" shrinkToFit="1"/>
    </xf>
    <xf numFmtId="0" fontId="4" fillId="28" borderId="40" xfId="0" applyFont="1" applyFill="1" applyBorder="1" applyAlignment="1">
      <alignment vertical="center" shrinkToFit="1"/>
    </xf>
    <xf numFmtId="0" fontId="4" fillId="28" borderId="41" xfId="0" applyFont="1" applyFill="1" applyBorder="1" applyAlignment="1">
      <alignment vertical="center" shrinkToFit="1"/>
    </xf>
    <xf numFmtId="0" fontId="4" fillId="28" borderId="33" xfId="0" applyFont="1" applyFill="1" applyBorder="1">
      <alignment vertical="center"/>
    </xf>
    <xf numFmtId="0" fontId="4" fillId="28" borderId="34" xfId="0" applyFont="1" applyFill="1" applyBorder="1">
      <alignment vertical="center"/>
    </xf>
    <xf numFmtId="0" fontId="4" fillId="28" borderId="35" xfId="0" applyFont="1" applyFill="1" applyBorder="1">
      <alignment vertical="center"/>
    </xf>
    <xf numFmtId="49" fontId="4" fillId="0" borderId="31" xfId="0" applyNumberFormat="1" applyFont="1" applyBorder="1" applyProtection="1">
      <alignment vertical="center"/>
      <protection locked="0"/>
    </xf>
    <xf numFmtId="49" fontId="4" fillId="0" borderId="32" xfId="0" applyNumberFormat="1" applyFont="1" applyBorder="1" applyProtection="1">
      <alignment vertical="center"/>
      <protection locked="0"/>
    </xf>
    <xf numFmtId="49" fontId="4" fillId="0" borderId="20" xfId="0" applyNumberFormat="1" applyFont="1" applyBorder="1" applyProtection="1">
      <alignment vertical="center"/>
      <protection locked="0"/>
    </xf>
    <xf numFmtId="49" fontId="4" fillId="0" borderId="16" xfId="0" applyNumberFormat="1" applyFont="1" applyBorder="1" applyProtection="1">
      <alignment vertical="center"/>
      <protection locked="0"/>
    </xf>
    <xf numFmtId="0" fontId="4" fillId="28" borderId="42" xfId="0" applyFont="1" applyFill="1" applyBorder="1" applyAlignment="1">
      <alignment vertical="center" shrinkToFit="1"/>
    </xf>
    <xf numFmtId="178" fontId="4" fillId="0" borderId="53" xfId="0" applyNumberFormat="1" applyFont="1" applyBorder="1" applyAlignment="1" applyProtection="1">
      <alignment horizontal="center" vertical="center"/>
      <protection locked="0"/>
    </xf>
    <xf numFmtId="176" fontId="4" fillId="0" borderId="42" xfId="0" applyNumberFormat="1" applyFont="1" applyBorder="1" applyProtection="1">
      <alignment vertical="center"/>
      <protection locked="0"/>
    </xf>
    <xf numFmtId="176" fontId="4" fillId="0" borderId="40" xfId="0" applyNumberFormat="1" applyFont="1" applyBorder="1" applyProtection="1">
      <alignment vertical="center"/>
      <protection locked="0"/>
    </xf>
    <xf numFmtId="0" fontId="4" fillId="28" borderId="40" xfId="0" applyFont="1" applyFill="1" applyBorder="1" applyAlignment="1">
      <alignment horizontal="center" vertical="center"/>
    </xf>
    <xf numFmtId="0" fontId="4" fillId="28" borderId="41" xfId="0" applyFont="1" applyFill="1" applyBorder="1" applyAlignment="1">
      <alignment horizontal="center" vertical="center"/>
    </xf>
    <xf numFmtId="179" fontId="4" fillId="28" borderId="40" xfId="0" applyNumberFormat="1" applyFont="1" applyFill="1" applyBorder="1" applyAlignment="1">
      <alignment horizontal="center" vertical="center"/>
    </xf>
    <xf numFmtId="179" fontId="4" fillId="28" borderId="43" xfId="0" applyNumberFormat="1" applyFont="1" applyFill="1" applyBorder="1" applyAlignment="1">
      <alignment horizontal="center" vertical="center"/>
    </xf>
    <xf numFmtId="0" fontId="4" fillId="28" borderId="61" xfId="0" applyFont="1" applyFill="1" applyBorder="1">
      <alignment vertical="center"/>
    </xf>
    <xf numFmtId="0" fontId="4" fillId="28" borderId="16" xfId="0" applyFont="1" applyFill="1" applyBorder="1">
      <alignment vertical="center"/>
    </xf>
    <xf numFmtId="0" fontId="4" fillId="28" borderId="17" xfId="0" applyFont="1" applyFill="1" applyBorder="1">
      <alignment vertical="center"/>
    </xf>
    <xf numFmtId="0" fontId="4" fillId="28" borderId="54" xfId="0" applyFont="1" applyFill="1" applyBorder="1">
      <alignment vertical="center"/>
    </xf>
    <xf numFmtId="0" fontId="4" fillId="28" borderId="12" xfId="0" applyFont="1" applyFill="1" applyBorder="1">
      <alignment vertical="center"/>
    </xf>
    <xf numFmtId="0" fontId="4" fillId="28" borderId="15" xfId="0" applyFont="1" applyFill="1" applyBorder="1">
      <alignment vertical="center"/>
    </xf>
    <xf numFmtId="178" fontId="4" fillId="0" borderId="47" xfId="0" applyNumberFormat="1" applyFont="1" applyBorder="1" applyAlignment="1" applyProtection="1">
      <alignment horizontal="center" vertical="center"/>
      <protection locked="0"/>
    </xf>
    <xf numFmtId="178" fontId="4" fillId="0" borderId="45" xfId="0" applyNumberFormat="1" applyFont="1" applyBorder="1" applyAlignment="1" applyProtection="1">
      <alignment horizontal="center" vertical="center"/>
      <protection locked="0"/>
    </xf>
    <xf numFmtId="178" fontId="4" fillId="0" borderId="46" xfId="0" applyNumberFormat="1" applyFont="1" applyBorder="1" applyAlignment="1" applyProtection="1">
      <alignment horizontal="center" vertical="center"/>
      <protection locked="0"/>
    </xf>
    <xf numFmtId="0" fontId="4" fillId="28" borderId="47" xfId="0" applyFont="1" applyFill="1" applyBorder="1">
      <alignment vertical="center"/>
    </xf>
    <xf numFmtId="176" fontId="4" fillId="0" borderId="47" xfId="0" applyNumberFormat="1" applyFont="1" applyBorder="1" applyProtection="1">
      <alignment vertical="center"/>
      <protection locked="0"/>
    </xf>
    <xf numFmtId="176" fontId="4" fillId="0" borderId="45" xfId="0" applyNumberFormat="1" applyFont="1" applyBorder="1" applyProtection="1">
      <alignment vertical="center"/>
      <protection locked="0"/>
    </xf>
    <xf numFmtId="0" fontId="4" fillId="28" borderId="24" xfId="0" applyFont="1" applyFill="1" applyBorder="1">
      <alignment vertical="center"/>
    </xf>
    <xf numFmtId="0" fontId="4" fillId="28" borderId="25" xfId="0" applyFont="1" applyFill="1" applyBorder="1">
      <alignment vertical="center"/>
    </xf>
    <xf numFmtId="49" fontId="4" fillId="0" borderId="24" xfId="0" applyNumberFormat="1" applyFont="1" applyBorder="1" applyProtection="1">
      <alignment vertical="center"/>
      <protection locked="0"/>
    </xf>
    <xf numFmtId="49" fontId="4" fillId="0" borderId="26" xfId="0" applyNumberFormat="1" applyFont="1" applyBorder="1" applyProtection="1">
      <alignment vertical="center"/>
      <protection locked="0"/>
    </xf>
    <xf numFmtId="49" fontId="4" fillId="0" borderId="25" xfId="0" applyNumberFormat="1" applyFont="1" applyBorder="1" applyProtection="1">
      <alignment vertical="center"/>
      <protection locked="0"/>
    </xf>
    <xf numFmtId="49" fontId="4" fillId="0" borderId="47" xfId="0" applyNumberFormat="1" applyFont="1" applyBorder="1" applyProtection="1">
      <alignment vertical="center"/>
      <protection locked="0"/>
    </xf>
    <xf numFmtId="49" fontId="4" fillId="0" borderId="45" xfId="0" applyNumberFormat="1" applyFont="1" applyBorder="1" applyProtection="1">
      <alignment vertical="center"/>
      <protection locked="0"/>
    </xf>
    <xf numFmtId="49" fontId="0" fillId="0" borderId="45" xfId="0" applyNumberFormat="1" applyBorder="1" applyProtection="1">
      <alignment vertical="center"/>
      <protection locked="0"/>
    </xf>
    <xf numFmtId="49" fontId="0" fillId="0" borderId="48" xfId="0" applyNumberFormat="1" applyBorder="1" applyProtection="1">
      <alignment vertical="center"/>
      <protection locked="0"/>
    </xf>
    <xf numFmtId="0" fontId="4" fillId="28" borderId="49" xfId="0" applyFont="1" applyFill="1" applyBorder="1" applyAlignment="1">
      <alignment vertical="center" shrinkToFit="1"/>
    </xf>
    <xf numFmtId="0" fontId="4" fillId="28" borderId="50" xfId="0" applyFont="1" applyFill="1" applyBorder="1" applyAlignment="1">
      <alignment vertical="center" shrinkToFit="1"/>
    </xf>
    <xf numFmtId="0" fontId="4" fillId="28" borderId="51" xfId="0" applyFont="1" applyFill="1" applyBorder="1" applyAlignment="1">
      <alignment vertical="center" shrinkToFit="1"/>
    </xf>
    <xf numFmtId="178" fontId="36" fillId="31" borderId="20" xfId="0" applyNumberFormat="1" applyFont="1" applyFill="1" applyBorder="1" applyAlignment="1" applyProtection="1">
      <alignment horizontal="center" vertical="center"/>
      <protection locked="0"/>
    </xf>
    <xf numFmtId="178" fontId="36" fillId="31" borderId="16" xfId="0" applyNumberFormat="1" applyFont="1" applyFill="1" applyBorder="1" applyAlignment="1" applyProtection="1">
      <alignment horizontal="center" vertical="center"/>
      <protection locked="0"/>
    </xf>
    <xf numFmtId="178" fontId="36" fillId="31" borderId="17" xfId="0" applyNumberFormat="1" applyFont="1" applyFill="1" applyBorder="1" applyAlignment="1" applyProtection="1">
      <alignment horizontal="center" vertical="center"/>
      <protection locked="0"/>
    </xf>
    <xf numFmtId="49" fontId="4" fillId="28" borderId="24" xfId="0" applyNumberFormat="1" applyFont="1" applyFill="1" applyBorder="1" applyAlignment="1">
      <alignment vertical="center" wrapText="1"/>
    </xf>
    <xf numFmtId="49" fontId="4" fillId="28" borderId="25" xfId="0" applyNumberFormat="1" applyFont="1" applyFill="1" applyBorder="1" applyAlignment="1">
      <alignment vertical="center" wrapText="1"/>
    </xf>
    <xf numFmtId="49" fontId="4" fillId="0" borderId="31" xfId="0" applyNumberFormat="1" applyFont="1" applyBorder="1" applyAlignment="1" applyProtection="1">
      <alignment horizontal="left" vertical="center"/>
      <protection locked="0"/>
    </xf>
    <xf numFmtId="49" fontId="4" fillId="0" borderId="32" xfId="0" applyNumberFormat="1" applyFont="1" applyBorder="1" applyAlignment="1" applyProtection="1">
      <alignment horizontal="left" vertical="center"/>
      <protection locked="0"/>
    </xf>
    <xf numFmtId="49" fontId="4" fillId="28" borderId="24" xfId="0" applyNumberFormat="1" applyFont="1" applyFill="1" applyBorder="1" applyAlignment="1">
      <alignment vertical="center" wrapText="1" shrinkToFit="1"/>
    </xf>
    <xf numFmtId="49" fontId="4" fillId="28" borderId="26" xfId="0" applyNumberFormat="1" applyFont="1" applyFill="1" applyBorder="1" applyAlignment="1">
      <alignment vertical="center" wrapText="1" shrinkToFit="1"/>
    </xf>
    <xf numFmtId="49" fontId="4" fillId="28" borderId="25" xfId="0" applyNumberFormat="1" applyFont="1" applyFill="1" applyBorder="1" applyAlignment="1">
      <alignment vertical="center" wrapText="1" shrinkToFit="1"/>
    </xf>
    <xf numFmtId="49" fontId="4" fillId="0" borderId="24" xfId="0" applyNumberFormat="1" applyFont="1" applyBorder="1" applyAlignment="1" applyProtection="1">
      <alignment horizontal="center" vertical="center"/>
      <protection locked="0"/>
    </xf>
    <xf numFmtId="49" fontId="4" fillId="0" borderId="26" xfId="0" applyNumberFormat="1" applyFont="1" applyBorder="1" applyAlignment="1" applyProtection="1">
      <alignment horizontal="center" vertical="center"/>
      <protection locked="0"/>
    </xf>
    <xf numFmtId="49" fontId="4" fillId="0" borderId="25" xfId="0" applyNumberFormat="1" applyFont="1" applyBorder="1" applyAlignment="1" applyProtection="1">
      <alignment horizontal="center" vertical="center"/>
      <protection locked="0"/>
    </xf>
    <xf numFmtId="0" fontId="4" fillId="0" borderId="52" xfId="0" applyFont="1" applyBorder="1" applyProtection="1">
      <alignment vertical="center"/>
      <protection locked="0"/>
    </xf>
    <xf numFmtId="0" fontId="4" fillId="0" borderId="50" xfId="0" applyFont="1" applyBorder="1" applyProtection="1">
      <alignment vertical="center"/>
      <protection locked="0"/>
    </xf>
    <xf numFmtId="0" fontId="4" fillId="0" borderId="53" xfId="0" applyFont="1" applyBorder="1" applyProtection="1">
      <alignment vertical="center"/>
      <protection locked="0"/>
    </xf>
    <xf numFmtId="49" fontId="4" fillId="0" borderId="24" xfId="0" applyNumberFormat="1" applyFont="1" applyBorder="1" applyAlignment="1" applyProtection="1">
      <alignment horizontal="left" vertical="center"/>
      <protection locked="0"/>
    </xf>
    <xf numFmtId="49" fontId="4" fillId="0" borderId="26" xfId="0" applyNumberFormat="1" applyFont="1" applyBorder="1" applyAlignment="1" applyProtection="1">
      <alignment horizontal="left" vertical="center"/>
      <protection locked="0"/>
    </xf>
    <xf numFmtId="49" fontId="4" fillId="0" borderId="55" xfId="0" applyNumberFormat="1" applyFont="1" applyBorder="1" applyAlignment="1" applyProtection="1">
      <alignment horizontal="left" vertical="center"/>
      <protection locked="0"/>
    </xf>
    <xf numFmtId="0" fontId="32" fillId="0" borderId="0" xfId="0" applyFont="1" applyAlignment="1">
      <alignment horizontal="center" vertical="center"/>
    </xf>
    <xf numFmtId="0" fontId="4" fillId="0" borderId="20" xfId="0" applyFont="1" applyBorder="1">
      <alignment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29" fillId="0" borderId="20" xfId="0" applyFont="1" applyBorder="1" applyAlignment="1" applyProtection="1">
      <alignment horizontal="center" vertical="center"/>
      <protection locked="0"/>
    </xf>
    <xf numFmtId="0" fontId="29" fillId="0" borderId="16" xfId="0" applyFont="1" applyBorder="1" applyAlignment="1" applyProtection="1">
      <alignment horizontal="center" vertical="center"/>
      <protection locked="0"/>
    </xf>
    <xf numFmtId="0" fontId="29" fillId="0" borderId="17" xfId="0" applyFont="1" applyBorder="1" applyAlignment="1" applyProtection="1">
      <alignment horizontal="center" vertical="center"/>
      <protection locked="0"/>
    </xf>
    <xf numFmtId="0" fontId="4" fillId="0" borderId="11" xfId="0" applyFont="1" applyBorder="1" applyAlignment="1">
      <alignment vertical="center" wrapText="1"/>
    </xf>
    <xf numFmtId="0" fontId="4" fillId="0" borderId="10" xfId="0" applyFont="1" applyBorder="1">
      <alignment vertical="center"/>
    </xf>
    <xf numFmtId="0" fontId="4" fillId="0" borderId="13" xfId="0" applyFont="1" applyBorder="1">
      <alignment vertical="center"/>
    </xf>
    <xf numFmtId="49" fontId="29" fillId="0" borderId="11" xfId="0" applyNumberFormat="1" applyFont="1" applyBorder="1" applyAlignment="1" applyProtection="1">
      <alignment horizontal="center" vertical="center"/>
      <protection locked="0"/>
    </xf>
    <xf numFmtId="49" fontId="29" fillId="0" borderId="10" xfId="0" applyNumberFormat="1" applyFont="1" applyBorder="1" applyAlignment="1" applyProtection="1">
      <alignment horizontal="center" vertical="center"/>
      <protection locked="0"/>
    </xf>
    <xf numFmtId="49" fontId="29" fillId="0" borderId="13" xfId="0" applyNumberFormat="1" applyFont="1" applyBorder="1" applyAlignment="1" applyProtection="1">
      <alignment horizontal="center" vertical="center"/>
      <protection locked="0"/>
    </xf>
    <xf numFmtId="0" fontId="4" fillId="28" borderId="33" xfId="0" applyFont="1" applyFill="1" applyBorder="1" applyAlignment="1">
      <alignment vertical="center" wrapText="1"/>
    </xf>
    <xf numFmtId="49" fontId="4" fillId="0" borderId="77" xfId="0" applyNumberFormat="1" applyFont="1" applyBorder="1" applyAlignment="1" applyProtection="1">
      <alignment horizontal="left" vertical="center"/>
      <protection locked="0"/>
    </xf>
    <xf numFmtId="49" fontId="4" fillId="0" borderId="34" xfId="0" applyNumberFormat="1" applyFont="1" applyBorder="1" applyAlignment="1" applyProtection="1">
      <alignment horizontal="left" vertical="center"/>
      <protection locked="0"/>
    </xf>
    <xf numFmtId="49" fontId="4" fillId="0" borderId="63" xfId="0" applyNumberFormat="1" applyFont="1" applyBorder="1" applyAlignment="1" applyProtection="1">
      <alignment horizontal="left" vertical="center"/>
      <protection locked="0"/>
    </xf>
    <xf numFmtId="0" fontId="4" fillId="28" borderId="54" xfId="0" applyFont="1" applyFill="1" applyBorder="1" applyAlignment="1">
      <alignment vertical="center" wrapText="1"/>
    </xf>
    <xf numFmtId="0" fontId="4" fillId="28" borderId="12" xfId="0" applyFont="1" applyFill="1" applyBorder="1" applyAlignment="1">
      <alignment vertical="center" wrapText="1"/>
    </xf>
    <xf numFmtId="0" fontId="4" fillId="28" borderId="15" xfId="0" applyFont="1" applyFill="1" applyBorder="1" applyAlignment="1">
      <alignment vertical="center" wrapText="1"/>
    </xf>
    <xf numFmtId="0" fontId="4" fillId="28" borderId="49" xfId="0" applyFont="1" applyFill="1" applyBorder="1" applyAlignment="1">
      <alignment vertical="center" wrapText="1"/>
    </xf>
    <xf numFmtId="49" fontId="4" fillId="0" borderId="85" xfId="0" applyNumberFormat="1" applyFont="1" applyBorder="1" applyAlignment="1" applyProtection="1">
      <alignment horizontal="left" vertical="center"/>
      <protection locked="0"/>
    </xf>
    <xf numFmtId="49" fontId="4" fillId="0" borderId="86" xfId="0" applyNumberFormat="1" applyFont="1" applyBorder="1" applyAlignment="1" applyProtection="1">
      <alignment horizontal="left" vertical="center"/>
      <protection locked="0"/>
    </xf>
    <xf numFmtId="49" fontId="4" fillId="0" borderId="87" xfId="0" applyNumberFormat="1" applyFont="1" applyBorder="1" applyAlignment="1" applyProtection="1">
      <alignment horizontal="left" vertical="center"/>
      <protection locked="0"/>
    </xf>
    <xf numFmtId="49" fontId="4" fillId="0" borderId="55" xfId="0" applyNumberFormat="1" applyFont="1" applyBorder="1" applyProtection="1">
      <alignment vertical="center"/>
      <protection locked="0"/>
    </xf>
    <xf numFmtId="49" fontId="4" fillId="0" borderId="28" xfId="0" applyNumberFormat="1" applyFont="1" applyBorder="1" applyProtection="1">
      <alignment vertical="center"/>
      <protection locked="0"/>
    </xf>
    <xf numFmtId="0" fontId="0" fillId="0" borderId="29" xfId="0" applyBorder="1" applyProtection="1">
      <alignment vertical="center"/>
      <protection locked="0"/>
    </xf>
    <xf numFmtId="0" fontId="4" fillId="0" borderId="52" xfId="0" applyFont="1" applyBorder="1" applyAlignment="1" applyProtection="1">
      <alignment horizontal="left" vertical="center"/>
      <protection locked="0"/>
    </xf>
    <xf numFmtId="0" fontId="4" fillId="0" borderId="50" xfId="0" applyFont="1" applyBorder="1" applyAlignment="1" applyProtection="1">
      <alignment horizontal="left" vertical="center"/>
      <protection locked="0"/>
    </xf>
    <xf numFmtId="0" fontId="4" fillId="0" borderId="51" xfId="0" applyFont="1" applyBorder="1" applyAlignment="1" applyProtection="1">
      <alignment horizontal="left" vertical="center"/>
      <protection locked="0"/>
    </xf>
    <xf numFmtId="0" fontId="4" fillId="28" borderId="52" xfId="0" applyFont="1" applyFill="1" applyBorder="1">
      <alignment vertical="center"/>
    </xf>
    <xf numFmtId="0" fontId="4" fillId="28" borderId="58" xfId="0" applyFont="1" applyFill="1" applyBorder="1">
      <alignment vertical="center"/>
    </xf>
    <xf numFmtId="0" fontId="4" fillId="28" borderId="0" xfId="0" applyFont="1" applyFill="1">
      <alignment vertical="center"/>
    </xf>
    <xf numFmtId="0" fontId="4" fillId="28" borderId="14" xfId="0" applyFont="1" applyFill="1" applyBorder="1">
      <alignment vertical="center"/>
    </xf>
    <xf numFmtId="0" fontId="4" fillId="28" borderId="58" xfId="0" applyFont="1" applyFill="1" applyBorder="1" applyAlignment="1">
      <alignment vertical="center" wrapText="1"/>
    </xf>
    <xf numFmtId="49" fontId="4" fillId="0" borderId="21" xfId="0" applyNumberFormat="1" applyFont="1" applyBorder="1" applyProtection="1">
      <alignment vertical="center"/>
      <protection locked="0"/>
    </xf>
    <xf numFmtId="49" fontId="4" fillId="0" borderId="60" xfId="0" applyNumberFormat="1" applyFont="1" applyBorder="1" applyProtection="1">
      <alignment vertical="center"/>
      <protection locked="0"/>
    </xf>
    <xf numFmtId="0" fontId="4" fillId="28" borderId="26" xfId="0" applyFont="1" applyFill="1" applyBorder="1">
      <alignment vertical="center"/>
    </xf>
    <xf numFmtId="0" fontId="4" fillId="28" borderId="36" xfId="0" applyFont="1" applyFill="1" applyBorder="1" applyAlignment="1">
      <alignment horizontal="left" vertical="center"/>
    </xf>
    <xf numFmtId="0" fontId="4" fillId="28" borderId="31" xfId="0" applyFont="1" applyFill="1" applyBorder="1" applyAlignment="1">
      <alignment horizontal="left" vertical="center"/>
    </xf>
    <xf numFmtId="0" fontId="4" fillId="28" borderId="56" xfId="0" applyFont="1" applyFill="1" applyBorder="1" applyAlignment="1">
      <alignment vertical="center" wrapText="1"/>
    </xf>
    <xf numFmtId="0" fontId="4" fillId="28" borderId="10" xfId="0" applyFont="1" applyFill="1" applyBorder="1">
      <alignment vertical="center"/>
    </xf>
    <xf numFmtId="0" fontId="4" fillId="28" borderId="13" xfId="0" applyFont="1" applyFill="1" applyBorder="1">
      <alignment vertical="center"/>
    </xf>
    <xf numFmtId="49" fontId="4" fillId="28" borderId="22" xfId="0" applyNumberFormat="1" applyFont="1" applyFill="1" applyBorder="1">
      <alignment vertical="center"/>
    </xf>
    <xf numFmtId="49" fontId="4" fillId="28" borderId="19" xfId="0" applyNumberFormat="1" applyFont="1" applyFill="1" applyBorder="1">
      <alignment vertical="center"/>
    </xf>
    <xf numFmtId="49" fontId="4" fillId="28" borderId="27" xfId="0" applyNumberFormat="1" applyFont="1" applyFill="1" applyBorder="1">
      <alignment vertical="center"/>
    </xf>
    <xf numFmtId="49" fontId="4" fillId="0" borderId="19" xfId="0" applyNumberFormat="1" applyFont="1" applyBorder="1" applyAlignment="1" applyProtection="1">
      <alignment horizontal="center" vertical="center"/>
      <protection locked="0"/>
    </xf>
    <xf numFmtId="49" fontId="4" fillId="28" borderId="28" xfId="0" applyNumberFormat="1" applyFont="1" applyFill="1" applyBorder="1">
      <alignment vertical="center"/>
    </xf>
    <xf numFmtId="49" fontId="4" fillId="28" borderId="29" xfId="0" applyNumberFormat="1" applyFont="1" applyFill="1" applyBorder="1">
      <alignment vertical="center"/>
    </xf>
    <xf numFmtId="49" fontId="4" fillId="28" borderId="30" xfId="0" applyNumberFormat="1" applyFont="1" applyFill="1" applyBorder="1">
      <alignment vertical="center"/>
    </xf>
    <xf numFmtId="49" fontId="4" fillId="0" borderId="29" xfId="0" applyNumberFormat="1" applyFont="1" applyBorder="1" applyProtection="1">
      <alignment vertical="center"/>
      <protection locked="0"/>
    </xf>
    <xf numFmtId="49" fontId="4" fillId="0" borderId="59" xfId="0" applyNumberFormat="1" applyFont="1" applyBorder="1" applyProtection="1">
      <alignment vertical="center"/>
      <protection locked="0"/>
    </xf>
    <xf numFmtId="49" fontId="4" fillId="28" borderId="24" xfId="0" applyNumberFormat="1" applyFont="1" applyFill="1" applyBorder="1">
      <alignment vertical="center"/>
    </xf>
    <xf numFmtId="49" fontId="4" fillId="28" borderId="26" xfId="0" applyNumberFormat="1" applyFont="1" applyFill="1" applyBorder="1">
      <alignment vertical="center"/>
    </xf>
    <xf numFmtId="49" fontId="4" fillId="28" borderId="25" xfId="0" applyNumberFormat="1" applyFont="1" applyFill="1" applyBorder="1">
      <alignment vertical="center"/>
    </xf>
    <xf numFmtId="49" fontId="4" fillId="28" borderId="28" xfId="0" applyNumberFormat="1" applyFont="1" applyFill="1" applyBorder="1" applyProtection="1">
      <alignment vertical="center"/>
      <protection locked="0"/>
    </xf>
    <xf numFmtId="49" fontId="4" fillId="28" borderId="29" xfId="0" applyNumberFormat="1" applyFont="1" applyFill="1" applyBorder="1" applyProtection="1">
      <alignment vertical="center"/>
      <protection locked="0"/>
    </xf>
    <xf numFmtId="49" fontId="4" fillId="28" borderId="30" xfId="0" applyNumberFormat="1" applyFont="1" applyFill="1" applyBorder="1" applyProtection="1">
      <alignment vertical="center"/>
      <protection locked="0"/>
    </xf>
    <xf numFmtId="49" fontId="4" fillId="28" borderId="24" xfId="0" applyNumberFormat="1" applyFont="1" applyFill="1" applyBorder="1" applyProtection="1">
      <alignment vertical="center"/>
      <protection locked="0"/>
    </xf>
    <xf numFmtId="49" fontId="4" fillId="28" borderId="26" xfId="0" applyNumberFormat="1" applyFont="1" applyFill="1" applyBorder="1" applyProtection="1">
      <alignment vertical="center"/>
      <protection locked="0"/>
    </xf>
    <xf numFmtId="49" fontId="4" fillId="28" borderId="25" xfId="0" applyNumberFormat="1" applyFont="1" applyFill="1" applyBorder="1" applyProtection="1">
      <alignment vertical="center"/>
      <protection locked="0"/>
    </xf>
    <xf numFmtId="49" fontId="4" fillId="28" borderId="22" xfId="0" applyNumberFormat="1" applyFont="1" applyFill="1" applyBorder="1" applyProtection="1">
      <alignment vertical="center"/>
      <protection locked="0"/>
    </xf>
    <xf numFmtId="49" fontId="4" fillId="28" borderId="19" xfId="0" applyNumberFormat="1" applyFont="1" applyFill="1" applyBorder="1" applyProtection="1">
      <alignment vertical="center"/>
      <protection locked="0"/>
    </xf>
    <xf numFmtId="49" fontId="4" fillId="28" borderId="27" xfId="0" applyNumberFormat="1" applyFont="1" applyFill="1" applyBorder="1" applyProtection="1">
      <alignment vertical="center"/>
      <protection locked="0"/>
    </xf>
    <xf numFmtId="179" fontId="4" fillId="28" borderId="45" xfId="0" applyNumberFormat="1" applyFont="1" applyFill="1" applyBorder="1" applyAlignment="1">
      <alignment horizontal="center" vertical="center" shrinkToFit="1"/>
    </xf>
    <xf numFmtId="179" fontId="4" fillId="28" borderId="46" xfId="0" applyNumberFormat="1" applyFont="1" applyFill="1" applyBorder="1" applyAlignment="1">
      <alignment horizontal="center" vertical="center" shrinkToFit="1"/>
    </xf>
    <xf numFmtId="176" fontId="4" fillId="0" borderId="47" xfId="0" applyNumberFormat="1" applyFont="1" applyBorder="1" applyAlignment="1" applyProtection="1">
      <alignment horizontal="right" vertical="center" shrinkToFit="1"/>
      <protection locked="0"/>
    </xf>
    <xf numFmtId="176" fontId="4" fillId="0" borderId="45" xfId="0" applyNumberFormat="1" applyFont="1" applyBorder="1" applyAlignment="1" applyProtection="1">
      <alignment horizontal="right" vertical="center" shrinkToFit="1"/>
      <protection locked="0"/>
    </xf>
    <xf numFmtId="0" fontId="4" fillId="28" borderId="11" xfId="0" applyFont="1" applyFill="1" applyBorder="1" applyAlignment="1">
      <alignment horizontal="center" vertical="center"/>
    </xf>
    <xf numFmtId="179" fontId="4" fillId="28" borderId="48" xfId="0" applyNumberFormat="1" applyFont="1" applyFill="1" applyBorder="1" applyAlignment="1">
      <alignment horizontal="center" vertical="center" shrinkToFit="1"/>
    </xf>
    <xf numFmtId="0" fontId="4" fillId="0" borderId="44" xfId="0" applyFont="1" applyBorder="1" applyAlignment="1" applyProtection="1">
      <alignment horizontal="center" vertical="center"/>
      <protection locked="0"/>
    </xf>
    <xf numFmtId="0" fontId="4" fillId="0" borderId="48" xfId="0" applyFont="1" applyBorder="1" applyAlignment="1" applyProtection="1">
      <alignment horizontal="center" vertical="center"/>
      <protection locked="0"/>
    </xf>
    <xf numFmtId="179" fontId="4" fillId="28" borderId="16" xfId="0" applyNumberFormat="1" applyFont="1" applyFill="1" applyBorder="1" applyAlignment="1">
      <alignment horizontal="center" vertical="center" shrinkToFit="1"/>
    </xf>
    <xf numFmtId="179" fontId="4" fillId="28" borderId="17" xfId="0" applyNumberFormat="1" applyFont="1" applyFill="1" applyBorder="1" applyAlignment="1">
      <alignment horizontal="center" vertical="center" shrinkToFit="1"/>
    </xf>
    <xf numFmtId="176" fontId="4" fillId="28" borderId="20" xfId="0" applyNumberFormat="1" applyFont="1" applyFill="1" applyBorder="1" applyAlignment="1">
      <alignment horizontal="right" vertical="center" shrinkToFit="1"/>
    </xf>
    <xf numFmtId="176" fontId="4" fillId="28" borderId="16" xfId="0" applyNumberFormat="1" applyFont="1" applyFill="1" applyBorder="1" applyAlignment="1">
      <alignment horizontal="right" vertical="center" shrinkToFit="1"/>
    </xf>
    <xf numFmtId="176" fontId="4" fillId="28" borderId="11" xfId="0" applyNumberFormat="1" applyFont="1" applyFill="1" applyBorder="1" applyAlignment="1">
      <alignment horizontal="right" vertical="center" shrinkToFit="1"/>
    </xf>
    <xf numFmtId="176" fontId="4" fillId="28" borderId="10" xfId="0" applyNumberFormat="1" applyFont="1" applyFill="1" applyBorder="1" applyAlignment="1">
      <alignment horizontal="right" vertical="center" shrinkToFit="1"/>
    </xf>
    <xf numFmtId="0" fontId="4" fillId="28" borderId="62" xfId="0" applyFont="1" applyFill="1" applyBorder="1" applyAlignment="1">
      <alignment horizontal="center" vertical="center" shrinkToFit="1"/>
    </xf>
    <xf numFmtId="176" fontId="4" fillId="28" borderId="20" xfId="0" applyNumberFormat="1" applyFont="1" applyFill="1" applyBorder="1" applyAlignment="1">
      <alignment horizontal="center" vertical="center"/>
    </xf>
    <xf numFmtId="176" fontId="4" fillId="28" borderId="16" xfId="0" applyNumberFormat="1" applyFont="1" applyFill="1" applyBorder="1" applyAlignment="1">
      <alignment horizontal="center" vertical="center"/>
    </xf>
    <xf numFmtId="176" fontId="4" fillId="28" borderId="17" xfId="0" applyNumberFormat="1" applyFont="1" applyFill="1" applyBorder="1" applyAlignment="1">
      <alignment horizontal="center" vertical="center"/>
    </xf>
    <xf numFmtId="0" fontId="4" fillId="0" borderId="61" xfId="0" applyFont="1" applyBorder="1" applyProtection="1">
      <alignment vertical="center"/>
      <protection locked="0"/>
    </xf>
    <xf numFmtId="0" fontId="4" fillId="0" borderId="16" xfId="0" applyFont="1" applyBorder="1" applyProtection="1">
      <alignment vertical="center"/>
      <protection locked="0"/>
    </xf>
    <xf numFmtId="0" fontId="4" fillId="0" borderId="62" xfId="0" applyFont="1" applyBorder="1" applyProtection="1">
      <alignment vertical="center"/>
      <protection locked="0"/>
    </xf>
    <xf numFmtId="0" fontId="4" fillId="0" borderId="44" xfId="0" applyFont="1" applyBorder="1" applyProtection="1">
      <alignment vertical="center"/>
      <protection locked="0"/>
    </xf>
    <xf numFmtId="0" fontId="4" fillId="0" borderId="45" xfId="0" applyFont="1" applyBorder="1" applyProtection="1">
      <alignment vertical="center"/>
      <protection locked="0"/>
    </xf>
    <xf numFmtId="0" fontId="4" fillId="0" borderId="48" xfId="0" applyFont="1" applyBorder="1" applyProtection="1">
      <alignment vertical="center"/>
      <protection locked="0"/>
    </xf>
    <xf numFmtId="0" fontId="4" fillId="0" borderId="54" xfId="0" applyFont="1" applyBorder="1" applyProtection="1">
      <alignment vertical="center"/>
      <protection locked="0"/>
    </xf>
    <xf numFmtId="0" fontId="4" fillId="0" borderId="12" xfId="0" applyFont="1" applyBorder="1" applyProtection="1">
      <alignment vertical="center"/>
      <protection locked="0"/>
    </xf>
    <xf numFmtId="0" fontId="4" fillId="0" borderId="68" xfId="0" applyFont="1" applyBorder="1" applyProtection="1">
      <alignment vertical="center"/>
      <protection locked="0"/>
    </xf>
    <xf numFmtId="0" fontId="4" fillId="0" borderId="39" xfId="0" applyFont="1" applyBorder="1" applyProtection="1">
      <alignment vertical="center"/>
      <protection locked="0"/>
    </xf>
    <xf numFmtId="0" fontId="4" fillId="0" borderId="40" xfId="0" applyFont="1" applyBorder="1" applyProtection="1">
      <alignment vertical="center"/>
      <protection locked="0"/>
    </xf>
    <xf numFmtId="0" fontId="4" fillId="0" borderId="43" xfId="0" applyFont="1" applyBorder="1" applyProtection="1">
      <alignment vertical="center"/>
      <protection locked="0"/>
    </xf>
    <xf numFmtId="178" fontId="29" fillId="30" borderId="20" xfId="0" applyNumberFormat="1" applyFont="1" applyFill="1" applyBorder="1" applyAlignment="1">
      <alignment horizontal="center" vertical="center"/>
    </xf>
    <xf numFmtId="178" fontId="29" fillId="30" borderId="16" xfId="0" applyNumberFormat="1" applyFont="1" applyFill="1" applyBorder="1" applyAlignment="1">
      <alignment horizontal="center" vertical="center"/>
    </xf>
    <xf numFmtId="178" fontId="29" fillId="30" borderId="17" xfId="0" applyNumberFormat="1" applyFont="1" applyFill="1" applyBorder="1" applyAlignment="1">
      <alignment horizontal="center" vertical="center"/>
    </xf>
    <xf numFmtId="0" fontId="29" fillId="0" borderId="20" xfId="0" applyFont="1" applyBorder="1" applyAlignment="1">
      <alignment horizontal="center" vertical="center"/>
    </xf>
    <xf numFmtId="0" fontId="29" fillId="0" borderId="16" xfId="0" applyFont="1" applyBorder="1" applyAlignment="1">
      <alignment horizontal="center" vertical="center"/>
    </xf>
    <xf numFmtId="0" fontId="29" fillId="0" borderId="17" xfId="0" applyFont="1" applyBorder="1" applyAlignment="1">
      <alignment horizontal="center" vertical="center"/>
    </xf>
    <xf numFmtId="49" fontId="29" fillId="0" borderId="11" xfId="0" applyNumberFormat="1" applyFont="1" applyBorder="1" applyAlignment="1">
      <alignment horizontal="center" vertical="center"/>
    </xf>
    <xf numFmtId="49" fontId="29" fillId="0" borderId="10" xfId="0" applyNumberFormat="1" applyFont="1" applyBorder="1" applyAlignment="1">
      <alignment horizontal="center" vertical="center"/>
    </xf>
    <xf numFmtId="49" fontId="29" fillId="0" borderId="13" xfId="0" applyNumberFormat="1" applyFont="1" applyBorder="1" applyAlignment="1">
      <alignment horizontal="center" vertical="center"/>
    </xf>
    <xf numFmtId="49" fontId="4" fillId="0" borderId="77" xfId="0" applyNumberFormat="1" applyFont="1" applyBorder="1" applyAlignment="1">
      <alignment horizontal="left" vertical="center"/>
    </xf>
    <xf numFmtId="49" fontId="4" fillId="0" borderId="34" xfId="0" applyNumberFormat="1" applyFont="1" applyBorder="1" applyAlignment="1">
      <alignment horizontal="left" vertical="center"/>
    </xf>
    <xf numFmtId="49" fontId="4" fillId="0" borderId="63" xfId="0" applyNumberFormat="1" applyFont="1" applyBorder="1" applyAlignment="1">
      <alignment horizontal="left" vertical="center"/>
    </xf>
    <xf numFmtId="0" fontId="4" fillId="28" borderId="37" xfId="0" applyFont="1" applyFill="1" applyBorder="1" applyAlignment="1">
      <alignment vertical="center" wrapText="1"/>
    </xf>
    <xf numFmtId="0" fontId="4" fillId="28" borderId="38" xfId="0" applyFont="1" applyFill="1" applyBorder="1">
      <alignment vertical="center"/>
    </xf>
    <xf numFmtId="0" fontId="4" fillId="28" borderId="91" xfId="0" applyFont="1" applyFill="1" applyBorder="1">
      <alignment vertical="center"/>
    </xf>
    <xf numFmtId="0" fontId="4" fillId="0" borderId="92" xfId="0" applyFont="1" applyBorder="1">
      <alignment vertical="center"/>
    </xf>
    <xf numFmtId="0" fontId="4" fillId="0" borderId="38" xfId="0" applyFont="1" applyBorder="1">
      <alignment vertical="center"/>
    </xf>
    <xf numFmtId="0" fontId="4" fillId="0" borderId="52" xfId="0" applyFont="1" applyBorder="1">
      <alignment vertical="center"/>
    </xf>
    <xf numFmtId="0" fontId="4" fillId="0" borderId="50" xfId="0" applyFont="1" applyBorder="1">
      <alignment vertical="center"/>
    </xf>
    <xf numFmtId="0" fontId="4" fillId="0" borderId="53" xfId="0" applyFont="1" applyBorder="1">
      <alignment vertical="center"/>
    </xf>
    <xf numFmtId="49" fontId="4" fillId="0" borderId="93" xfId="0" applyNumberFormat="1" applyFont="1" applyBorder="1" applyAlignment="1">
      <alignment horizontal="left" vertical="center"/>
    </xf>
    <xf numFmtId="49" fontId="4" fillId="0" borderId="94" xfId="0" applyNumberFormat="1" applyFont="1" applyBorder="1" applyAlignment="1">
      <alignment horizontal="left" vertical="center"/>
    </xf>
    <xf numFmtId="49" fontId="4" fillId="0" borderId="95" xfId="0" applyNumberFormat="1" applyFont="1" applyBorder="1" applyAlignment="1">
      <alignment horizontal="left" vertical="center"/>
    </xf>
    <xf numFmtId="49" fontId="4" fillId="0" borderId="31" xfId="0" applyNumberFormat="1" applyFont="1" applyBorder="1" applyAlignment="1">
      <alignment horizontal="left" vertical="center"/>
    </xf>
    <xf numFmtId="49" fontId="4" fillId="0" borderId="32" xfId="0" applyNumberFormat="1" applyFont="1" applyBorder="1" applyAlignment="1">
      <alignment horizontal="left" vertical="center"/>
    </xf>
    <xf numFmtId="49" fontId="4" fillId="0" borderId="24" xfId="0" applyNumberFormat="1" applyFont="1" applyBorder="1" applyAlignment="1">
      <alignment horizontal="center" vertical="center"/>
    </xf>
    <xf numFmtId="49" fontId="4" fillId="0" borderId="26" xfId="0" applyNumberFormat="1" applyFont="1" applyBorder="1" applyAlignment="1">
      <alignment horizontal="center" vertical="center"/>
    </xf>
    <xf numFmtId="49" fontId="4" fillId="0" borderId="25" xfId="0" applyNumberFormat="1" applyFont="1" applyBorder="1" applyAlignment="1">
      <alignment horizontal="center" vertical="center"/>
    </xf>
    <xf numFmtId="49" fontId="4" fillId="0" borderId="24" xfId="0" applyNumberFormat="1" applyFont="1" applyBorder="1" applyAlignment="1">
      <alignment horizontal="left" vertical="center"/>
    </xf>
    <xf numFmtId="49" fontId="4" fillId="0" borderId="26" xfId="0" applyNumberFormat="1" applyFont="1" applyBorder="1" applyAlignment="1">
      <alignment horizontal="left" vertical="center"/>
    </xf>
    <xf numFmtId="49" fontId="4" fillId="0" borderId="55" xfId="0" applyNumberFormat="1" applyFont="1" applyBorder="1" applyAlignment="1">
      <alignment horizontal="left" vertical="center"/>
    </xf>
    <xf numFmtId="49" fontId="4" fillId="0" borderId="19" xfId="0" applyNumberFormat="1" applyFont="1" applyBorder="1" applyAlignment="1">
      <alignment horizontal="center" vertical="center"/>
    </xf>
    <xf numFmtId="49" fontId="4" fillId="0" borderId="28" xfId="0" applyNumberFormat="1" applyFont="1" applyBorder="1">
      <alignment vertical="center"/>
    </xf>
    <xf numFmtId="0" fontId="0" fillId="0" borderId="29" xfId="0" applyBorder="1">
      <alignment vertical="center"/>
    </xf>
    <xf numFmtId="49" fontId="4" fillId="0" borderId="29" xfId="0" applyNumberFormat="1" applyFont="1" applyBorder="1">
      <alignment vertical="center"/>
    </xf>
    <xf numFmtId="49" fontId="4" fillId="0" borderId="59" xfId="0" applyNumberFormat="1" applyFont="1" applyBorder="1">
      <alignment vertical="center"/>
    </xf>
    <xf numFmtId="49" fontId="4" fillId="0" borderId="26" xfId="0" applyNumberFormat="1" applyFont="1" applyBorder="1">
      <alignment vertical="center"/>
    </xf>
    <xf numFmtId="49" fontId="4" fillId="0" borderId="55" xfId="0" applyNumberFormat="1" applyFont="1" applyBorder="1">
      <alignment vertical="center"/>
    </xf>
    <xf numFmtId="49" fontId="4" fillId="0" borderId="21" xfId="0" applyNumberFormat="1" applyFont="1" applyBorder="1">
      <alignment vertical="center"/>
    </xf>
    <xf numFmtId="49" fontId="4" fillId="0" borderId="60" xfId="0" applyNumberFormat="1" applyFont="1" applyBorder="1">
      <alignment vertical="center"/>
    </xf>
    <xf numFmtId="49" fontId="4" fillId="0" borderId="24" xfId="0" applyNumberFormat="1" applyFont="1" applyBorder="1">
      <alignment vertical="center"/>
    </xf>
    <xf numFmtId="49" fontId="4" fillId="0" borderId="25" xfId="0" applyNumberFormat="1" applyFont="1" applyBorder="1">
      <alignment vertical="center"/>
    </xf>
    <xf numFmtId="49" fontId="4" fillId="0" borderId="20" xfId="0" applyNumberFormat="1" applyFont="1" applyBorder="1">
      <alignment vertical="center"/>
    </xf>
    <xf numFmtId="49" fontId="4" fillId="0" borderId="16" xfId="0" applyNumberFormat="1" applyFont="1" applyBorder="1">
      <alignment vertical="center"/>
    </xf>
    <xf numFmtId="49" fontId="4" fillId="0" borderId="47" xfId="0" applyNumberFormat="1" applyFont="1" applyBorder="1">
      <alignment vertical="center"/>
    </xf>
    <xf numFmtId="49" fontId="4" fillId="0" borderId="45" xfId="0" applyNumberFormat="1" applyFont="1" applyBorder="1">
      <alignment vertical="center"/>
    </xf>
    <xf numFmtId="49" fontId="0" fillId="0" borderId="45" xfId="0" applyNumberFormat="1" applyBorder="1">
      <alignment vertical="center"/>
    </xf>
    <xf numFmtId="49" fontId="0" fillId="0" borderId="48" xfId="0" applyNumberFormat="1" applyBorder="1">
      <alignment vertical="center"/>
    </xf>
    <xf numFmtId="49" fontId="4" fillId="0" borderId="31" xfId="0" applyNumberFormat="1" applyFont="1" applyBorder="1">
      <alignment vertical="center"/>
    </xf>
    <xf numFmtId="49" fontId="4" fillId="0" borderId="32" xfId="0" applyNumberFormat="1" applyFont="1" applyBorder="1">
      <alignment vertical="center"/>
    </xf>
    <xf numFmtId="176" fontId="4" fillId="0" borderId="42" xfId="0" applyNumberFormat="1" applyFont="1" applyBorder="1">
      <alignment vertical="center"/>
    </xf>
    <xf numFmtId="176" fontId="4" fillId="0" borderId="40" xfId="0" applyNumberFormat="1" applyFont="1" applyBorder="1">
      <alignment vertical="center"/>
    </xf>
    <xf numFmtId="178" fontId="4" fillId="0" borderId="47" xfId="0" applyNumberFormat="1" applyFont="1" applyBorder="1" applyAlignment="1">
      <alignment horizontal="center" vertical="center"/>
    </xf>
    <xf numFmtId="178" fontId="4" fillId="0" borderId="45" xfId="0" applyNumberFormat="1" applyFont="1" applyBorder="1" applyAlignment="1">
      <alignment horizontal="center" vertical="center"/>
    </xf>
    <xf numFmtId="178" fontId="4" fillId="0" borderId="46" xfId="0" applyNumberFormat="1" applyFont="1" applyBorder="1" applyAlignment="1">
      <alignment horizontal="center" vertical="center"/>
    </xf>
    <xf numFmtId="176" fontId="4" fillId="0" borderId="47" xfId="0" applyNumberFormat="1" applyFont="1" applyBorder="1">
      <alignment vertical="center"/>
    </xf>
    <xf numFmtId="176" fontId="4" fillId="0" borderId="45" xfId="0" applyNumberFormat="1" applyFont="1" applyBorder="1">
      <alignment vertical="center"/>
    </xf>
    <xf numFmtId="0" fontId="4" fillId="0" borderId="52" xfId="0" applyFont="1" applyBorder="1" applyAlignment="1">
      <alignment horizontal="left" vertical="center"/>
    </xf>
    <xf numFmtId="0" fontId="4" fillId="0" borderId="50" xfId="0" applyFont="1" applyBorder="1" applyAlignment="1">
      <alignment horizontal="left" vertical="center"/>
    </xf>
    <xf numFmtId="0" fontId="4" fillId="0" borderId="51" xfId="0" applyFont="1" applyBorder="1" applyAlignment="1">
      <alignment horizontal="left" vertical="center"/>
    </xf>
    <xf numFmtId="49" fontId="4" fillId="0" borderId="50" xfId="0" applyNumberFormat="1" applyFont="1" applyBorder="1" applyAlignment="1">
      <alignment horizontal="center" vertical="center"/>
    </xf>
    <xf numFmtId="178" fontId="4" fillId="0" borderId="52" xfId="0" applyNumberFormat="1" applyFont="1" applyBorder="1" applyAlignment="1">
      <alignment horizontal="center" vertical="center"/>
    </xf>
    <xf numFmtId="178" fontId="4" fillId="0" borderId="50" xfId="0" applyNumberFormat="1" applyFont="1" applyBorder="1" applyAlignment="1">
      <alignment horizontal="center" vertical="center"/>
    </xf>
    <xf numFmtId="178" fontId="4" fillId="0" borderId="53" xfId="0" applyNumberFormat="1" applyFont="1" applyBorder="1" applyAlignment="1">
      <alignment horizontal="center" vertical="center"/>
    </xf>
    <xf numFmtId="176" fontId="4" fillId="0" borderId="52" xfId="0" applyNumberFormat="1" applyFont="1" applyBorder="1">
      <alignment vertical="center"/>
    </xf>
    <xf numFmtId="176" fontId="4" fillId="0" borderId="50" xfId="0" applyNumberFormat="1" applyFont="1" applyBorder="1">
      <alignment vertical="center"/>
    </xf>
    <xf numFmtId="0" fontId="4" fillId="0" borderId="61" xfId="0" applyFont="1" applyBorder="1" applyAlignment="1">
      <alignment horizontal="center" vertical="center"/>
    </xf>
    <xf numFmtId="0" fontId="4" fillId="0" borderId="62" xfId="0" applyFont="1" applyBorder="1" applyAlignment="1">
      <alignment horizontal="center" vertical="center"/>
    </xf>
    <xf numFmtId="176" fontId="4" fillId="0" borderId="61" xfId="0" applyNumberFormat="1" applyFont="1" applyBorder="1" applyAlignment="1">
      <alignment horizontal="center" vertical="center"/>
    </xf>
    <xf numFmtId="176" fontId="4" fillId="0" borderId="16" xfId="0" applyNumberFormat="1" applyFont="1" applyBorder="1" applyAlignment="1">
      <alignment horizontal="center" vertical="center"/>
    </xf>
    <xf numFmtId="176" fontId="4" fillId="0" borderId="17" xfId="0" applyNumberFormat="1" applyFont="1" applyBorder="1" applyAlignment="1">
      <alignment horizontal="center" vertical="center"/>
    </xf>
    <xf numFmtId="176" fontId="4" fillId="0" borderId="11" xfId="0" applyNumberFormat="1" applyFont="1" applyBorder="1" applyAlignment="1">
      <alignment horizontal="right" vertical="center" shrinkToFit="1"/>
    </xf>
    <xf numFmtId="176" fontId="4" fillId="0" borderId="10" xfId="0" applyNumberFormat="1" applyFont="1" applyBorder="1" applyAlignment="1">
      <alignment horizontal="right" vertical="center" shrinkToFit="1"/>
    </xf>
    <xf numFmtId="0" fontId="4" fillId="0" borderId="44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176" fontId="4" fillId="0" borderId="44" xfId="0" applyNumberFormat="1" applyFont="1" applyBorder="1" applyAlignment="1">
      <alignment horizontal="center" vertical="center"/>
    </xf>
    <xf numFmtId="176" fontId="4" fillId="0" borderId="45" xfId="0" applyNumberFormat="1" applyFont="1" applyBorder="1" applyAlignment="1">
      <alignment horizontal="center" vertical="center"/>
    </xf>
    <xf numFmtId="176" fontId="4" fillId="0" borderId="46" xfId="0" applyNumberFormat="1" applyFont="1" applyBorder="1" applyAlignment="1">
      <alignment horizontal="center" vertical="center"/>
    </xf>
    <xf numFmtId="176" fontId="4" fillId="0" borderId="47" xfId="0" applyNumberFormat="1" applyFont="1" applyBorder="1" applyAlignment="1">
      <alignment horizontal="right" vertical="center" shrinkToFit="1"/>
    </xf>
    <xf numFmtId="176" fontId="4" fillId="0" borderId="45" xfId="0" applyNumberFormat="1" applyFont="1" applyBorder="1" applyAlignment="1">
      <alignment horizontal="right" vertical="center" shrinkToFit="1"/>
    </xf>
    <xf numFmtId="0" fontId="4" fillId="0" borderId="39" xfId="0" applyFont="1" applyBorder="1">
      <alignment vertical="center"/>
    </xf>
    <xf numFmtId="0" fontId="4" fillId="0" borderId="40" xfId="0" applyFont="1" applyBorder="1">
      <alignment vertical="center"/>
    </xf>
    <xf numFmtId="0" fontId="4" fillId="0" borderId="43" xfId="0" applyFont="1" applyBorder="1">
      <alignment vertical="center"/>
    </xf>
    <xf numFmtId="0" fontId="4" fillId="0" borderId="61" xfId="0" applyFont="1" applyBorder="1">
      <alignment vertical="center"/>
    </xf>
    <xf numFmtId="0" fontId="4" fillId="0" borderId="62" xfId="0" applyFont="1" applyBorder="1">
      <alignment vertical="center"/>
    </xf>
    <xf numFmtId="0" fontId="4" fillId="0" borderId="44" xfId="0" applyFont="1" applyBorder="1">
      <alignment vertical="center"/>
    </xf>
    <xf numFmtId="0" fontId="4" fillId="0" borderId="45" xfId="0" applyFont="1" applyBorder="1">
      <alignment vertical="center"/>
    </xf>
    <xf numFmtId="0" fontId="4" fillId="0" borderId="48" xfId="0" applyFont="1" applyBorder="1">
      <alignment vertical="center"/>
    </xf>
    <xf numFmtId="0" fontId="4" fillId="0" borderId="54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68" xfId="0" applyFont="1" applyBorder="1">
      <alignment vertical="center"/>
    </xf>
    <xf numFmtId="176" fontId="4" fillId="0" borderId="70" xfId="0" applyNumberFormat="1" applyFont="1" applyBorder="1" applyAlignment="1">
      <alignment horizontal="center" vertical="center"/>
    </xf>
    <xf numFmtId="176" fontId="4" fillId="0" borderId="71" xfId="0" applyNumberFormat="1" applyFont="1" applyBorder="1" applyAlignment="1">
      <alignment horizontal="center" vertical="center"/>
    </xf>
    <xf numFmtId="176" fontId="4" fillId="0" borderId="18" xfId="0" applyNumberFormat="1" applyFont="1" applyBorder="1" applyAlignment="1">
      <alignment horizontal="center" vertical="center"/>
    </xf>
    <xf numFmtId="176" fontId="4" fillId="0" borderId="73" xfId="0" applyNumberFormat="1" applyFont="1" applyBorder="1" applyAlignment="1">
      <alignment horizontal="center" vertical="center"/>
    </xf>
    <xf numFmtId="0" fontId="37" fillId="30" borderId="0" xfId="0" applyFont="1" applyFill="1" applyAlignment="1">
      <alignment horizontal="center" vertical="center" textRotation="255" shrinkToFit="1"/>
    </xf>
    <xf numFmtId="176" fontId="4" fillId="0" borderId="18" xfId="0" applyNumberFormat="1" applyFont="1" applyBorder="1">
      <alignment vertical="center"/>
    </xf>
    <xf numFmtId="176" fontId="4" fillId="0" borderId="75" xfId="0" applyNumberFormat="1" applyFont="1" applyBorder="1">
      <alignment vertical="center"/>
    </xf>
  </cellXfs>
  <cellStyles count="4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 xr:uid="{00000000-0005-0000-0000-000029000000}"/>
    <cellStyle name="標準 3" xfId="43" xr:uid="{00000000-0005-0000-0000-00002A000000}"/>
    <cellStyle name="標準 3 2" xfId="44" xr:uid="{00000000-0005-0000-0000-00002B000000}"/>
    <cellStyle name="標準 4" xfId="45" xr:uid="{00000000-0005-0000-0000-00002C000000}"/>
    <cellStyle name="良い" xfId="42" builtinId="26" customBuiltin="1"/>
  </cellStyles>
  <dxfs count="4">
    <dxf>
      <fill>
        <patternFill>
          <bgColor rgb="FFFFC000"/>
        </patternFill>
      </fill>
    </dxf>
    <dxf>
      <font>
        <b/>
        <i val="0"/>
        <strike val="0"/>
        <condense val="0"/>
        <extend val="0"/>
        <color indexed="10"/>
      </font>
      <fill>
        <patternFill patternType="solid">
          <bgColor indexed="10"/>
        </patternFill>
      </fill>
    </dxf>
    <dxf>
      <font>
        <b/>
        <i val="0"/>
        <strike val="0"/>
        <condense val="0"/>
        <extend val="0"/>
        <color indexed="10"/>
      </font>
      <fill>
        <patternFill patternType="solid">
          <bgColor indexed="1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FFFFCC"/>
      <color rgb="FFFAFFEB"/>
      <color rgb="FFF5F5F5"/>
      <color rgb="FFFFEB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41</xdr:col>
      <xdr:colOff>9525</xdr:colOff>
      <xdr:row>1</xdr:row>
      <xdr:rowOff>19049</xdr:rowOff>
    </xdr:from>
    <xdr:to>
      <xdr:col>46</xdr:col>
      <xdr:colOff>123825</xdr:colOff>
      <xdr:row>3</xdr:row>
      <xdr:rowOff>152399</xdr:rowOff>
    </xdr:to>
    <xdr:sp macro="" textlink="">
      <xdr:nvSpPr>
        <xdr:cNvPr id="2" name="フローチャート: 代替処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 bwMode="auto">
        <a:xfrm>
          <a:off x="11506200" y="209549"/>
          <a:ext cx="1114425" cy="504825"/>
        </a:xfrm>
        <a:prstGeom prst="flowChartAlternateProcess">
          <a:avLst/>
        </a:prstGeom>
        <a:ln>
          <a:headEnd type="none" w="med" len="med"/>
          <a:tailEnd type="none" w="med" len="med"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ctr" upright="1"/>
        <a:lstStyle/>
        <a:p>
          <a:pPr algn="ctr"/>
          <a:r>
            <a:rPr kumimoji="1" lang="ja-JP" altLang="en-US" sz="1400" b="1"/>
            <a:t>入力例</a:t>
          </a:r>
        </a:p>
      </xdr:txBody>
    </xdr:sp>
    <xdr:clientData/>
  </xdr:twoCellAnchor>
  <xdr:oneCellAnchor>
    <xdr:from>
      <xdr:col>65</xdr:col>
      <xdr:colOff>123825</xdr:colOff>
      <xdr:row>9</xdr:row>
      <xdr:rowOff>123825</xdr:rowOff>
    </xdr:from>
    <xdr:ext cx="1440000" cy="492881"/>
    <xdr:sp macro="" textlink="">
      <xdr:nvSpPr>
        <xdr:cNvPr id="3" name="フローチャート: 代替処理 2">
          <a:extLst>
            <a:ext uri="{FF2B5EF4-FFF2-40B4-BE49-F238E27FC236}">
              <a16:creationId xmlns:a16="http://schemas.microsoft.com/office/drawing/2014/main" id="{5CB32496-2C59-4681-AB9D-3B6888364459}"/>
            </a:ext>
          </a:extLst>
        </xdr:cNvPr>
        <xdr:cNvSpPr/>
      </xdr:nvSpPr>
      <xdr:spPr bwMode="auto">
        <a:xfrm>
          <a:off x="11972925" y="1828800"/>
          <a:ext cx="1440000" cy="492881"/>
        </a:xfrm>
        <a:prstGeom prst="flowChartAlternateProcess">
          <a:avLst/>
        </a:prstGeom>
        <a:solidFill>
          <a:schemeClr val="tx2">
            <a:lumMod val="75000"/>
          </a:schemeClr>
        </a:solidFill>
        <a:ln>
          <a:headEnd type="none" w="med" len="med"/>
          <a:tailEnd type="none" w="med" len="med"/>
        </a:ln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wrap="square" lIns="72000" tIns="72000" rIns="72000" bIns="72000" rtlCol="0" anchor="ctr" upright="1">
          <a:spAutoFit/>
        </a:bodyPr>
        <a:lstStyle/>
        <a:p>
          <a:pPr algn="l"/>
          <a:r>
            <a:rPr lang="ja-JP" altLang="en-US" sz="900">
              <a:solidFill>
                <a:schemeClr val="bg1"/>
              </a:solidFill>
              <a:effectLst/>
              <a:latin typeface="+mn-ea"/>
              <a:ea typeface="+mn-ea"/>
            </a:rPr>
            <a:t>委託する場合は、営業所の所在地を選択</a:t>
          </a:r>
          <a:endParaRPr kumimoji="1" lang="ja-JP" altLang="en-US" sz="900">
            <a:solidFill>
              <a:schemeClr val="bg1"/>
            </a:solidFill>
            <a:latin typeface="+mn-ea"/>
            <a:ea typeface="+mn-ea"/>
          </a:endParaRPr>
        </a:p>
      </xdr:txBody>
    </xdr:sp>
    <xdr:clientData/>
  </xdr:oneCellAnchor>
  <xdr:oneCellAnchor>
    <xdr:from>
      <xdr:col>65</xdr:col>
      <xdr:colOff>85725</xdr:colOff>
      <xdr:row>25</xdr:row>
      <xdr:rowOff>28575</xdr:rowOff>
    </xdr:from>
    <xdr:ext cx="1440000" cy="492881"/>
    <xdr:sp macro="" textlink="">
      <xdr:nvSpPr>
        <xdr:cNvPr id="4" name="フローチャート: 代替処理 3">
          <a:extLst>
            <a:ext uri="{FF2B5EF4-FFF2-40B4-BE49-F238E27FC236}">
              <a16:creationId xmlns:a16="http://schemas.microsoft.com/office/drawing/2014/main" id="{76924BFF-72E5-4A59-B492-9DB3D5334ADB}"/>
            </a:ext>
          </a:extLst>
        </xdr:cNvPr>
        <xdr:cNvSpPr/>
      </xdr:nvSpPr>
      <xdr:spPr bwMode="auto">
        <a:xfrm>
          <a:off x="16383000" y="5734050"/>
          <a:ext cx="1440000" cy="492881"/>
        </a:xfrm>
        <a:prstGeom prst="flowChartAlternateProcess">
          <a:avLst/>
        </a:prstGeom>
        <a:solidFill>
          <a:schemeClr val="tx2">
            <a:lumMod val="75000"/>
          </a:schemeClr>
        </a:solidFill>
        <a:ln>
          <a:headEnd type="none" w="med" len="med"/>
          <a:tailEnd type="none" w="med" len="med"/>
        </a:ln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wrap="square" lIns="72000" tIns="72000" rIns="72000" bIns="72000" rtlCol="0" anchor="ctr" upright="1">
          <a:spAutoFit/>
        </a:bodyPr>
        <a:lstStyle/>
        <a:p>
          <a:pPr algn="l"/>
          <a:r>
            <a:rPr lang="ja-JP" altLang="en-US" sz="900">
              <a:solidFill>
                <a:schemeClr val="bg1"/>
              </a:solidFill>
              <a:effectLst/>
              <a:latin typeface="+mn-ea"/>
              <a:ea typeface="+mn-ea"/>
            </a:rPr>
            <a:t>営業所名のみ</a:t>
          </a:r>
        </a:p>
        <a:p>
          <a:pPr algn="l"/>
          <a:r>
            <a:rPr lang="ja-JP" altLang="en-US" sz="900">
              <a:solidFill>
                <a:schemeClr val="bg1"/>
              </a:solidFill>
              <a:effectLst/>
              <a:latin typeface="+mn-ea"/>
              <a:ea typeface="+mn-ea"/>
            </a:rPr>
            <a:t>（商号又は名称は不要）</a:t>
          </a:r>
          <a:endParaRPr kumimoji="1" lang="ja-JP" altLang="en-US" sz="900">
            <a:solidFill>
              <a:schemeClr val="bg1"/>
            </a:solidFill>
            <a:latin typeface="+mn-ea"/>
            <a:ea typeface="+mn-ea"/>
          </a:endParaRPr>
        </a:p>
      </xdr:txBody>
    </xdr:sp>
    <xdr:clientData/>
  </xdr:oneCellAnchor>
  <xdr:oneCellAnchor>
    <xdr:from>
      <xdr:col>69</xdr:col>
      <xdr:colOff>9525</xdr:colOff>
      <xdr:row>0</xdr:row>
      <xdr:rowOff>83001</xdr:rowOff>
    </xdr:from>
    <xdr:ext cx="762000" cy="326878"/>
    <xdr:sp macro="" textlink="">
      <xdr:nvSpPr>
        <xdr:cNvPr id="5" name="フローチャート: 代替処理 4">
          <a:extLst>
            <a:ext uri="{FF2B5EF4-FFF2-40B4-BE49-F238E27FC236}">
              <a16:creationId xmlns:a16="http://schemas.microsoft.com/office/drawing/2014/main" id="{AC55496E-DCF4-4D57-95F0-D5E4EF1BE778}"/>
            </a:ext>
          </a:extLst>
        </xdr:cNvPr>
        <xdr:cNvSpPr/>
      </xdr:nvSpPr>
      <xdr:spPr bwMode="auto">
        <a:xfrm>
          <a:off x="12687300" y="83001"/>
          <a:ext cx="762000" cy="326878"/>
        </a:xfrm>
        <a:prstGeom prst="flowChartAlternateProcess">
          <a:avLst/>
        </a:prstGeom>
        <a:solidFill>
          <a:schemeClr val="tx2">
            <a:lumMod val="75000"/>
          </a:schemeClr>
        </a:solidFill>
        <a:ln>
          <a:headEnd type="none" w="med" len="med"/>
          <a:tailEnd type="none" w="med" len="med"/>
        </a:ln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wrap="square" lIns="72000" tIns="72000" rIns="72000" bIns="72000" rtlCol="0" anchor="ctr" upright="1">
          <a:spAutoFit/>
        </a:bodyPr>
        <a:lstStyle/>
        <a:p>
          <a:pPr algn="l"/>
          <a:r>
            <a:rPr kumimoji="0" lang="ja-JP" altLang="en-US" sz="900">
              <a:solidFill>
                <a:schemeClr val="bg1"/>
              </a:solidFill>
              <a:effectLst/>
              <a:latin typeface="+mn-ea"/>
              <a:ea typeface="+mn-ea"/>
            </a:rPr>
            <a:t>記入不要</a:t>
          </a:r>
          <a:endParaRPr kumimoji="1" lang="ja-JP" altLang="en-US" sz="900">
            <a:solidFill>
              <a:schemeClr val="bg1"/>
            </a:solidFill>
            <a:latin typeface="+mn-ea"/>
            <a:ea typeface="+mn-ea"/>
          </a:endParaRPr>
        </a:p>
      </xdr:txBody>
    </xdr:sp>
    <xdr:clientData/>
  </xdr:oneCellAnchor>
  <xdr:oneCellAnchor>
    <xdr:from>
      <xdr:col>53</xdr:col>
      <xdr:colOff>171450</xdr:colOff>
      <xdr:row>97</xdr:row>
      <xdr:rowOff>104775</xdr:rowOff>
    </xdr:from>
    <xdr:ext cx="1238250" cy="492881"/>
    <xdr:sp macro="" textlink="">
      <xdr:nvSpPr>
        <xdr:cNvPr id="6" name="フローチャート: 代替処理 5">
          <a:extLst>
            <a:ext uri="{FF2B5EF4-FFF2-40B4-BE49-F238E27FC236}">
              <a16:creationId xmlns:a16="http://schemas.microsoft.com/office/drawing/2014/main" id="{D79039DD-3E31-4AD6-A045-294F17653D1D}"/>
            </a:ext>
          </a:extLst>
        </xdr:cNvPr>
        <xdr:cNvSpPr/>
      </xdr:nvSpPr>
      <xdr:spPr bwMode="auto">
        <a:xfrm>
          <a:off x="9648825" y="20478750"/>
          <a:ext cx="1238250" cy="492881"/>
        </a:xfrm>
        <a:prstGeom prst="flowChartAlternateProcess">
          <a:avLst/>
        </a:prstGeom>
        <a:solidFill>
          <a:schemeClr val="tx2">
            <a:lumMod val="75000"/>
          </a:schemeClr>
        </a:solidFill>
        <a:ln>
          <a:headEnd type="none" w="med" len="med"/>
          <a:tailEnd type="none" w="med" len="med"/>
        </a:ln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wrap="square" lIns="72000" tIns="72000" rIns="72000" bIns="72000" rtlCol="0" anchor="ctr" upright="1">
          <a:spAutoFit/>
        </a:bodyPr>
        <a:lstStyle/>
        <a:p>
          <a:pPr algn="l"/>
          <a:r>
            <a:rPr lang="ja-JP" altLang="en-US" sz="900">
              <a:solidFill>
                <a:schemeClr val="bg1"/>
              </a:solidFill>
              <a:effectLst/>
              <a:latin typeface="+mn-ea"/>
              <a:ea typeface="+mn-ea"/>
            </a:rPr>
            <a:t>監理補佐・基幹は</a:t>
          </a:r>
        </a:p>
        <a:p>
          <a:pPr algn="l"/>
          <a:r>
            <a:rPr kumimoji="0" lang="ja-JP" altLang="en-US" sz="900">
              <a:solidFill>
                <a:schemeClr val="bg1"/>
              </a:solidFill>
              <a:effectLst/>
              <a:latin typeface="+mn-ea"/>
              <a:ea typeface="+mn-ea"/>
            </a:rPr>
            <a:t>「その他」に含める</a:t>
          </a:r>
          <a:endParaRPr kumimoji="1" lang="ja-JP" altLang="en-US" sz="900">
            <a:solidFill>
              <a:schemeClr val="bg1"/>
            </a:solidFill>
            <a:latin typeface="+mn-ea"/>
            <a:ea typeface="+mn-ea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530226</xdr:colOff>
      <xdr:row>131</xdr:row>
      <xdr:rowOff>56091</xdr:rowOff>
    </xdr:from>
    <xdr:to>
      <xdr:col>5</xdr:col>
      <xdr:colOff>581026</xdr:colOff>
      <xdr:row>144</xdr:row>
      <xdr:rowOff>77259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/>
      </xdr:nvSpPr>
      <xdr:spPr>
        <a:xfrm>
          <a:off x="1530351" y="21306366"/>
          <a:ext cx="4003675" cy="2126193"/>
        </a:xfrm>
        <a:prstGeom prst="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9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説明</a:t>
          </a:r>
          <a:endParaRPr kumimoji="1" lang="en-US" altLang="ja-JP" sz="900" b="1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en-US" sz="900">
              <a:latin typeface="ＭＳ ゴシック" panose="020B0609070205080204" pitchFamily="49" charset="-128"/>
              <a:ea typeface="ＭＳ ゴシック" panose="020B0609070205080204" pitchFamily="49" charset="-128"/>
            </a:rPr>
            <a:t>・</a:t>
          </a:r>
          <a:r>
            <a:rPr kumimoji="1" lang="en-US" altLang="ja-JP" sz="900">
              <a:latin typeface="ＭＳ ゴシック" panose="020B0609070205080204" pitchFamily="49" charset="-128"/>
              <a:ea typeface="ＭＳ ゴシック" panose="020B0609070205080204" pitchFamily="49" charset="-128"/>
            </a:rPr>
            <a:t>KeyWord2</a:t>
          </a:r>
          <a:r>
            <a:rPr kumimoji="1" lang="ja-JP" altLang="en-US" sz="900">
              <a:latin typeface="ＭＳ ゴシック" panose="020B0609070205080204" pitchFamily="49" charset="-128"/>
              <a:ea typeface="ＭＳ ゴシック" panose="020B0609070205080204" pitchFamily="49" charset="-128"/>
            </a:rPr>
            <a:t>が空白の場合は、別のキーを確認する。</a:t>
          </a:r>
          <a:endParaRPr kumimoji="1" lang="en-US" altLang="ja-JP" sz="9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endParaRPr kumimoji="1" lang="en-US" altLang="ja-JP" sz="9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en-US" sz="900">
              <a:latin typeface="ＭＳ ゴシック" panose="020B0609070205080204" pitchFamily="49" charset="-128"/>
              <a:ea typeface="ＭＳ ゴシック" panose="020B0609070205080204" pitchFamily="49" charset="-128"/>
            </a:rPr>
            <a:t>・編集タイプ</a:t>
          </a:r>
          <a:r>
            <a:rPr kumimoji="1" lang="en-US" altLang="ja-JP" sz="900">
              <a:latin typeface="ＭＳ ゴシック" panose="020B0609070205080204" pitchFamily="49" charset="-128"/>
              <a:ea typeface="ＭＳ ゴシック" panose="020B0609070205080204" pitchFamily="49" charset="-128"/>
            </a:rPr>
            <a:t>[#Judge]</a:t>
          </a:r>
        </a:p>
        <a:p>
          <a:r>
            <a:rPr kumimoji="1" lang="ja-JP" altLang="en-US" sz="900">
              <a:latin typeface="ＭＳ ゴシック" panose="020B0609070205080204" pitchFamily="49" charset="-128"/>
              <a:ea typeface="ＭＳ ゴシック" panose="020B0609070205080204" pitchFamily="49" charset="-128"/>
            </a:rPr>
            <a:t>　</a:t>
          </a:r>
          <a:r>
            <a:rPr kumimoji="1" lang="en-US" altLang="ja-JP" sz="900">
              <a:latin typeface="ＭＳ ゴシック" panose="020B0609070205080204" pitchFamily="49" charset="-128"/>
              <a:ea typeface="ＭＳ ゴシック" panose="020B0609070205080204" pitchFamily="49" charset="-128"/>
            </a:rPr>
            <a:t>1:</a:t>
          </a:r>
          <a:r>
            <a:rPr kumimoji="1" lang="ja-JP" altLang="en-US" sz="900">
              <a:latin typeface="ＭＳ ゴシック" panose="020B0609070205080204" pitchFamily="49" charset="-128"/>
              <a:ea typeface="ＭＳ ゴシック" panose="020B0609070205080204" pitchFamily="49" charset="-128"/>
            </a:rPr>
            <a:t>追加、</a:t>
          </a:r>
          <a:r>
            <a:rPr kumimoji="1" lang="en-US" altLang="ja-JP" sz="900">
              <a:latin typeface="ＭＳ ゴシック" panose="020B0609070205080204" pitchFamily="49" charset="-128"/>
              <a:ea typeface="ＭＳ ゴシック" panose="020B0609070205080204" pitchFamily="49" charset="-128"/>
            </a:rPr>
            <a:t>2:</a:t>
          </a:r>
          <a:r>
            <a:rPr kumimoji="1" lang="ja-JP" altLang="en-US" sz="900">
              <a:latin typeface="ＭＳ ゴシック" panose="020B0609070205080204" pitchFamily="49" charset="-128"/>
              <a:ea typeface="ＭＳ ゴシック" panose="020B0609070205080204" pitchFamily="49" charset="-128"/>
            </a:rPr>
            <a:t>削除、</a:t>
          </a:r>
          <a:r>
            <a:rPr kumimoji="1" lang="en-US" altLang="ja-JP" sz="900">
              <a:latin typeface="ＭＳ ゴシック" panose="020B0609070205080204" pitchFamily="49" charset="-128"/>
              <a:ea typeface="ＭＳ ゴシック" panose="020B0609070205080204" pitchFamily="49" charset="-128"/>
            </a:rPr>
            <a:t>3:</a:t>
          </a:r>
          <a:r>
            <a:rPr kumimoji="1" lang="ja-JP" altLang="en-US" sz="900">
              <a:latin typeface="ＭＳ ゴシック" panose="020B0609070205080204" pitchFamily="49" charset="-128"/>
              <a:ea typeface="ＭＳ ゴシック" panose="020B0609070205080204" pitchFamily="49" charset="-128"/>
            </a:rPr>
            <a:t>資格の追加、</a:t>
          </a:r>
          <a:r>
            <a:rPr kumimoji="1" lang="en-US" altLang="ja-JP" sz="900">
              <a:latin typeface="ＭＳ ゴシック" panose="020B0609070205080204" pitchFamily="49" charset="-128"/>
              <a:ea typeface="ＭＳ ゴシック" panose="020B0609070205080204" pitchFamily="49" charset="-128"/>
            </a:rPr>
            <a:t>4:</a:t>
          </a:r>
          <a:r>
            <a:rPr kumimoji="1" lang="ja-JP" altLang="en-US" sz="900">
              <a:latin typeface="ＭＳ ゴシック" panose="020B0609070205080204" pitchFamily="49" charset="-128"/>
              <a:ea typeface="ＭＳ ゴシック" panose="020B0609070205080204" pitchFamily="49" charset="-128"/>
            </a:rPr>
            <a:t>その他（更新）</a:t>
          </a:r>
          <a:endParaRPr kumimoji="1" lang="en-US" altLang="ja-JP" sz="9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endParaRPr kumimoji="1" lang="en-US" altLang="ja-JP" sz="9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900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・技術者氏名（カナ）と生年月日をキーとする</a:t>
          </a:r>
          <a:endParaRPr lang="ja-JP" altLang="ja-JP" sz="900"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endParaRPr kumimoji="1" lang="en-US" altLang="ja-JP" sz="9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endParaRPr kumimoji="1" lang="ja-JP" altLang="en-US" sz="9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W200"/>
  <sheetViews>
    <sheetView showGridLines="0" tabSelected="1" zoomScaleNormal="100" zoomScaleSheetLayoutView="80" workbookViewId="0">
      <selection activeCell="H99" sqref="H99:K99"/>
    </sheetView>
  </sheetViews>
  <sheetFormatPr defaultRowHeight="11.25"/>
  <cols>
    <col min="1" max="32" width="2.625" style="1" customWidth="1"/>
    <col min="33" max="33" width="3" style="1" bestFit="1" customWidth="1"/>
    <col min="34" max="34" width="15.5" style="1" hidden="1" customWidth="1"/>
    <col min="35" max="35" width="10.5" style="1" hidden="1" customWidth="1"/>
    <col min="36" max="36" width="7.5" style="1" hidden="1" customWidth="1"/>
    <col min="37" max="39" width="9" style="1" hidden="1" customWidth="1"/>
    <col min="40" max="40" width="4.625" style="1" customWidth="1"/>
    <col min="41" max="41" width="1.25" style="1" customWidth="1"/>
    <col min="42" max="74" width="2.625" style="1" customWidth="1"/>
    <col min="75" max="75" width="1.25" style="1" customWidth="1"/>
    <col min="76" max="16384" width="9" style="1"/>
  </cols>
  <sheetData>
    <row r="1" spans="1:75" ht="15" customHeight="1">
      <c r="A1" s="1" t="s">
        <v>547</v>
      </c>
      <c r="E1" s="1" t="str">
        <f>"["&amp;TEXT(AI3,"ggge年m月d日")&amp;"改訂]"</f>
        <v>[令和8年9月1日改訂]</v>
      </c>
      <c r="X1" s="134" t="s">
        <v>549</v>
      </c>
      <c r="Y1" s="130"/>
      <c r="Z1" s="131"/>
      <c r="AA1" s="131"/>
      <c r="AB1" s="245">
        <v>46508</v>
      </c>
      <c r="AC1" s="246"/>
      <c r="AD1" s="246"/>
      <c r="AE1" s="246"/>
      <c r="AF1" s="246"/>
      <c r="AG1" s="247"/>
      <c r="AH1" s="28" t="s">
        <v>297</v>
      </c>
      <c r="AI1" s="28"/>
      <c r="AJ1" s="28"/>
      <c r="AK1" s="28"/>
      <c r="AL1" s="28"/>
      <c r="AM1" s="28"/>
      <c r="AO1" s="58"/>
      <c r="AP1" s="75" t="str">
        <f>A1</f>
        <v>坂井市</v>
      </c>
      <c r="AQ1" s="75"/>
      <c r="AR1" s="75"/>
      <c r="AS1" s="75"/>
      <c r="AT1" s="75" t="str">
        <f>"["&amp;TEXT(AI3,"ggge年m月d日")&amp;"改訂]"</f>
        <v>[令和8年9月1日改訂]</v>
      </c>
      <c r="AU1" s="75"/>
      <c r="AV1" s="75"/>
      <c r="AW1" s="75"/>
      <c r="AX1" s="75"/>
      <c r="AY1" s="75"/>
      <c r="AZ1" s="75"/>
      <c r="BA1" s="75"/>
      <c r="BB1" s="75"/>
      <c r="BC1" s="75"/>
      <c r="BD1" s="75"/>
      <c r="BE1" s="75"/>
      <c r="BF1" s="75"/>
      <c r="BG1" s="75"/>
      <c r="BH1" s="75"/>
      <c r="BI1" s="75"/>
      <c r="BJ1" s="75"/>
      <c r="BK1" s="75"/>
      <c r="BL1" s="75"/>
      <c r="BM1" s="132"/>
      <c r="BN1" s="133"/>
      <c r="BO1" s="133"/>
      <c r="BP1" s="133"/>
      <c r="BQ1" s="358"/>
      <c r="BR1" s="359"/>
      <c r="BS1" s="359"/>
      <c r="BT1" s="359"/>
      <c r="BU1" s="359"/>
      <c r="BV1" s="360"/>
      <c r="BW1" s="59"/>
    </row>
    <row r="2" spans="1:75" ht="15" customHeight="1">
      <c r="X2" s="3"/>
      <c r="Y2" s="3"/>
      <c r="Z2" s="3"/>
      <c r="AA2" s="3"/>
      <c r="AB2" s="95"/>
      <c r="AC2" s="95"/>
      <c r="AD2" s="95"/>
      <c r="AE2" s="95"/>
      <c r="AF2" s="95"/>
      <c r="AG2" s="95"/>
      <c r="AH2" s="28" t="s">
        <v>85</v>
      </c>
      <c r="AI2" s="28">
        <v>0</v>
      </c>
      <c r="AJ2" s="28">
        <v>2026</v>
      </c>
      <c r="AK2" s="28"/>
      <c r="AL2" s="28"/>
      <c r="AM2" s="28"/>
      <c r="AO2" s="52"/>
      <c r="AP2" s="53"/>
      <c r="AQ2" s="53"/>
      <c r="AR2" s="53"/>
      <c r="AS2" s="53"/>
      <c r="AT2" s="53"/>
      <c r="AU2" s="53"/>
      <c r="AV2" s="53"/>
      <c r="AW2" s="53"/>
      <c r="AX2" s="53"/>
      <c r="AY2" s="53"/>
      <c r="AZ2" s="53"/>
      <c r="BA2" s="53"/>
      <c r="BB2" s="53"/>
      <c r="BC2" s="53"/>
      <c r="BD2" s="53"/>
      <c r="BE2" s="53"/>
      <c r="BF2" s="53"/>
      <c r="BG2" s="53"/>
      <c r="BH2" s="53"/>
      <c r="BI2" s="53"/>
      <c r="BJ2" s="53"/>
      <c r="BK2" s="53"/>
      <c r="BL2" s="53"/>
      <c r="BM2" s="67"/>
      <c r="BN2" s="67"/>
      <c r="BO2" s="67"/>
      <c r="BP2" s="67"/>
      <c r="BQ2" s="96"/>
      <c r="BR2" s="96"/>
      <c r="BS2" s="96"/>
      <c r="BT2" s="96"/>
      <c r="BU2" s="96"/>
      <c r="BV2" s="96"/>
      <c r="BW2" s="60"/>
    </row>
    <row r="3" spans="1:75" ht="14.25">
      <c r="A3" s="264" t="s">
        <v>16</v>
      </c>
      <c r="B3" s="264"/>
      <c r="C3" s="264"/>
      <c r="D3" s="264"/>
      <c r="E3" s="264"/>
      <c r="F3" s="264"/>
      <c r="G3" s="264"/>
      <c r="H3" s="264"/>
      <c r="I3" s="264"/>
      <c r="J3" s="264"/>
      <c r="K3" s="264"/>
      <c r="L3" s="264"/>
      <c r="M3" s="264"/>
      <c r="N3" s="264"/>
      <c r="O3" s="264"/>
      <c r="P3" s="264"/>
      <c r="Q3" s="264"/>
      <c r="R3" s="264"/>
      <c r="S3" s="264"/>
      <c r="T3" s="264"/>
      <c r="U3" s="264"/>
      <c r="V3" s="264"/>
      <c r="W3" s="264"/>
      <c r="X3" s="264"/>
      <c r="Y3" s="264"/>
      <c r="Z3" s="264"/>
      <c r="AA3" s="264"/>
      <c r="AB3" s="264"/>
      <c r="AC3" s="264"/>
      <c r="AD3" s="264"/>
      <c r="AE3" s="264"/>
      <c r="AF3" s="264"/>
      <c r="AG3" s="264"/>
      <c r="AH3" s="28" t="s">
        <v>336</v>
      </c>
      <c r="AI3" s="83">
        <v>46266</v>
      </c>
      <c r="AO3" s="52"/>
      <c r="AP3" s="76" t="s">
        <v>16</v>
      </c>
      <c r="AQ3" s="77"/>
      <c r="AR3" s="77"/>
      <c r="AS3" s="77"/>
      <c r="AT3" s="77"/>
      <c r="AU3" s="77"/>
      <c r="AV3" s="77"/>
      <c r="AW3" s="77"/>
      <c r="AX3" s="77"/>
      <c r="AY3" s="77"/>
      <c r="AZ3" s="77"/>
      <c r="BA3" s="77"/>
      <c r="BB3" s="77"/>
      <c r="BC3" s="77"/>
      <c r="BD3" s="77"/>
      <c r="BE3" s="77"/>
      <c r="BF3" s="77"/>
      <c r="BG3" s="77"/>
      <c r="BH3" s="77"/>
      <c r="BI3" s="77"/>
      <c r="BJ3" s="77"/>
      <c r="BK3" s="77"/>
      <c r="BL3" s="77"/>
      <c r="BM3" s="77"/>
      <c r="BN3" s="77"/>
      <c r="BO3" s="77"/>
      <c r="BP3" s="77"/>
      <c r="BQ3" s="77"/>
      <c r="BR3" s="77"/>
      <c r="BS3" s="77"/>
      <c r="BT3" s="77"/>
      <c r="BU3" s="77"/>
      <c r="BV3" s="77"/>
      <c r="BW3" s="60"/>
    </row>
    <row r="4" spans="1:75" ht="15" customHeight="1">
      <c r="AH4" s="28" t="s">
        <v>86</v>
      </c>
      <c r="AI4" s="28" t="str">
        <f>TEXT(AI3,"yyyyMMDD")</f>
        <v>20260901</v>
      </c>
      <c r="AJ4" s="28">
        <v>1</v>
      </c>
      <c r="AK4" s="28" t="str">
        <f>AI4&amp;TEXT(AJ4,"00")</f>
        <v>2026090101</v>
      </c>
      <c r="AO4" s="52"/>
      <c r="AP4" s="53"/>
      <c r="AQ4" s="53"/>
      <c r="AR4" s="53"/>
      <c r="AS4" s="53"/>
      <c r="AT4" s="53"/>
      <c r="AU4" s="53"/>
      <c r="AV4" s="53"/>
      <c r="AW4" s="53"/>
      <c r="AX4" s="53"/>
      <c r="AY4" s="53"/>
      <c r="AZ4" s="53"/>
      <c r="BA4" s="53"/>
      <c r="BB4" s="53"/>
      <c r="BC4" s="53"/>
      <c r="BD4" s="53"/>
      <c r="BE4" s="53"/>
      <c r="BF4" s="53"/>
      <c r="BG4" s="53"/>
      <c r="BH4" s="53"/>
      <c r="BI4" s="53"/>
      <c r="BJ4" s="53"/>
      <c r="BK4" s="53"/>
      <c r="BL4" s="53"/>
      <c r="BM4" s="53"/>
      <c r="BN4" s="53"/>
      <c r="BO4" s="53"/>
      <c r="BP4" s="53"/>
      <c r="BQ4" s="53"/>
      <c r="BR4" s="53"/>
      <c r="BS4" s="53"/>
      <c r="BT4" s="53"/>
      <c r="BU4" s="53"/>
      <c r="BV4" s="53"/>
      <c r="BW4" s="60"/>
    </row>
    <row r="5" spans="1:75" ht="15" customHeight="1">
      <c r="A5" s="41" t="s">
        <v>305</v>
      </c>
      <c r="O5" s="126" t="str">
        <f>IF(SUM($AJ$58:$AJ$86)&gt;0,"　※希望工種を確認してください（許可区分を入力してください）","")</f>
        <v/>
      </c>
      <c r="P5" s="126"/>
      <c r="AH5" s="28" t="s">
        <v>87</v>
      </c>
      <c r="AI5" s="127">
        <v>18210</v>
      </c>
      <c r="AJ5" s="28"/>
      <c r="AO5" s="52"/>
      <c r="AP5" s="78" t="s">
        <v>305</v>
      </c>
      <c r="AQ5" s="53"/>
      <c r="AR5" s="53"/>
      <c r="AS5" s="53"/>
      <c r="AT5" s="53"/>
      <c r="AU5" s="53"/>
      <c r="AV5" s="53"/>
      <c r="AW5" s="53"/>
      <c r="AX5" s="53"/>
      <c r="AY5" s="53"/>
      <c r="AZ5" s="53"/>
      <c r="BA5" s="53"/>
      <c r="BB5" s="53"/>
      <c r="BC5" s="53"/>
      <c r="BD5" s="53"/>
      <c r="BE5" s="53"/>
      <c r="BF5" s="53"/>
      <c r="BG5" s="53"/>
      <c r="BH5" s="53"/>
      <c r="BI5" s="53"/>
      <c r="BJ5" s="53"/>
      <c r="BK5" s="53"/>
      <c r="BL5" s="53"/>
      <c r="BM5" s="53"/>
      <c r="BN5" s="53"/>
      <c r="BO5" s="53"/>
      <c r="BP5" s="53"/>
      <c r="BQ5" s="53"/>
      <c r="BR5" s="53"/>
      <c r="BS5" s="53"/>
      <c r="BT5" s="53"/>
      <c r="BU5" s="53"/>
      <c r="BV5" s="53"/>
      <c r="BW5" s="60"/>
    </row>
    <row r="6" spans="1:75" ht="15" customHeight="1">
      <c r="A6" s="265" t="s">
        <v>285</v>
      </c>
      <c r="B6" s="266"/>
      <c r="C6" s="266"/>
      <c r="D6" s="266"/>
      <c r="E6" s="267"/>
      <c r="F6" s="268" t="s">
        <v>550</v>
      </c>
      <c r="G6" s="269"/>
      <c r="H6" s="269"/>
      <c r="I6" s="269"/>
      <c r="J6" s="269"/>
      <c r="K6" s="269"/>
      <c r="L6" s="269"/>
      <c r="M6" s="269"/>
      <c r="N6" s="270"/>
      <c r="P6" s="126"/>
      <c r="AO6" s="52"/>
      <c r="AP6" s="265" t="s">
        <v>285</v>
      </c>
      <c r="AQ6" s="266"/>
      <c r="AR6" s="266"/>
      <c r="AS6" s="266"/>
      <c r="AT6" s="267"/>
      <c r="AU6" s="361" t="str">
        <f>IF(F6="","",F6)</f>
        <v>令和９・１０年度</v>
      </c>
      <c r="AV6" s="362"/>
      <c r="AW6" s="362"/>
      <c r="AX6" s="362"/>
      <c r="AY6" s="362"/>
      <c r="AZ6" s="362"/>
      <c r="BA6" s="362"/>
      <c r="BB6" s="362"/>
      <c r="BC6" s="363"/>
      <c r="BD6" s="53"/>
      <c r="BE6" s="53"/>
      <c r="BF6" s="53"/>
      <c r="BG6" s="53"/>
      <c r="BH6" s="53"/>
      <c r="BI6" s="53"/>
      <c r="BJ6" s="53"/>
      <c r="BK6" s="53"/>
      <c r="BL6" s="53"/>
      <c r="BM6" s="53"/>
      <c r="BN6" s="53"/>
      <c r="BO6" s="53"/>
      <c r="BP6" s="53"/>
      <c r="BQ6" s="53"/>
      <c r="BR6" s="53"/>
      <c r="BS6" s="53"/>
      <c r="BT6" s="53"/>
      <c r="BU6" s="53"/>
      <c r="BV6" s="53"/>
      <c r="BW6" s="60"/>
    </row>
    <row r="7" spans="1:75" ht="15" customHeight="1" thickBot="1">
      <c r="A7" s="271" t="s">
        <v>291</v>
      </c>
      <c r="B7" s="272"/>
      <c r="C7" s="272"/>
      <c r="D7" s="272"/>
      <c r="E7" s="273"/>
      <c r="F7" s="274"/>
      <c r="G7" s="275"/>
      <c r="H7" s="275"/>
      <c r="I7" s="275"/>
      <c r="J7" s="275"/>
      <c r="K7" s="275"/>
      <c r="L7" s="275"/>
      <c r="M7" s="275"/>
      <c r="N7" s="276"/>
      <c r="AH7" s="28" t="str">
        <f>IF(F7="","",F7)</f>
        <v/>
      </c>
      <c r="AK7" s="26"/>
      <c r="AO7" s="52"/>
      <c r="AP7" s="271" t="s">
        <v>291</v>
      </c>
      <c r="AQ7" s="272"/>
      <c r="AR7" s="272"/>
      <c r="AS7" s="272"/>
      <c r="AT7" s="273"/>
      <c r="AU7" s="364" t="s">
        <v>548</v>
      </c>
      <c r="AV7" s="365"/>
      <c r="AW7" s="365"/>
      <c r="AX7" s="365"/>
      <c r="AY7" s="365"/>
      <c r="AZ7" s="365"/>
      <c r="BA7" s="365"/>
      <c r="BB7" s="365"/>
      <c r="BC7" s="366"/>
      <c r="BD7" s="53"/>
      <c r="BE7" s="53"/>
      <c r="BF7" s="53"/>
      <c r="BG7" s="53"/>
      <c r="BH7" s="53"/>
      <c r="BI7" s="53"/>
      <c r="BJ7" s="53"/>
      <c r="BK7" s="53"/>
      <c r="BL7" s="53"/>
      <c r="BM7" s="53"/>
      <c r="BN7" s="53"/>
      <c r="BO7" s="53"/>
      <c r="BP7" s="53"/>
      <c r="BQ7" s="53"/>
      <c r="BR7" s="53"/>
      <c r="BS7" s="53"/>
      <c r="BT7" s="53"/>
      <c r="BU7" s="53"/>
      <c r="BV7" s="53"/>
      <c r="BW7" s="60"/>
    </row>
    <row r="8" spans="1:75" ht="30" customHeight="1" thickBot="1">
      <c r="A8" s="277" t="s">
        <v>294</v>
      </c>
      <c r="B8" s="207"/>
      <c r="C8" s="207"/>
      <c r="D8" s="207"/>
      <c r="E8" s="208"/>
      <c r="F8" s="278"/>
      <c r="G8" s="279"/>
      <c r="H8" s="279"/>
      <c r="I8" s="279"/>
      <c r="J8" s="279"/>
      <c r="K8" s="279"/>
      <c r="L8" s="279"/>
      <c r="M8" s="279"/>
      <c r="N8" s="280"/>
      <c r="AH8" s="28" t="str">
        <f>RIGHT("0000000000000"&amp;F8,13)</f>
        <v>0000000000000</v>
      </c>
      <c r="AO8" s="52"/>
      <c r="AP8" s="277" t="s">
        <v>294</v>
      </c>
      <c r="AQ8" s="207"/>
      <c r="AR8" s="207"/>
      <c r="AS8" s="207"/>
      <c r="AT8" s="208"/>
      <c r="AU8" s="367" t="s">
        <v>307</v>
      </c>
      <c r="AV8" s="368"/>
      <c r="AW8" s="368"/>
      <c r="AX8" s="368"/>
      <c r="AY8" s="368"/>
      <c r="AZ8" s="368"/>
      <c r="BA8" s="368"/>
      <c r="BB8" s="368"/>
      <c r="BC8" s="369"/>
      <c r="BD8" s="53"/>
      <c r="BE8" s="53"/>
      <c r="BF8" s="53"/>
      <c r="BG8" s="53"/>
      <c r="BH8" s="53"/>
      <c r="BI8" s="53"/>
      <c r="BJ8" s="53"/>
      <c r="BK8" s="53"/>
      <c r="BL8" s="53"/>
      <c r="BM8" s="53"/>
      <c r="BN8" s="53"/>
      <c r="BO8" s="53"/>
      <c r="BP8" s="53"/>
      <c r="BQ8" s="53"/>
      <c r="BR8" s="53"/>
      <c r="BS8" s="53"/>
      <c r="BT8" s="53"/>
      <c r="BU8" s="53"/>
      <c r="BV8" s="53"/>
      <c r="BW8" s="60"/>
    </row>
    <row r="9" spans="1:75" ht="30" customHeight="1" thickBot="1">
      <c r="A9" s="277" t="s">
        <v>363</v>
      </c>
      <c r="B9" s="207"/>
      <c r="C9" s="207"/>
      <c r="D9" s="207"/>
      <c r="E9" s="208"/>
      <c r="F9" s="122" t="s">
        <v>364</v>
      </c>
      <c r="G9" s="285"/>
      <c r="H9" s="286"/>
      <c r="I9" s="286"/>
      <c r="J9" s="286"/>
      <c r="K9" s="286"/>
      <c r="L9" s="286"/>
      <c r="M9" s="286"/>
      <c r="N9" s="287"/>
      <c r="AH9" s="28">
        <f>IF(G9&lt;&gt;"",1,0)</f>
        <v>0</v>
      </c>
      <c r="AI9" s="28" t="str">
        <f>RIGHT("0000000000000"&amp;G9,13)</f>
        <v>0000000000000</v>
      </c>
      <c r="AO9" s="52"/>
      <c r="AP9" s="284" t="s">
        <v>363</v>
      </c>
      <c r="AQ9" s="161"/>
      <c r="AR9" s="161"/>
      <c r="AS9" s="161"/>
      <c r="AT9" s="162"/>
      <c r="AU9" s="43" t="s">
        <v>364</v>
      </c>
      <c r="AV9" s="378" t="s">
        <v>307</v>
      </c>
      <c r="AW9" s="379"/>
      <c r="AX9" s="379"/>
      <c r="AY9" s="379"/>
      <c r="AZ9" s="379"/>
      <c r="BA9" s="379"/>
      <c r="BB9" s="379"/>
      <c r="BC9" s="380"/>
      <c r="BD9" s="53"/>
      <c r="BE9" s="53"/>
      <c r="BF9" s="53"/>
      <c r="BG9" s="53"/>
      <c r="BH9" s="53"/>
      <c r="BI9" s="53"/>
      <c r="BJ9" s="53"/>
      <c r="BK9" s="53"/>
      <c r="BL9" s="53"/>
      <c r="BM9" s="53"/>
      <c r="BN9" s="53"/>
      <c r="BO9" s="53"/>
      <c r="BP9" s="53"/>
      <c r="BQ9" s="53"/>
      <c r="BR9" s="53"/>
      <c r="BS9" s="53"/>
      <c r="BT9" s="53"/>
      <c r="BU9" s="53"/>
      <c r="BV9" s="53"/>
      <c r="BW9" s="60"/>
    </row>
    <row r="10" spans="1:75" ht="30" customHeight="1" thickBot="1">
      <c r="A10" s="284" t="s">
        <v>298</v>
      </c>
      <c r="B10" s="161"/>
      <c r="C10" s="161"/>
      <c r="D10" s="161"/>
      <c r="E10" s="162"/>
      <c r="F10" s="258"/>
      <c r="G10" s="259"/>
      <c r="H10" s="259"/>
      <c r="I10" s="259"/>
      <c r="J10" s="259"/>
      <c r="K10" s="259"/>
      <c r="L10" s="259"/>
      <c r="M10" s="259"/>
      <c r="N10" s="259"/>
      <c r="O10" s="189" t="s">
        <v>335</v>
      </c>
      <c r="P10" s="161"/>
      <c r="Q10" s="161"/>
      <c r="R10" s="161"/>
      <c r="S10" s="162"/>
      <c r="T10" s="258"/>
      <c r="U10" s="259"/>
      <c r="V10" s="259"/>
      <c r="W10" s="259"/>
      <c r="X10" s="259"/>
      <c r="Y10" s="259"/>
      <c r="Z10" s="259"/>
      <c r="AA10" s="259"/>
      <c r="AB10" s="259"/>
      <c r="AC10" s="259"/>
      <c r="AD10" s="259"/>
      <c r="AE10" s="259"/>
      <c r="AF10" s="259"/>
      <c r="AG10" s="260"/>
      <c r="AH10" s="28" t="str">
        <f>IF(F10="","",VLOOKUP(F10,G146:Q147,11,FALSE))</f>
        <v/>
      </c>
      <c r="AI10" s="28" t="str">
        <f>IF(T10="","",VLOOKUP(T10,G149:Q153,11,FALSE))</f>
        <v/>
      </c>
      <c r="AO10" s="52"/>
      <c r="AP10" s="370" t="s">
        <v>298</v>
      </c>
      <c r="AQ10" s="371"/>
      <c r="AR10" s="371"/>
      <c r="AS10" s="371"/>
      <c r="AT10" s="372"/>
      <c r="AU10" s="373" t="s">
        <v>21</v>
      </c>
      <c r="AV10" s="374"/>
      <c r="AW10" s="374"/>
      <c r="AX10" s="374"/>
      <c r="AY10" s="374"/>
      <c r="AZ10" s="374"/>
      <c r="BA10" s="374"/>
      <c r="BB10" s="374"/>
      <c r="BC10" s="374"/>
      <c r="BD10" s="189" t="s">
        <v>335</v>
      </c>
      <c r="BE10" s="161"/>
      <c r="BF10" s="161"/>
      <c r="BG10" s="161"/>
      <c r="BH10" s="162"/>
      <c r="BI10" s="375" t="s">
        <v>542</v>
      </c>
      <c r="BJ10" s="376"/>
      <c r="BK10" s="376"/>
      <c r="BL10" s="376"/>
      <c r="BM10" s="376"/>
      <c r="BN10" s="376"/>
      <c r="BO10" s="376"/>
      <c r="BP10" s="376"/>
      <c r="BQ10" s="376"/>
      <c r="BR10" s="376"/>
      <c r="BS10" s="376"/>
      <c r="BT10" s="376"/>
      <c r="BU10" s="376"/>
      <c r="BV10" s="377"/>
      <c r="BW10" s="60"/>
    </row>
    <row r="11" spans="1:75" ht="15" customHeight="1">
      <c r="AK11" s="26"/>
      <c r="AO11" s="52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60"/>
    </row>
    <row r="12" spans="1:75" ht="15" customHeight="1" thickBot="1">
      <c r="A12" s="1" t="s">
        <v>23</v>
      </c>
      <c r="AO12" s="52"/>
      <c r="AP12" s="53" t="s">
        <v>23</v>
      </c>
      <c r="AQ12" s="53"/>
      <c r="AR12" s="53"/>
      <c r="AS12" s="53"/>
      <c r="AT12" s="53"/>
      <c r="AU12" s="53"/>
      <c r="AV12" s="53"/>
      <c r="AW12" s="53"/>
      <c r="AX12" s="53"/>
      <c r="AY12" s="53"/>
      <c r="AZ12" s="53"/>
      <c r="BA12" s="53"/>
      <c r="BB12" s="53"/>
      <c r="BC12" s="53"/>
      <c r="BD12" s="53"/>
      <c r="BE12" s="53"/>
      <c r="BF12" s="53"/>
      <c r="BG12" s="53"/>
      <c r="BH12" s="53"/>
      <c r="BI12" s="53"/>
      <c r="BJ12" s="53"/>
      <c r="BK12" s="53"/>
      <c r="BL12" s="53"/>
      <c r="BM12" s="53"/>
      <c r="BN12" s="53"/>
      <c r="BO12" s="53"/>
      <c r="BP12" s="53"/>
      <c r="BQ12" s="53"/>
      <c r="BR12" s="53"/>
      <c r="BS12" s="53"/>
      <c r="BT12" s="53"/>
      <c r="BU12" s="53"/>
      <c r="BV12" s="53"/>
      <c r="BW12" s="60"/>
    </row>
    <row r="13" spans="1:75" ht="15" customHeight="1">
      <c r="A13" s="206" t="s">
        <v>8</v>
      </c>
      <c r="B13" s="207"/>
      <c r="C13" s="207"/>
      <c r="D13" s="207"/>
      <c r="E13" s="208"/>
      <c r="F13" s="37"/>
      <c r="G13" s="38"/>
      <c r="H13" s="38"/>
      <c r="I13" s="38"/>
      <c r="J13" s="38"/>
      <c r="K13" s="38"/>
      <c r="L13" s="38"/>
      <c r="M13" s="38"/>
      <c r="N13" s="38"/>
      <c r="O13" s="250"/>
      <c r="P13" s="250"/>
      <c r="Q13" s="250"/>
      <c r="R13" s="250"/>
      <c r="S13" s="250"/>
      <c r="T13" s="250"/>
      <c r="U13" s="250"/>
      <c r="V13" s="250"/>
      <c r="W13" s="250"/>
      <c r="X13" s="250"/>
      <c r="Y13" s="250"/>
      <c r="Z13" s="250"/>
      <c r="AA13" s="250"/>
      <c r="AB13" s="250"/>
      <c r="AC13" s="250"/>
      <c r="AD13" s="250"/>
      <c r="AE13" s="250"/>
      <c r="AF13" s="250"/>
      <c r="AG13" s="251"/>
      <c r="AH13" s="28" t="str">
        <f>IF(O13="","",O13)</f>
        <v/>
      </c>
      <c r="AO13" s="52"/>
      <c r="AP13" s="206" t="s">
        <v>8</v>
      </c>
      <c r="AQ13" s="207"/>
      <c r="AR13" s="207"/>
      <c r="AS13" s="207"/>
      <c r="AT13" s="208"/>
      <c r="AU13" s="37"/>
      <c r="AV13" s="38"/>
      <c r="AW13" s="38"/>
      <c r="AX13" s="38"/>
      <c r="AY13" s="38"/>
      <c r="AZ13" s="38"/>
      <c r="BA13" s="38"/>
      <c r="BB13" s="38"/>
      <c r="BC13" s="38"/>
      <c r="BD13" s="381" t="s">
        <v>308</v>
      </c>
      <c r="BE13" s="381"/>
      <c r="BF13" s="381"/>
      <c r="BG13" s="381"/>
      <c r="BH13" s="381"/>
      <c r="BI13" s="381"/>
      <c r="BJ13" s="381"/>
      <c r="BK13" s="381"/>
      <c r="BL13" s="381"/>
      <c r="BM13" s="381"/>
      <c r="BN13" s="381"/>
      <c r="BO13" s="381"/>
      <c r="BP13" s="381"/>
      <c r="BQ13" s="381"/>
      <c r="BR13" s="381"/>
      <c r="BS13" s="381"/>
      <c r="BT13" s="381"/>
      <c r="BU13" s="381"/>
      <c r="BV13" s="382"/>
      <c r="BW13" s="60"/>
    </row>
    <row r="14" spans="1:75" ht="30" customHeight="1">
      <c r="A14" s="281" t="s">
        <v>0</v>
      </c>
      <c r="B14" s="282"/>
      <c r="C14" s="282"/>
      <c r="D14" s="282"/>
      <c r="E14" s="283"/>
      <c r="F14" s="252" t="s">
        <v>303</v>
      </c>
      <c r="G14" s="253"/>
      <c r="H14" s="254"/>
      <c r="I14" s="255"/>
      <c r="J14" s="256"/>
      <c r="K14" s="256"/>
      <c r="L14" s="257"/>
      <c r="M14" s="248" t="s">
        <v>80</v>
      </c>
      <c r="N14" s="249"/>
      <c r="O14" s="261"/>
      <c r="P14" s="262"/>
      <c r="Q14" s="262"/>
      <c r="R14" s="262"/>
      <c r="S14" s="262"/>
      <c r="T14" s="262"/>
      <c r="U14" s="262"/>
      <c r="V14" s="262"/>
      <c r="W14" s="262"/>
      <c r="X14" s="262"/>
      <c r="Y14" s="262"/>
      <c r="Z14" s="262"/>
      <c r="AA14" s="262"/>
      <c r="AB14" s="262"/>
      <c r="AC14" s="262"/>
      <c r="AD14" s="262"/>
      <c r="AE14" s="262"/>
      <c r="AF14" s="262"/>
      <c r="AG14" s="263"/>
      <c r="AH14" s="28" t="str">
        <f>AJ14&amp;O14&amp;AK14</f>
        <v/>
      </c>
      <c r="AI14" s="84" t="str">
        <f>IF(I14="","",VLOOKUP(I14,G192:Q200,11,FALSE))</f>
        <v/>
      </c>
      <c r="AJ14" s="84" t="str">
        <f>IF(I14="","",IF(LEFT(I14,1)="前",VLOOKUP(I14,G192:S200,13,FALSE),""))</f>
        <v/>
      </c>
      <c r="AK14" s="84" t="str">
        <f>IF(I14="","",IF(LEFT(I14,1)="後",VLOOKUP(I14,G192:S200,13,FALSE),""))</f>
        <v/>
      </c>
      <c r="AO14" s="52"/>
      <c r="AP14" s="281" t="s">
        <v>0</v>
      </c>
      <c r="AQ14" s="282"/>
      <c r="AR14" s="282"/>
      <c r="AS14" s="282"/>
      <c r="AT14" s="283"/>
      <c r="AU14" s="252" t="s">
        <v>303</v>
      </c>
      <c r="AV14" s="253"/>
      <c r="AW14" s="254"/>
      <c r="AX14" s="383" t="s">
        <v>73</v>
      </c>
      <c r="AY14" s="384"/>
      <c r="AZ14" s="384"/>
      <c r="BA14" s="385"/>
      <c r="BB14" s="248" t="s">
        <v>80</v>
      </c>
      <c r="BC14" s="249"/>
      <c r="BD14" s="386" t="s">
        <v>347</v>
      </c>
      <c r="BE14" s="387"/>
      <c r="BF14" s="387"/>
      <c r="BG14" s="387"/>
      <c r="BH14" s="387"/>
      <c r="BI14" s="387"/>
      <c r="BJ14" s="387"/>
      <c r="BK14" s="387"/>
      <c r="BL14" s="387"/>
      <c r="BM14" s="387"/>
      <c r="BN14" s="387"/>
      <c r="BO14" s="387"/>
      <c r="BP14" s="387"/>
      <c r="BQ14" s="387"/>
      <c r="BR14" s="387"/>
      <c r="BS14" s="387"/>
      <c r="BT14" s="387"/>
      <c r="BU14" s="387"/>
      <c r="BV14" s="388"/>
      <c r="BW14" s="60"/>
    </row>
    <row r="15" spans="1:75" ht="15" customHeight="1">
      <c r="A15" s="304" t="s">
        <v>296</v>
      </c>
      <c r="B15" s="305"/>
      <c r="C15" s="305"/>
      <c r="D15" s="305"/>
      <c r="E15" s="306"/>
      <c r="F15" s="325" t="s">
        <v>289</v>
      </c>
      <c r="G15" s="326"/>
      <c r="H15" s="327"/>
      <c r="I15" s="36" t="s">
        <v>22</v>
      </c>
      <c r="J15" s="310"/>
      <c r="K15" s="310"/>
      <c r="L15" s="93" t="s">
        <v>286</v>
      </c>
      <c r="M15" s="310"/>
      <c r="N15" s="310"/>
      <c r="O15" s="31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9"/>
      <c r="AH15" s="28" t="str">
        <f>AI15&amp;AJ15</f>
        <v/>
      </c>
      <c r="AI15" s="84" t="str">
        <f>IF(J15="","",J15&amp;L15)</f>
        <v/>
      </c>
      <c r="AJ15" s="84" t="str">
        <f>IF(M15="","",M15)</f>
        <v/>
      </c>
      <c r="AO15" s="52"/>
      <c r="AP15" s="304" t="s">
        <v>296</v>
      </c>
      <c r="AQ15" s="305"/>
      <c r="AR15" s="305"/>
      <c r="AS15" s="305"/>
      <c r="AT15" s="306"/>
      <c r="AU15" s="307" t="s">
        <v>289</v>
      </c>
      <c r="AV15" s="308"/>
      <c r="AW15" s="309"/>
      <c r="AX15" s="36" t="s">
        <v>22</v>
      </c>
      <c r="AY15" s="389" t="s">
        <v>360</v>
      </c>
      <c r="AZ15" s="389"/>
      <c r="BA15" s="93" t="s">
        <v>286</v>
      </c>
      <c r="BB15" s="389" t="s">
        <v>313</v>
      </c>
      <c r="BC15" s="389"/>
      <c r="BD15" s="389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9"/>
      <c r="BW15" s="60"/>
    </row>
    <row r="16" spans="1:75" ht="15" customHeight="1">
      <c r="A16" s="295"/>
      <c r="B16" s="296"/>
      <c r="C16" s="296"/>
      <c r="D16" s="296"/>
      <c r="E16" s="297"/>
      <c r="F16" s="319" t="s">
        <v>287</v>
      </c>
      <c r="G16" s="320"/>
      <c r="H16" s="321"/>
      <c r="I16" s="289"/>
      <c r="J16" s="290"/>
      <c r="K16" s="290"/>
      <c r="L16" s="290"/>
      <c r="M16" s="290"/>
      <c r="N16" s="290"/>
      <c r="O16" s="290"/>
      <c r="P16" s="94"/>
      <c r="Q16" s="94"/>
      <c r="R16" s="94"/>
      <c r="S16" s="94"/>
      <c r="T16" s="94"/>
      <c r="U16" s="94"/>
      <c r="V16" s="94"/>
      <c r="W16" s="94"/>
      <c r="X16" s="94"/>
      <c r="Y16" s="94"/>
      <c r="Z16" s="94"/>
      <c r="AA16" s="94"/>
      <c r="AB16" s="94"/>
      <c r="AC16" s="94"/>
      <c r="AD16" s="94"/>
      <c r="AE16" s="94"/>
      <c r="AF16" s="94"/>
      <c r="AG16" s="88"/>
      <c r="AH16" s="29" t="str">
        <f>I16&amp;I17&amp;I18</f>
        <v/>
      </c>
      <c r="AO16" s="52"/>
      <c r="AP16" s="295"/>
      <c r="AQ16" s="296"/>
      <c r="AR16" s="296"/>
      <c r="AS16" s="296"/>
      <c r="AT16" s="297"/>
      <c r="AU16" s="311" t="s">
        <v>287</v>
      </c>
      <c r="AV16" s="312"/>
      <c r="AW16" s="313"/>
      <c r="AX16" s="390" t="s">
        <v>361</v>
      </c>
      <c r="AY16" s="391"/>
      <c r="AZ16" s="391"/>
      <c r="BA16" s="391"/>
      <c r="BB16" s="391"/>
      <c r="BC16" s="391"/>
      <c r="BD16" s="391"/>
      <c r="BE16" s="94"/>
      <c r="BF16" s="94"/>
      <c r="BG16" s="94"/>
      <c r="BH16" s="94"/>
      <c r="BI16" s="94"/>
      <c r="BJ16" s="94"/>
      <c r="BK16" s="94"/>
      <c r="BL16" s="94"/>
      <c r="BM16" s="94"/>
      <c r="BN16" s="94"/>
      <c r="BO16" s="94"/>
      <c r="BP16" s="94"/>
      <c r="BQ16" s="94"/>
      <c r="BR16" s="94"/>
      <c r="BS16" s="94"/>
      <c r="BT16" s="94"/>
      <c r="BU16" s="94"/>
      <c r="BV16" s="88"/>
      <c r="BW16" s="60"/>
    </row>
    <row r="17" spans="1:75" ht="15" customHeight="1">
      <c r="A17" s="295"/>
      <c r="B17" s="296"/>
      <c r="C17" s="296"/>
      <c r="D17" s="296"/>
      <c r="E17" s="297"/>
      <c r="F17" s="319" t="s">
        <v>345</v>
      </c>
      <c r="G17" s="320"/>
      <c r="H17" s="321"/>
      <c r="I17" s="314"/>
      <c r="J17" s="314"/>
      <c r="K17" s="314"/>
      <c r="L17" s="314"/>
      <c r="M17" s="314"/>
      <c r="N17" s="314"/>
      <c r="O17" s="314"/>
      <c r="P17" s="314"/>
      <c r="Q17" s="314"/>
      <c r="R17" s="314"/>
      <c r="S17" s="314"/>
      <c r="T17" s="314"/>
      <c r="U17" s="314"/>
      <c r="V17" s="314"/>
      <c r="W17" s="314"/>
      <c r="X17" s="314"/>
      <c r="Y17" s="314"/>
      <c r="Z17" s="314"/>
      <c r="AA17" s="314"/>
      <c r="AB17" s="314"/>
      <c r="AC17" s="314"/>
      <c r="AD17" s="314"/>
      <c r="AE17" s="314"/>
      <c r="AF17" s="314"/>
      <c r="AG17" s="315"/>
      <c r="AO17" s="52"/>
      <c r="AP17" s="295"/>
      <c r="AQ17" s="296"/>
      <c r="AR17" s="296"/>
      <c r="AS17" s="296"/>
      <c r="AT17" s="297"/>
      <c r="AU17" s="311" t="s">
        <v>345</v>
      </c>
      <c r="AV17" s="312"/>
      <c r="AW17" s="313"/>
      <c r="AX17" s="392" t="s">
        <v>284</v>
      </c>
      <c r="AY17" s="392"/>
      <c r="AZ17" s="392"/>
      <c r="BA17" s="392"/>
      <c r="BB17" s="392"/>
      <c r="BC17" s="392"/>
      <c r="BD17" s="392"/>
      <c r="BE17" s="392"/>
      <c r="BF17" s="392"/>
      <c r="BG17" s="392"/>
      <c r="BH17" s="392"/>
      <c r="BI17" s="392"/>
      <c r="BJ17" s="392"/>
      <c r="BK17" s="392"/>
      <c r="BL17" s="392"/>
      <c r="BM17" s="392"/>
      <c r="BN17" s="392"/>
      <c r="BO17" s="392"/>
      <c r="BP17" s="392"/>
      <c r="BQ17" s="392"/>
      <c r="BR17" s="392"/>
      <c r="BS17" s="392"/>
      <c r="BT17" s="392"/>
      <c r="BU17" s="392"/>
      <c r="BV17" s="393"/>
      <c r="BW17" s="60"/>
    </row>
    <row r="18" spans="1:75" ht="15" customHeight="1">
      <c r="A18" s="224"/>
      <c r="B18" s="225"/>
      <c r="C18" s="225"/>
      <c r="D18" s="225"/>
      <c r="E18" s="226"/>
      <c r="F18" s="322" t="s">
        <v>288</v>
      </c>
      <c r="G18" s="323"/>
      <c r="H18" s="324"/>
      <c r="I18" s="236"/>
      <c r="J18" s="236"/>
      <c r="K18" s="236"/>
      <c r="L18" s="236"/>
      <c r="M18" s="236"/>
      <c r="N18" s="236"/>
      <c r="O18" s="236"/>
      <c r="P18" s="236"/>
      <c r="Q18" s="236"/>
      <c r="R18" s="236"/>
      <c r="S18" s="236"/>
      <c r="T18" s="236"/>
      <c r="U18" s="236"/>
      <c r="V18" s="236"/>
      <c r="W18" s="236"/>
      <c r="X18" s="236"/>
      <c r="Y18" s="236"/>
      <c r="Z18" s="236"/>
      <c r="AA18" s="236"/>
      <c r="AB18" s="236"/>
      <c r="AC18" s="236"/>
      <c r="AD18" s="236"/>
      <c r="AE18" s="236"/>
      <c r="AF18" s="236"/>
      <c r="AG18" s="288"/>
      <c r="AO18" s="52"/>
      <c r="AP18" s="224"/>
      <c r="AQ18" s="225"/>
      <c r="AR18" s="225"/>
      <c r="AS18" s="225"/>
      <c r="AT18" s="226"/>
      <c r="AU18" s="316" t="s">
        <v>288</v>
      </c>
      <c r="AV18" s="317"/>
      <c r="AW18" s="318"/>
      <c r="AX18" s="394" t="s">
        <v>310</v>
      </c>
      <c r="AY18" s="394"/>
      <c r="AZ18" s="394"/>
      <c r="BA18" s="394"/>
      <c r="BB18" s="394"/>
      <c r="BC18" s="394"/>
      <c r="BD18" s="394"/>
      <c r="BE18" s="394"/>
      <c r="BF18" s="394"/>
      <c r="BG18" s="394"/>
      <c r="BH18" s="394"/>
      <c r="BI18" s="394"/>
      <c r="BJ18" s="394"/>
      <c r="BK18" s="394"/>
      <c r="BL18" s="394"/>
      <c r="BM18" s="394"/>
      <c r="BN18" s="394"/>
      <c r="BO18" s="394"/>
      <c r="BP18" s="394"/>
      <c r="BQ18" s="394"/>
      <c r="BR18" s="394"/>
      <c r="BS18" s="394"/>
      <c r="BT18" s="394"/>
      <c r="BU18" s="394"/>
      <c r="BV18" s="395"/>
      <c r="BW18" s="60"/>
    </row>
    <row r="19" spans="1:75" ht="15" customHeight="1">
      <c r="A19" s="295" t="s">
        <v>8</v>
      </c>
      <c r="B19" s="296"/>
      <c r="C19" s="296"/>
      <c r="D19" s="296"/>
      <c r="E19" s="29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99"/>
      <c r="R19" s="299"/>
      <c r="S19" s="299"/>
      <c r="T19" s="299"/>
      <c r="U19" s="299"/>
      <c r="V19" s="299"/>
      <c r="W19" s="299"/>
      <c r="X19" s="299"/>
      <c r="Y19" s="299"/>
      <c r="Z19" s="299"/>
      <c r="AA19" s="299"/>
      <c r="AB19" s="299"/>
      <c r="AC19" s="299"/>
      <c r="AD19" s="299"/>
      <c r="AE19" s="299"/>
      <c r="AF19" s="299"/>
      <c r="AG19" s="300"/>
      <c r="AO19" s="52"/>
      <c r="AP19" s="295" t="s">
        <v>8</v>
      </c>
      <c r="AQ19" s="296"/>
      <c r="AR19" s="296"/>
      <c r="AS19" s="296"/>
      <c r="AT19" s="29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396" t="s">
        <v>311</v>
      </c>
      <c r="BG19" s="396"/>
      <c r="BH19" s="396"/>
      <c r="BI19" s="396"/>
      <c r="BJ19" s="396"/>
      <c r="BK19" s="396"/>
      <c r="BL19" s="396"/>
      <c r="BM19" s="396"/>
      <c r="BN19" s="396"/>
      <c r="BO19" s="396"/>
      <c r="BP19" s="396"/>
      <c r="BQ19" s="396"/>
      <c r="BR19" s="396"/>
      <c r="BS19" s="396"/>
      <c r="BT19" s="396"/>
      <c r="BU19" s="396"/>
      <c r="BV19" s="397"/>
      <c r="BW19" s="60"/>
    </row>
    <row r="20" spans="1:75" ht="30" customHeight="1">
      <c r="A20" s="298" t="s">
        <v>299</v>
      </c>
      <c r="B20" s="296"/>
      <c r="C20" s="296"/>
      <c r="D20" s="296"/>
      <c r="E20" s="296"/>
      <c r="F20" s="233" t="s">
        <v>9</v>
      </c>
      <c r="G20" s="234"/>
      <c r="H20" s="235"/>
      <c r="I20" s="236"/>
      <c r="J20" s="236"/>
      <c r="K20" s="236"/>
      <c r="L20" s="236"/>
      <c r="M20" s="236"/>
      <c r="N20" s="237"/>
      <c r="O20" s="233" t="s">
        <v>10</v>
      </c>
      <c r="P20" s="234"/>
      <c r="Q20" s="235"/>
      <c r="R20" s="236"/>
      <c r="S20" s="236"/>
      <c r="T20" s="236"/>
      <c r="U20" s="236"/>
      <c r="V20" s="236"/>
      <c r="W20" s="236"/>
      <c r="X20" s="236"/>
      <c r="Y20" s="236"/>
      <c r="Z20" s="236"/>
      <c r="AA20" s="236"/>
      <c r="AB20" s="236"/>
      <c r="AC20" s="236"/>
      <c r="AD20" s="236"/>
      <c r="AE20" s="236"/>
      <c r="AF20" s="236"/>
      <c r="AG20" s="288"/>
      <c r="AO20" s="52"/>
      <c r="AP20" s="298" t="s">
        <v>299</v>
      </c>
      <c r="AQ20" s="296"/>
      <c r="AR20" s="296"/>
      <c r="AS20" s="296"/>
      <c r="AT20" s="296"/>
      <c r="AU20" s="233" t="s">
        <v>9</v>
      </c>
      <c r="AV20" s="234"/>
      <c r="AW20" s="398" t="s">
        <v>348</v>
      </c>
      <c r="AX20" s="394"/>
      <c r="AY20" s="394"/>
      <c r="AZ20" s="394"/>
      <c r="BA20" s="394"/>
      <c r="BB20" s="394"/>
      <c r="BC20" s="399"/>
      <c r="BD20" s="233" t="s">
        <v>10</v>
      </c>
      <c r="BE20" s="234"/>
      <c r="BF20" s="398" t="s">
        <v>349</v>
      </c>
      <c r="BG20" s="394"/>
      <c r="BH20" s="394"/>
      <c r="BI20" s="394"/>
      <c r="BJ20" s="394"/>
      <c r="BK20" s="394"/>
      <c r="BL20" s="394"/>
      <c r="BM20" s="394"/>
      <c r="BN20" s="394"/>
      <c r="BO20" s="394"/>
      <c r="BP20" s="394"/>
      <c r="BQ20" s="394"/>
      <c r="BR20" s="394"/>
      <c r="BS20" s="394"/>
      <c r="BT20" s="394"/>
      <c r="BU20" s="394"/>
      <c r="BV20" s="395"/>
      <c r="BW20" s="60"/>
    </row>
    <row r="21" spans="1:75" ht="15" customHeight="1">
      <c r="A21" s="221" t="s">
        <v>300</v>
      </c>
      <c r="B21" s="222"/>
      <c r="C21" s="222"/>
      <c r="D21" s="222"/>
      <c r="E21" s="223"/>
      <c r="F21" s="211"/>
      <c r="G21" s="212"/>
      <c r="H21" s="212"/>
      <c r="I21" s="212"/>
      <c r="J21" s="212"/>
      <c r="K21" s="212"/>
      <c r="L21" s="212"/>
      <c r="M21" s="212"/>
      <c r="N21" s="212"/>
      <c r="O21" s="33"/>
      <c r="P21" s="90"/>
      <c r="Q21" s="90"/>
      <c r="R21" s="90"/>
      <c r="S21" s="90"/>
      <c r="T21" s="90"/>
      <c r="U21" s="90"/>
      <c r="V21" s="90"/>
      <c r="W21" s="90"/>
      <c r="X21" s="90"/>
      <c r="Y21" s="90"/>
      <c r="Z21" s="90"/>
      <c r="AA21" s="90"/>
      <c r="AB21" s="90"/>
      <c r="AC21" s="90"/>
      <c r="AD21" s="90"/>
      <c r="AE21" s="90"/>
      <c r="AF21" s="90"/>
      <c r="AG21" s="85"/>
      <c r="AO21" s="52"/>
      <c r="AP21" s="221" t="s">
        <v>300</v>
      </c>
      <c r="AQ21" s="222"/>
      <c r="AR21" s="222"/>
      <c r="AS21" s="222"/>
      <c r="AT21" s="223"/>
      <c r="AU21" s="400" t="s">
        <v>314</v>
      </c>
      <c r="AV21" s="401"/>
      <c r="AW21" s="401"/>
      <c r="AX21" s="401"/>
      <c r="AY21" s="401"/>
      <c r="AZ21" s="401"/>
      <c r="BA21" s="401"/>
      <c r="BB21" s="401"/>
      <c r="BC21" s="401"/>
      <c r="BD21" s="33"/>
      <c r="BE21" s="90"/>
      <c r="BF21" s="90"/>
      <c r="BG21" s="90"/>
      <c r="BH21" s="90"/>
      <c r="BI21" s="90"/>
      <c r="BJ21" s="90"/>
      <c r="BK21" s="90"/>
      <c r="BL21" s="90"/>
      <c r="BM21" s="90"/>
      <c r="BN21" s="90"/>
      <c r="BO21" s="90"/>
      <c r="BP21" s="90"/>
      <c r="BQ21" s="90"/>
      <c r="BR21" s="90"/>
      <c r="BS21" s="90"/>
      <c r="BT21" s="90"/>
      <c r="BU21" s="90"/>
      <c r="BV21" s="85"/>
      <c r="BW21" s="60"/>
    </row>
    <row r="22" spans="1:75" ht="15" customHeight="1">
      <c r="A22" s="221" t="s">
        <v>302</v>
      </c>
      <c r="B22" s="222"/>
      <c r="C22" s="222"/>
      <c r="D22" s="222"/>
      <c r="E22" s="223"/>
      <c r="F22" s="211"/>
      <c r="G22" s="212"/>
      <c r="H22" s="212"/>
      <c r="I22" s="212"/>
      <c r="J22" s="212"/>
      <c r="K22" s="212"/>
      <c r="L22" s="212"/>
      <c r="M22" s="212"/>
      <c r="N22" s="212"/>
      <c r="O22" s="34"/>
      <c r="P22" s="91"/>
      <c r="Q22" s="91"/>
      <c r="R22" s="91"/>
      <c r="S22" s="91"/>
      <c r="T22" s="86"/>
      <c r="U22" s="86"/>
      <c r="V22" s="86"/>
      <c r="W22" s="86"/>
      <c r="X22" s="86"/>
      <c r="Y22" s="86"/>
      <c r="Z22" s="86"/>
      <c r="AA22" s="86"/>
      <c r="AB22" s="86"/>
      <c r="AC22" s="91"/>
      <c r="AD22" s="91"/>
      <c r="AE22" s="91"/>
      <c r="AF22" s="91"/>
      <c r="AG22" s="87"/>
      <c r="AO22" s="52"/>
      <c r="AP22" s="221" t="s">
        <v>302</v>
      </c>
      <c r="AQ22" s="222"/>
      <c r="AR22" s="222"/>
      <c r="AS22" s="222"/>
      <c r="AT22" s="223"/>
      <c r="AU22" s="400" t="s">
        <v>320</v>
      </c>
      <c r="AV22" s="401"/>
      <c r="AW22" s="401"/>
      <c r="AX22" s="401"/>
      <c r="AY22" s="401"/>
      <c r="AZ22" s="401"/>
      <c r="BA22" s="401"/>
      <c r="BB22" s="401"/>
      <c r="BC22" s="401"/>
      <c r="BD22" s="34"/>
      <c r="BE22" s="91"/>
      <c r="BF22" s="91"/>
      <c r="BG22" s="91"/>
      <c r="BH22" s="91"/>
      <c r="BI22" s="86"/>
      <c r="BJ22" s="86"/>
      <c r="BK22" s="86"/>
      <c r="BL22" s="86"/>
      <c r="BM22" s="86"/>
      <c r="BN22" s="86"/>
      <c r="BO22" s="86"/>
      <c r="BP22" s="86"/>
      <c r="BQ22" s="86"/>
      <c r="BR22" s="91"/>
      <c r="BS22" s="91"/>
      <c r="BT22" s="91"/>
      <c r="BU22" s="91"/>
      <c r="BV22" s="87"/>
      <c r="BW22" s="60"/>
    </row>
    <row r="23" spans="1:75" ht="15" customHeight="1" thickBot="1">
      <c r="A23" s="200" t="s">
        <v>301</v>
      </c>
      <c r="B23" s="201"/>
      <c r="C23" s="201"/>
      <c r="D23" s="201"/>
      <c r="E23" s="202"/>
      <c r="F23" s="238"/>
      <c r="G23" s="239"/>
      <c r="H23" s="239"/>
      <c r="I23" s="239"/>
      <c r="J23" s="239"/>
      <c r="K23" s="239"/>
      <c r="L23" s="239"/>
      <c r="M23" s="239"/>
      <c r="N23" s="239"/>
      <c r="O23" s="239"/>
      <c r="P23" s="239"/>
      <c r="Q23" s="239"/>
      <c r="R23" s="239"/>
      <c r="S23" s="239"/>
      <c r="T23" s="240"/>
      <c r="U23" s="240"/>
      <c r="V23" s="240"/>
      <c r="W23" s="240"/>
      <c r="X23" s="240"/>
      <c r="Y23" s="240"/>
      <c r="Z23" s="240"/>
      <c r="AA23" s="240"/>
      <c r="AB23" s="240"/>
      <c r="AC23" s="240"/>
      <c r="AD23" s="240"/>
      <c r="AE23" s="240"/>
      <c r="AF23" s="240"/>
      <c r="AG23" s="241"/>
      <c r="AO23" s="52"/>
      <c r="AP23" s="200" t="s">
        <v>301</v>
      </c>
      <c r="AQ23" s="201"/>
      <c r="AR23" s="201"/>
      <c r="AS23" s="201"/>
      <c r="AT23" s="202"/>
      <c r="AU23" s="402" t="s">
        <v>350</v>
      </c>
      <c r="AV23" s="403"/>
      <c r="AW23" s="403"/>
      <c r="AX23" s="403"/>
      <c r="AY23" s="403"/>
      <c r="AZ23" s="403"/>
      <c r="BA23" s="403"/>
      <c r="BB23" s="403"/>
      <c r="BC23" s="403"/>
      <c r="BD23" s="403"/>
      <c r="BE23" s="403"/>
      <c r="BF23" s="403"/>
      <c r="BG23" s="403"/>
      <c r="BH23" s="403"/>
      <c r="BI23" s="404"/>
      <c r="BJ23" s="404"/>
      <c r="BK23" s="404"/>
      <c r="BL23" s="404"/>
      <c r="BM23" s="404"/>
      <c r="BN23" s="404"/>
      <c r="BO23" s="404"/>
      <c r="BP23" s="404"/>
      <c r="BQ23" s="404"/>
      <c r="BR23" s="404"/>
      <c r="BS23" s="404"/>
      <c r="BT23" s="404"/>
      <c r="BU23" s="404"/>
      <c r="BV23" s="405"/>
      <c r="BW23" s="60"/>
    </row>
    <row r="24" spans="1:75" ht="15" customHeight="1">
      <c r="AO24" s="52"/>
      <c r="AP24" s="53"/>
      <c r="AQ24" s="53"/>
      <c r="AR24" s="53"/>
      <c r="AS24" s="53"/>
      <c r="AT24" s="53"/>
      <c r="AU24" s="53"/>
      <c r="AV24" s="53"/>
      <c r="AW24" s="53"/>
      <c r="AX24" s="53"/>
      <c r="AY24" s="53"/>
      <c r="AZ24" s="53"/>
      <c r="BA24" s="53"/>
      <c r="BB24" s="53"/>
      <c r="BC24" s="53"/>
      <c r="BD24" s="53"/>
      <c r="BE24" s="53"/>
      <c r="BF24" s="53"/>
      <c r="BG24" s="53"/>
      <c r="BH24" s="53"/>
      <c r="BI24" s="53"/>
      <c r="BJ24" s="53"/>
      <c r="BK24" s="53"/>
      <c r="BL24" s="53"/>
      <c r="BM24" s="53"/>
      <c r="BN24" s="53"/>
      <c r="BO24" s="53"/>
      <c r="BP24" s="53"/>
      <c r="BQ24" s="53"/>
      <c r="BR24" s="53"/>
      <c r="BS24" s="53"/>
      <c r="BT24" s="53"/>
      <c r="BU24" s="53"/>
      <c r="BV24" s="53"/>
      <c r="BW24" s="60"/>
    </row>
    <row r="25" spans="1:75" ht="15" customHeight="1" thickBot="1">
      <c r="A25" s="1" t="s">
        <v>67</v>
      </c>
      <c r="AO25" s="52"/>
      <c r="AP25" s="53" t="s">
        <v>67</v>
      </c>
      <c r="AQ25" s="53"/>
      <c r="AR25" s="53"/>
      <c r="AS25" s="53"/>
      <c r="AT25" s="53"/>
      <c r="AU25" s="53"/>
      <c r="AV25" s="53"/>
      <c r="AW25" s="53"/>
      <c r="AX25" s="53"/>
      <c r="AY25" s="53"/>
      <c r="AZ25" s="53"/>
      <c r="BA25" s="53"/>
      <c r="BB25" s="53"/>
      <c r="BC25" s="53"/>
      <c r="BD25" s="53"/>
      <c r="BE25" s="53"/>
      <c r="BF25" s="53"/>
      <c r="BG25" s="53"/>
      <c r="BH25" s="53"/>
      <c r="BI25" s="53"/>
      <c r="BJ25" s="53"/>
      <c r="BK25" s="53"/>
      <c r="BL25" s="53"/>
      <c r="BM25" s="53"/>
      <c r="BN25" s="53"/>
      <c r="BO25" s="53"/>
      <c r="BP25" s="53"/>
      <c r="BQ25" s="53"/>
      <c r="BR25" s="53"/>
      <c r="BS25" s="53"/>
      <c r="BT25" s="53"/>
      <c r="BU25" s="53"/>
      <c r="BV25" s="53"/>
      <c r="BW25" s="60"/>
    </row>
    <row r="26" spans="1:75" ht="15" customHeight="1">
      <c r="A26" s="206" t="s">
        <v>8</v>
      </c>
      <c r="B26" s="207"/>
      <c r="C26" s="207"/>
      <c r="D26" s="207"/>
      <c r="E26" s="208"/>
      <c r="F26" s="302" t="str">
        <f>IF(AH13="","",AH13)</f>
        <v/>
      </c>
      <c r="G26" s="303"/>
      <c r="H26" s="303"/>
      <c r="I26" s="303"/>
      <c r="J26" s="303"/>
      <c r="K26" s="303"/>
      <c r="L26" s="303"/>
      <c r="M26" s="303"/>
      <c r="N26" s="303"/>
      <c r="O26" s="303"/>
      <c r="P26" s="303"/>
      <c r="Q26" s="209"/>
      <c r="R26" s="209"/>
      <c r="S26" s="209"/>
      <c r="T26" s="209"/>
      <c r="U26" s="209"/>
      <c r="V26" s="209"/>
      <c r="W26" s="209"/>
      <c r="X26" s="209"/>
      <c r="Y26" s="209"/>
      <c r="Z26" s="209"/>
      <c r="AA26" s="209"/>
      <c r="AB26" s="209"/>
      <c r="AC26" s="209"/>
      <c r="AD26" s="209"/>
      <c r="AE26" s="209"/>
      <c r="AF26" s="209"/>
      <c r="AG26" s="210"/>
      <c r="AH26" s="28" t="str">
        <f>IF(Q26="","",F26&amp;"　"&amp;Q26)</f>
        <v/>
      </c>
      <c r="AO26" s="52"/>
      <c r="AP26" s="206" t="s">
        <v>8</v>
      </c>
      <c r="AQ26" s="207"/>
      <c r="AR26" s="207"/>
      <c r="AS26" s="207"/>
      <c r="AT26" s="208"/>
      <c r="AU26" s="302" t="s">
        <v>308</v>
      </c>
      <c r="AV26" s="303"/>
      <c r="AW26" s="303"/>
      <c r="AX26" s="303"/>
      <c r="AY26" s="303"/>
      <c r="AZ26" s="303"/>
      <c r="BA26" s="303"/>
      <c r="BB26" s="303"/>
      <c r="BC26" s="303"/>
      <c r="BD26" s="303"/>
      <c r="BE26" s="303"/>
      <c r="BF26" s="406" t="s">
        <v>315</v>
      </c>
      <c r="BG26" s="406"/>
      <c r="BH26" s="406"/>
      <c r="BI26" s="406"/>
      <c r="BJ26" s="406"/>
      <c r="BK26" s="406"/>
      <c r="BL26" s="406"/>
      <c r="BM26" s="406"/>
      <c r="BN26" s="406"/>
      <c r="BO26" s="406"/>
      <c r="BP26" s="406"/>
      <c r="BQ26" s="406"/>
      <c r="BR26" s="406"/>
      <c r="BS26" s="406"/>
      <c r="BT26" s="406"/>
      <c r="BU26" s="406"/>
      <c r="BV26" s="407"/>
      <c r="BW26" s="60"/>
    </row>
    <row r="27" spans="1:75" ht="30" customHeight="1">
      <c r="A27" s="281" t="s">
        <v>11</v>
      </c>
      <c r="B27" s="282"/>
      <c r="C27" s="282"/>
      <c r="D27" s="282"/>
      <c r="E27" s="283"/>
      <c r="F27" s="233" t="str">
        <f>AH14</f>
        <v/>
      </c>
      <c r="G27" s="301"/>
      <c r="H27" s="301"/>
      <c r="I27" s="301"/>
      <c r="J27" s="301"/>
      <c r="K27" s="301"/>
      <c r="L27" s="301"/>
      <c r="M27" s="301"/>
      <c r="N27" s="301"/>
      <c r="O27" s="301"/>
      <c r="P27" s="301"/>
      <c r="Q27" s="236"/>
      <c r="R27" s="236"/>
      <c r="S27" s="236"/>
      <c r="T27" s="236"/>
      <c r="U27" s="236"/>
      <c r="V27" s="236"/>
      <c r="W27" s="236"/>
      <c r="X27" s="236"/>
      <c r="Y27" s="236"/>
      <c r="Z27" s="236"/>
      <c r="AA27" s="236"/>
      <c r="AB27" s="236"/>
      <c r="AC27" s="236"/>
      <c r="AD27" s="236"/>
      <c r="AE27" s="236"/>
      <c r="AF27" s="236"/>
      <c r="AG27" s="288"/>
      <c r="AH27" s="28" t="str">
        <f>IF(Q27="","",F27&amp;"　"&amp;Q27)</f>
        <v/>
      </c>
      <c r="AO27" s="52"/>
      <c r="AP27" s="281" t="s">
        <v>11</v>
      </c>
      <c r="AQ27" s="282"/>
      <c r="AR27" s="282"/>
      <c r="AS27" s="282"/>
      <c r="AT27" s="283"/>
      <c r="AU27" s="233" t="s">
        <v>351</v>
      </c>
      <c r="AV27" s="301"/>
      <c r="AW27" s="301"/>
      <c r="AX27" s="301"/>
      <c r="AY27" s="301"/>
      <c r="AZ27" s="301"/>
      <c r="BA27" s="301"/>
      <c r="BB27" s="301"/>
      <c r="BC27" s="301"/>
      <c r="BD27" s="301"/>
      <c r="BE27" s="301"/>
      <c r="BF27" s="394" t="s">
        <v>352</v>
      </c>
      <c r="BG27" s="394"/>
      <c r="BH27" s="394"/>
      <c r="BI27" s="394"/>
      <c r="BJ27" s="394"/>
      <c r="BK27" s="394"/>
      <c r="BL27" s="394"/>
      <c r="BM27" s="394"/>
      <c r="BN27" s="394"/>
      <c r="BO27" s="394"/>
      <c r="BP27" s="394"/>
      <c r="BQ27" s="394"/>
      <c r="BR27" s="394"/>
      <c r="BS27" s="394"/>
      <c r="BT27" s="394"/>
      <c r="BU27" s="394"/>
      <c r="BV27" s="395"/>
      <c r="BW27" s="60"/>
    </row>
    <row r="28" spans="1:75" ht="15" customHeight="1">
      <c r="A28" s="304" t="s">
        <v>296</v>
      </c>
      <c r="B28" s="305"/>
      <c r="C28" s="305"/>
      <c r="D28" s="305"/>
      <c r="E28" s="306"/>
      <c r="F28" s="307" t="s">
        <v>289</v>
      </c>
      <c r="G28" s="308"/>
      <c r="H28" s="309"/>
      <c r="I28" s="36" t="s">
        <v>22</v>
      </c>
      <c r="J28" s="310"/>
      <c r="K28" s="310"/>
      <c r="L28" s="92" t="s">
        <v>286</v>
      </c>
      <c r="M28" s="310"/>
      <c r="N28" s="310"/>
      <c r="O28" s="31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9"/>
      <c r="AH28" s="28" t="str">
        <f>AI28&amp;AJ28</f>
        <v/>
      </c>
      <c r="AI28" s="84" t="str">
        <f>IF(J28="","",J28&amp;L28)</f>
        <v/>
      </c>
      <c r="AJ28" s="84" t="str">
        <f>IF(M28="","",M28)</f>
        <v/>
      </c>
      <c r="AO28" s="52"/>
      <c r="AP28" s="304" t="s">
        <v>296</v>
      </c>
      <c r="AQ28" s="305"/>
      <c r="AR28" s="305"/>
      <c r="AS28" s="305"/>
      <c r="AT28" s="306"/>
      <c r="AU28" s="307" t="s">
        <v>289</v>
      </c>
      <c r="AV28" s="308"/>
      <c r="AW28" s="309"/>
      <c r="AX28" s="36" t="s">
        <v>22</v>
      </c>
      <c r="AY28" s="389" t="s">
        <v>312</v>
      </c>
      <c r="AZ28" s="389"/>
      <c r="BA28" s="93" t="s">
        <v>286</v>
      </c>
      <c r="BB28" s="389" t="s">
        <v>313</v>
      </c>
      <c r="BC28" s="389"/>
      <c r="BD28" s="389"/>
      <c r="BE28" s="30"/>
      <c r="BF28" s="30"/>
      <c r="BG28" s="30"/>
      <c r="BH28" s="30"/>
      <c r="BI28" s="30"/>
      <c r="BJ28" s="30"/>
      <c r="BK28" s="30"/>
      <c r="BL28" s="30"/>
      <c r="BM28" s="30"/>
      <c r="BN28" s="30"/>
      <c r="BO28" s="30"/>
      <c r="BP28" s="30"/>
      <c r="BQ28" s="30"/>
      <c r="BR28" s="30"/>
      <c r="BS28" s="30"/>
      <c r="BT28" s="30"/>
      <c r="BU28" s="30"/>
      <c r="BV28" s="39"/>
      <c r="BW28" s="60"/>
    </row>
    <row r="29" spans="1:75" ht="15" customHeight="1">
      <c r="A29" s="295"/>
      <c r="B29" s="296"/>
      <c r="C29" s="296"/>
      <c r="D29" s="296"/>
      <c r="E29" s="297"/>
      <c r="F29" s="311" t="s">
        <v>287</v>
      </c>
      <c r="G29" s="312"/>
      <c r="H29" s="313"/>
      <c r="I29" s="289"/>
      <c r="J29" s="290"/>
      <c r="K29" s="290"/>
      <c r="L29" s="290"/>
      <c r="M29" s="290"/>
      <c r="N29" s="290"/>
      <c r="O29" s="290"/>
      <c r="P29" s="94"/>
      <c r="Q29" s="94"/>
      <c r="R29" s="94"/>
      <c r="S29" s="94"/>
      <c r="T29" s="94"/>
      <c r="U29" s="94"/>
      <c r="V29" s="94"/>
      <c r="W29" s="94"/>
      <c r="X29" s="94"/>
      <c r="Y29" s="94"/>
      <c r="Z29" s="94"/>
      <c r="AA29" s="94"/>
      <c r="AB29" s="94"/>
      <c r="AC29" s="94"/>
      <c r="AD29" s="94"/>
      <c r="AE29" s="94"/>
      <c r="AF29" s="94"/>
      <c r="AG29" s="88"/>
      <c r="AH29" s="29" t="str">
        <f>I29&amp;I30&amp;I31</f>
        <v/>
      </c>
      <c r="AO29" s="52"/>
      <c r="AP29" s="295"/>
      <c r="AQ29" s="296"/>
      <c r="AR29" s="296"/>
      <c r="AS29" s="296"/>
      <c r="AT29" s="297"/>
      <c r="AU29" s="311" t="s">
        <v>287</v>
      </c>
      <c r="AV29" s="312"/>
      <c r="AW29" s="313"/>
      <c r="AX29" s="390" t="s">
        <v>309</v>
      </c>
      <c r="AY29" s="391"/>
      <c r="AZ29" s="391"/>
      <c r="BA29" s="391"/>
      <c r="BB29" s="391"/>
      <c r="BC29" s="391"/>
      <c r="BD29" s="391"/>
      <c r="BE29" s="94"/>
      <c r="BF29" s="94"/>
      <c r="BG29" s="94"/>
      <c r="BH29" s="94"/>
      <c r="BI29" s="94"/>
      <c r="BJ29" s="94"/>
      <c r="BK29" s="94"/>
      <c r="BL29" s="94"/>
      <c r="BM29" s="94"/>
      <c r="BN29" s="94"/>
      <c r="BO29" s="94"/>
      <c r="BP29" s="94"/>
      <c r="BQ29" s="94"/>
      <c r="BR29" s="94"/>
      <c r="BS29" s="94"/>
      <c r="BT29" s="94"/>
      <c r="BU29" s="94"/>
      <c r="BV29" s="88"/>
      <c r="BW29" s="60"/>
    </row>
    <row r="30" spans="1:75" ht="15" customHeight="1">
      <c r="A30" s="295"/>
      <c r="B30" s="296"/>
      <c r="C30" s="296"/>
      <c r="D30" s="296"/>
      <c r="E30" s="297"/>
      <c r="F30" s="311" t="s">
        <v>345</v>
      </c>
      <c r="G30" s="312"/>
      <c r="H30" s="313"/>
      <c r="I30" s="314"/>
      <c r="J30" s="314"/>
      <c r="K30" s="314"/>
      <c r="L30" s="314"/>
      <c r="M30" s="314"/>
      <c r="N30" s="314"/>
      <c r="O30" s="314"/>
      <c r="P30" s="314"/>
      <c r="Q30" s="314"/>
      <c r="R30" s="314"/>
      <c r="S30" s="314"/>
      <c r="T30" s="314"/>
      <c r="U30" s="314"/>
      <c r="V30" s="314"/>
      <c r="W30" s="314"/>
      <c r="X30" s="314"/>
      <c r="Y30" s="314"/>
      <c r="Z30" s="314"/>
      <c r="AA30" s="314"/>
      <c r="AB30" s="314"/>
      <c r="AC30" s="314"/>
      <c r="AD30" s="314"/>
      <c r="AE30" s="314"/>
      <c r="AF30" s="314"/>
      <c r="AG30" s="315"/>
      <c r="AO30" s="52"/>
      <c r="AP30" s="295"/>
      <c r="AQ30" s="296"/>
      <c r="AR30" s="296"/>
      <c r="AS30" s="296"/>
      <c r="AT30" s="297"/>
      <c r="AU30" s="311" t="s">
        <v>345</v>
      </c>
      <c r="AV30" s="312"/>
      <c r="AW30" s="313"/>
      <c r="AX30" s="392" t="s">
        <v>284</v>
      </c>
      <c r="AY30" s="392"/>
      <c r="AZ30" s="392"/>
      <c r="BA30" s="392"/>
      <c r="BB30" s="392"/>
      <c r="BC30" s="392"/>
      <c r="BD30" s="392"/>
      <c r="BE30" s="392"/>
      <c r="BF30" s="392"/>
      <c r="BG30" s="392"/>
      <c r="BH30" s="392"/>
      <c r="BI30" s="392"/>
      <c r="BJ30" s="392"/>
      <c r="BK30" s="392"/>
      <c r="BL30" s="392"/>
      <c r="BM30" s="392"/>
      <c r="BN30" s="392"/>
      <c r="BO30" s="392"/>
      <c r="BP30" s="392"/>
      <c r="BQ30" s="392"/>
      <c r="BR30" s="392"/>
      <c r="BS30" s="392"/>
      <c r="BT30" s="392"/>
      <c r="BU30" s="392"/>
      <c r="BV30" s="393"/>
      <c r="BW30" s="60"/>
    </row>
    <row r="31" spans="1:75" ht="15" customHeight="1">
      <c r="A31" s="224"/>
      <c r="B31" s="225"/>
      <c r="C31" s="225"/>
      <c r="D31" s="225"/>
      <c r="E31" s="226"/>
      <c r="F31" s="316" t="s">
        <v>288</v>
      </c>
      <c r="G31" s="317"/>
      <c r="H31" s="318"/>
      <c r="I31" s="236"/>
      <c r="J31" s="236"/>
      <c r="K31" s="236"/>
      <c r="L31" s="236"/>
      <c r="M31" s="236"/>
      <c r="N31" s="236"/>
      <c r="O31" s="236"/>
      <c r="P31" s="236"/>
      <c r="Q31" s="236"/>
      <c r="R31" s="236"/>
      <c r="S31" s="236"/>
      <c r="T31" s="236"/>
      <c r="U31" s="236"/>
      <c r="V31" s="236"/>
      <c r="W31" s="236"/>
      <c r="X31" s="236"/>
      <c r="Y31" s="236"/>
      <c r="Z31" s="236"/>
      <c r="AA31" s="236"/>
      <c r="AB31" s="236"/>
      <c r="AC31" s="236"/>
      <c r="AD31" s="236"/>
      <c r="AE31" s="236"/>
      <c r="AF31" s="236"/>
      <c r="AG31" s="288"/>
      <c r="AO31" s="52"/>
      <c r="AP31" s="224"/>
      <c r="AQ31" s="225"/>
      <c r="AR31" s="225"/>
      <c r="AS31" s="225"/>
      <c r="AT31" s="226"/>
      <c r="AU31" s="316" t="s">
        <v>288</v>
      </c>
      <c r="AV31" s="317"/>
      <c r="AW31" s="318"/>
      <c r="AX31" s="394" t="s">
        <v>316</v>
      </c>
      <c r="AY31" s="394"/>
      <c r="AZ31" s="394"/>
      <c r="BA31" s="394"/>
      <c r="BB31" s="394"/>
      <c r="BC31" s="394"/>
      <c r="BD31" s="394"/>
      <c r="BE31" s="394"/>
      <c r="BF31" s="394"/>
      <c r="BG31" s="394"/>
      <c r="BH31" s="394"/>
      <c r="BI31" s="394"/>
      <c r="BJ31" s="394"/>
      <c r="BK31" s="394"/>
      <c r="BL31" s="394"/>
      <c r="BM31" s="394"/>
      <c r="BN31" s="394"/>
      <c r="BO31" s="394"/>
      <c r="BP31" s="394"/>
      <c r="BQ31" s="394"/>
      <c r="BR31" s="394"/>
      <c r="BS31" s="394"/>
      <c r="BT31" s="394"/>
      <c r="BU31" s="394"/>
      <c r="BV31" s="395"/>
      <c r="BW31" s="60"/>
    </row>
    <row r="32" spans="1:75" ht="15" customHeight="1">
      <c r="A32" s="295" t="s">
        <v>8</v>
      </c>
      <c r="B32" s="296"/>
      <c r="C32" s="296"/>
      <c r="D32" s="296"/>
      <c r="E32" s="29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99"/>
      <c r="R32" s="299"/>
      <c r="S32" s="299"/>
      <c r="T32" s="299"/>
      <c r="U32" s="299"/>
      <c r="V32" s="299"/>
      <c r="W32" s="299"/>
      <c r="X32" s="299"/>
      <c r="Y32" s="299"/>
      <c r="Z32" s="299"/>
      <c r="AA32" s="299"/>
      <c r="AB32" s="299"/>
      <c r="AC32" s="299"/>
      <c r="AD32" s="299"/>
      <c r="AE32" s="299"/>
      <c r="AF32" s="299"/>
      <c r="AG32" s="300"/>
      <c r="AO32" s="52"/>
      <c r="AP32" s="295" t="s">
        <v>8</v>
      </c>
      <c r="AQ32" s="296"/>
      <c r="AR32" s="296"/>
      <c r="AS32" s="296"/>
      <c r="AT32" s="29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396" t="s">
        <v>317</v>
      </c>
      <c r="BG32" s="396"/>
      <c r="BH32" s="396"/>
      <c r="BI32" s="396"/>
      <c r="BJ32" s="396"/>
      <c r="BK32" s="396"/>
      <c r="BL32" s="396"/>
      <c r="BM32" s="396"/>
      <c r="BN32" s="396"/>
      <c r="BO32" s="396"/>
      <c r="BP32" s="396"/>
      <c r="BQ32" s="396"/>
      <c r="BR32" s="396"/>
      <c r="BS32" s="396"/>
      <c r="BT32" s="396"/>
      <c r="BU32" s="396"/>
      <c r="BV32" s="397"/>
      <c r="BW32" s="60"/>
    </row>
    <row r="33" spans="1:75" ht="30" customHeight="1">
      <c r="A33" s="298" t="s">
        <v>299</v>
      </c>
      <c r="B33" s="296"/>
      <c r="C33" s="296"/>
      <c r="D33" s="296"/>
      <c r="E33" s="296"/>
      <c r="F33" s="233" t="s">
        <v>9</v>
      </c>
      <c r="G33" s="234"/>
      <c r="H33" s="235"/>
      <c r="I33" s="236"/>
      <c r="J33" s="236"/>
      <c r="K33" s="236"/>
      <c r="L33" s="236"/>
      <c r="M33" s="236"/>
      <c r="N33" s="237"/>
      <c r="O33" s="233" t="s">
        <v>10</v>
      </c>
      <c r="P33" s="234"/>
      <c r="Q33" s="235"/>
      <c r="R33" s="236"/>
      <c r="S33" s="236"/>
      <c r="T33" s="236"/>
      <c r="U33" s="236"/>
      <c r="V33" s="236"/>
      <c r="W33" s="236"/>
      <c r="X33" s="236"/>
      <c r="Y33" s="236"/>
      <c r="Z33" s="236"/>
      <c r="AA33" s="236"/>
      <c r="AB33" s="236"/>
      <c r="AC33" s="236"/>
      <c r="AD33" s="236"/>
      <c r="AE33" s="236"/>
      <c r="AF33" s="236"/>
      <c r="AG33" s="288"/>
      <c r="AO33" s="52"/>
      <c r="AP33" s="298" t="s">
        <v>299</v>
      </c>
      <c r="AQ33" s="296"/>
      <c r="AR33" s="296"/>
      <c r="AS33" s="296"/>
      <c r="AT33" s="296"/>
      <c r="AU33" s="233" t="s">
        <v>9</v>
      </c>
      <c r="AV33" s="234"/>
      <c r="AW33" s="398" t="s">
        <v>353</v>
      </c>
      <c r="AX33" s="394"/>
      <c r="AY33" s="394"/>
      <c r="AZ33" s="394"/>
      <c r="BA33" s="394"/>
      <c r="BB33" s="394"/>
      <c r="BC33" s="399"/>
      <c r="BD33" s="233" t="s">
        <v>10</v>
      </c>
      <c r="BE33" s="234"/>
      <c r="BF33" s="398" t="s">
        <v>354</v>
      </c>
      <c r="BG33" s="394"/>
      <c r="BH33" s="394"/>
      <c r="BI33" s="394"/>
      <c r="BJ33" s="394"/>
      <c r="BK33" s="394"/>
      <c r="BL33" s="394"/>
      <c r="BM33" s="394"/>
      <c r="BN33" s="394"/>
      <c r="BO33" s="394"/>
      <c r="BP33" s="394"/>
      <c r="BQ33" s="394"/>
      <c r="BR33" s="394"/>
      <c r="BS33" s="394"/>
      <c r="BT33" s="394"/>
      <c r="BU33" s="394"/>
      <c r="BV33" s="395"/>
      <c r="BW33" s="60"/>
    </row>
    <row r="34" spans="1:75" ht="15" customHeight="1">
      <c r="A34" s="221" t="s">
        <v>300</v>
      </c>
      <c r="B34" s="222"/>
      <c r="C34" s="222"/>
      <c r="D34" s="222"/>
      <c r="E34" s="223"/>
      <c r="F34" s="211"/>
      <c r="G34" s="212"/>
      <c r="H34" s="212"/>
      <c r="I34" s="212"/>
      <c r="J34" s="212"/>
      <c r="K34" s="212"/>
      <c r="L34" s="212"/>
      <c r="M34" s="212"/>
      <c r="N34" s="212"/>
      <c r="O34" s="33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  <c r="AF34" s="90"/>
      <c r="AG34" s="85"/>
      <c r="AO34" s="52"/>
      <c r="AP34" s="221" t="s">
        <v>300</v>
      </c>
      <c r="AQ34" s="222"/>
      <c r="AR34" s="222"/>
      <c r="AS34" s="222"/>
      <c r="AT34" s="223"/>
      <c r="AU34" s="400" t="s">
        <v>318</v>
      </c>
      <c r="AV34" s="401"/>
      <c r="AW34" s="401"/>
      <c r="AX34" s="401"/>
      <c r="AY34" s="401"/>
      <c r="AZ34" s="401"/>
      <c r="BA34" s="401"/>
      <c r="BB34" s="401"/>
      <c r="BC34" s="401"/>
      <c r="BD34" s="33"/>
      <c r="BE34" s="90"/>
      <c r="BF34" s="90"/>
      <c r="BG34" s="90"/>
      <c r="BH34" s="90"/>
      <c r="BI34" s="90"/>
      <c r="BJ34" s="90"/>
      <c r="BK34" s="90"/>
      <c r="BL34" s="90"/>
      <c r="BM34" s="90"/>
      <c r="BN34" s="90"/>
      <c r="BO34" s="90"/>
      <c r="BP34" s="90"/>
      <c r="BQ34" s="90"/>
      <c r="BR34" s="90"/>
      <c r="BS34" s="90"/>
      <c r="BT34" s="90"/>
      <c r="BU34" s="90"/>
      <c r="BV34" s="85"/>
      <c r="BW34" s="60"/>
    </row>
    <row r="35" spans="1:75" ht="15" customHeight="1">
      <c r="A35" s="221" t="s">
        <v>302</v>
      </c>
      <c r="B35" s="222"/>
      <c r="C35" s="222"/>
      <c r="D35" s="222"/>
      <c r="E35" s="223"/>
      <c r="F35" s="211"/>
      <c r="G35" s="212"/>
      <c r="H35" s="212"/>
      <c r="I35" s="212"/>
      <c r="J35" s="212"/>
      <c r="K35" s="212"/>
      <c r="L35" s="212"/>
      <c r="M35" s="212"/>
      <c r="N35" s="212"/>
      <c r="O35" s="34"/>
      <c r="P35" s="91"/>
      <c r="Q35" s="91"/>
      <c r="R35" s="91"/>
      <c r="S35" s="91"/>
      <c r="T35" s="86"/>
      <c r="U35" s="86"/>
      <c r="V35" s="86"/>
      <c r="W35" s="86"/>
      <c r="X35" s="86"/>
      <c r="Y35" s="86"/>
      <c r="Z35" s="86"/>
      <c r="AA35" s="86"/>
      <c r="AB35" s="86"/>
      <c r="AC35" s="91"/>
      <c r="AD35" s="91"/>
      <c r="AE35" s="91"/>
      <c r="AF35" s="91"/>
      <c r="AG35" s="87"/>
      <c r="AO35" s="52"/>
      <c r="AP35" s="221" t="s">
        <v>302</v>
      </c>
      <c r="AQ35" s="222"/>
      <c r="AR35" s="222"/>
      <c r="AS35" s="222"/>
      <c r="AT35" s="223"/>
      <c r="AU35" s="400" t="s">
        <v>319</v>
      </c>
      <c r="AV35" s="401"/>
      <c r="AW35" s="401"/>
      <c r="AX35" s="401"/>
      <c r="AY35" s="401"/>
      <c r="AZ35" s="401"/>
      <c r="BA35" s="401"/>
      <c r="BB35" s="401"/>
      <c r="BC35" s="401"/>
      <c r="BD35" s="34"/>
      <c r="BE35" s="91"/>
      <c r="BF35" s="91"/>
      <c r="BG35" s="91"/>
      <c r="BH35" s="91"/>
      <c r="BI35" s="86"/>
      <c r="BJ35" s="86"/>
      <c r="BK35" s="86"/>
      <c r="BL35" s="86"/>
      <c r="BM35" s="86"/>
      <c r="BN35" s="86"/>
      <c r="BO35" s="86"/>
      <c r="BP35" s="86"/>
      <c r="BQ35" s="86"/>
      <c r="BR35" s="91"/>
      <c r="BS35" s="91"/>
      <c r="BT35" s="91"/>
      <c r="BU35" s="91"/>
      <c r="BV35" s="87"/>
      <c r="BW35" s="60"/>
    </row>
    <row r="36" spans="1:75" ht="15" customHeight="1" thickBot="1">
      <c r="A36" s="200" t="s">
        <v>301</v>
      </c>
      <c r="B36" s="201"/>
      <c r="C36" s="201"/>
      <c r="D36" s="201"/>
      <c r="E36" s="202"/>
      <c r="F36" s="238"/>
      <c r="G36" s="239"/>
      <c r="H36" s="239"/>
      <c r="I36" s="239"/>
      <c r="J36" s="239"/>
      <c r="K36" s="239"/>
      <c r="L36" s="239"/>
      <c r="M36" s="239"/>
      <c r="N36" s="239"/>
      <c r="O36" s="239"/>
      <c r="P36" s="239"/>
      <c r="Q36" s="239"/>
      <c r="R36" s="239"/>
      <c r="S36" s="239"/>
      <c r="T36" s="240"/>
      <c r="U36" s="240"/>
      <c r="V36" s="240"/>
      <c r="W36" s="240"/>
      <c r="X36" s="240"/>
      <c r="Y36" s="240"/>
      <c r="Z36" s="240"/>
      <c r="AA36" s="240"/>
      <c r="AB36" s="240"/>
      <c r="AC36" s="240"/>
      <c r="AD36" s="240"/>
      <c r="AE36" s="240"/>
      <c r="AF36" s="240"/>
      <c r="AG36" s="241"/>
      <c r="AO36" s="52"/>
      <c r="AP36" s="200" t="s">
        <v>301</v>
      </c>
      <c r="AQ36" s="201"/>
      <c r="AR36" s="201"/>
      <c r="AS36" s="201"/>
      <c r="AT36" s="202"/>
      <c r="AU36" s="402" t="s">
        <v>355</v>
      </c>
      <c r="AV36" s="403"/>
      <c r="AW36" s="403"/>
      <c r="AX36" s="403"/>
      <c r="AY36" s="403"/>
      <c r="AZ36" s="403"/>
      <c r="BA36" s="403"/>
      <c r="BB36" s="403"/>
      <c r="BC36" s="403"/>
      <c r="BD36" s="403"/>
      <c r="BE36" s="403"/>
      <c r="BF36" s="403"/>
      <c r="BG36" s="403"/>
      <c r="BH36" s="403"/>
      <c r="BI36" s="404"/>
      <c r="BJ36" s="404"/>
      <c r="BK36" s="404"/>
      <c r="BL36" s="404"/>
      <c r="BM36" s="404"/>
      <c r="BN36" s="404"/>
      <c r="BO36" s="404"/>
      <c r="BP36" s="404"/>
      <c r="BQ36" s="404"/>
      <c r="BR36" s="404"/>
      <c r="BS36" s="404"/>
      <c r="BT36" s="404"/>
      <c r="BU36" s="404"/>
      <c r="BV36" s="405"/>
      <c r="BW36" s="60"/>
    </row>
    <row r="37" spans="1:75" ht="15" customHeight="1" thickBot="1">
      <c r="AO37" s="52"/>
      <c r="AP37" s="53"/>
      <c r="AQ37" s="53"/>
      <c r="AR37" s="53"/>
      <c r="AS37" s="53"/>
      <c r="AT37" s="53"/>
      <c r="AU37" s="53"/>
      <c r="AV37" s="53"/>
      <c r="AW37" s="53"/>
      <c r="AX37" s="53"/>
      <c r="AY37" s="53"/>
      <c r="AZ37" s="53"/>
      <c r="BA37" s="53"/>
      <c r="BB37" s="53"/>
      <c r="BC37" s="53"/>
      <c r="BD37" s="53"/>
      <c r="BE37" s="53"/>
      <c r="BF37" s="53"/>
      <c r="BG37" s="53"/>
      <c r="BH37" s="53"/>
      <c r="BI37" s="53"/>
      <c r="BJ37" s="53"/>
      <c r="BK37" s="53"/>
      <c r="BL37" s="53"/>
      <c r="BM37" s="53"/>
      <c r="BN37" s="53"/>
      <c r="BO37" s="53"/>
      <c r="BP37" s="53"/>
      <c r="BQ37" s="53"/>
      <c r="BR37" s="53"/>
      <c r="BS37" s="53"/>
      <c r="BT37" s="53"/>
      <c r="BU37" s="53"/>
      <c r="BV37" s="53"/>
      <c r="BW37" s="60"/>
    </row>
    <row r="38" spans="1:75" ht="30" customHeight="1">
      <c r="A38" s="203" t="s">
        <v>332</v>
      </c>
      <c r="B38" s="204"/>
      <c r="C38" s="204"/>
      <c r="D38" s="204"/>
      <c r="E38" s="205"/>
      <c r="F38" s="215"/>
      <c r="G38" s="216"/>
      <c r="H38" s="216"/>
      <c r="I38" s="216"/>
      <c r="J38" s="216"/>
      <c r="K38" s="216"/>
      <c r="L38" s="216"/>
      <c r="M38" s="216"/>
      <c r="N38" s="216"/>
      <c r="O38" s="216"/>
      <c r="P38" s="217" t="s">
        <v>324</v>
      </c>
      <c r="Q38" s="218"/>
      <c r="R38" s="213" t="s">
        <v>331</v>
      </c>
      <c r="S38" s="204"/>
      <c r="T38" s="204"/>
      <c r="U38" s="204"/>
      <c r="V38" s="205"/>
      <c r="W38" s="215"/>
      <c r="X38" s="216"/>
      <c r="Y38" s="216"/>
      <c r="Z38" s="216"/>
      <c r="AA38" s="216"/>
      <c r="AB38" s="216"/>
      <c r="AC38" s="216"/>
      <c r="AD38" s="216"/>
      <c r="AE38" s="216"/>
      <c r="AF38" s="219" t="s">
        <v>324</v>
      </c>
      <c r="AG38" s="220"/>
      <c r="AO38" s="52"/>
      <c r="AP38" s="203" t="s">
        <v>332</v>
      </c>
      <c r="AQ38" s="204"/>
      <c r="AR38" s="204"/>
      <c r="AS38" s="204"/>
      <c r="AT38" s="205"/>
      <c r="AU38" s="408">
        <v>350000</v>
      </c>
      <c r="AV38" s="409"/>
      <c r="AW38" s="409"/>
      <c r="AX38" s="409"/>
      <c r="AY38" s="409"/>
      <c r="AZ38" s="409"/>
      <c r="BA38" s="409"/>
      <c r="BB38" s="409"/>
      <c r="BC38" s="409"/>
      <c r="BD38" s="409"/>
      <c r="BE38" s="217" t="s">
        <v>324</v>
      </c>
      <c r="BF38" s="218"/>
      <c r="BG38" s="213" t="s">
        <v>331</v>
      </c>
      <c r="BH38" s="204"/>
      <c r="BI38" s="204"/>
      <c r="BJ38" s="204"/>
      <c r="BK38" s="205"/>
      <c r="BL38" s="408">
        <v>350000</v>
      </c>
      <c r="BM38" s="409"/>
      <c r="BN38" s="409"/>
      <c r="BO38" s="409"/>
      <c r="BP38" s="409"/>
      <c r="BQ38" s="409"/>
      <c r="BR38" s="409"/>
      <c r="BS38" s="409"/>
      <c r="BT38" s="409"/>
      <c r="BU38" s="219" t="s">
        <v>324</v>
      </c>
      <c r="BV38" s="220"/>
      <c r="BW38" s="60"/>
    </row>
    <row r="39" spans="1:75" ht="30" customHeight="1" thickBot="1">
      <c r="A39" s="200" t="s">
        <v>4</v>
      </c>
      <c r="B39" s="201"/>
      <c r="C39" s="201"/>
      <c r="D39" s="201"/>
      <c r="E39" s="201"/>
      <c r="F39" s="227"/>
      <c r="G39" s="228"/>
      <c r="H39" s="228"/>
      <c r="I39" s="228"/>
      <c r="J39" s="228"/>
      <c r="K39" s="228"/>
      <c r="L39" s="228"/>
      <c r="M39" s="228"/>
      <c r="N39" s="228"/>
      <c r="O39" s="228"/>
      <c r="P39" s="228"/>
      <c r="Q39" s="229"/>
      <c r="R39" s="230" t="s">
        <v>5</v>
      </c>
      <c r="S39" s="201"/>
      <c r="T39" s="202"/>
      <c r="U39" s="231"/>
      <c r="V39" s="232"/>
      <c r="W39" s="232"/>
      <c r="X39" s="232"/>
      <c r="Y39" s="79" t="s">
        <v>325</v>
      </c>
      <c r="Z39" s="230" t="s">
        <v>3</v>
      </c>
      <c r="AA39" s="201"/>
      <c r="AB39" s="202"/>
      <c r="AC39" s="231"/>
      <c r="AD39" s="232"/>
      <c r="AE39" s="232"/>
      <c r="AF39" s="232"/>
      <c r="AG39" s="51" t="s">
        <v>326</v>
      </c>
      <c r="AO39" s="52"/>
      <c r="AP39" s="200" t="s">
        <v>4</v>
      </c>
      <c r="AQ39" s="201"/>
      <c r="AR39" s="201"/>
      <c r="AS39" s="201"/>
      <c r="AT39" s="201"/>
      <c r="AU39" s="410">
        <f ca="1">DATE(YEAR(TODAY())-BJ39,6,1)</f>
        <v>35217</v>
      </c>
      <c r="AV39" s="411"/>
      <c r="AW39" s="411"/>
      <c r="AX39" s="411"/>
      <c r="AY39" s="411"/>
      <c r="AZ39" s="411"/>
      <c r="BA39" s="411"/>
      <c r="BB39" s="411"/>
      <c r="BC39" s="411"/>
      <c r="BD39" s="411"/>
      <c r="BE39" s="411"/>
      <c r="BF39" s="412"/>
      <c r="BG39" s="230" t="s">
        <v>5</v>
      </c>
      <c r="BH39" s="201"/>
      <c r="BI39" s="202"/>
      <c r="BJ39" s="413">
        <v>30</v>
      </c>
      <c r="BK39" s="414"/>
      <c r="BL39" s="414"/>
      <c r="BM39" s="414"/>
      <c r="BN39" s="79" t="s">
        <v>325</v>
      </c>
      <c r="BO39" s="230" t="s">
        <v>3</v>
      </c>
      <c r="BP39" s="201"/>
      <c r="BQ39" s="202"/>
      <c r="BR39" s="413">
        <v>18</v>
      </c>
      <c r="BS39" s="414"/>
      <c r="BT39" s="414"/>
      <c r="BU39" s="414"/>
      <c r="BV39" s="51" t="s">
        <v>326</v>
      </c>
      <c r="BW39" s="60"/>
    </row>
    <row r="40" spans="1:75" ht="15" customHeight="1">
      <c r="AO40" s="52"/>
      <c r="AP40" s="53"/>
      <c r="AQ40" s="53"/>
      <c r="AR40" s="53"/>
      <c r="AS40" s="53"/>
      <c r="AT40" s="53"/>
      <c r="AU40" s="53"/>
      <c r="AV40" s="53"/>
      <c r="AW40" s="53"/>
      <c r="AX40" s="53"/>
      <c r="AY40" s="53"/>
      <c r="AZ40" s="53"/>
      <c r="BA40" s="53"/>
      <c r="BB40" s="53"/>
      <c r="BC40" s="53"/>
      <c r="BD40" s="53"/>
      <c r="BE40" s="53"/>
      <c r="BF40" s="53"/>
      <c r="BG40" s="53"/>
      <c r="BH40" s="53"/>
      <c r="BI40" s="53"/>
      <c r="BJ40" s="53"/>
      <c r="BK40" s="53"/>
      <c r="BL40" s="53"/>
      <c r="BM40" s="53"/>
      <c r="BN40" s="53"/>
      <c r="BO40" s="53"/>
      <c r="BP40" s="53"/>
      <c r="BQ40" s="53"/>
      <c r="BR40" s="53"/>
      <c r="BS40" s="53"/>
      <c r="BT40" s="53"/>
      <c r="BU40" s="53"/>
      <c r="BV40" s="53"/>
      <c r="BW40" s="60"/>
    </row>
    <row r="41" spans="1:75" ht="15" customHeight="1" thickBot="1">
      <c r="A41" s="1" t="s">
        <v>66</v>
      </c>
      <c r="AO41" s="52"/>
      <c r="AP41" s="53" t="s">
        <v>66</v>
      </c>
      <c r="AQ41" s="53"/>
      <c r="AR41" s="53"/>
      <c r="AS41" s="53"/>
      <c r="AT41" s="53"/>
      <c r="AU41" s="53"/>
      <c r="AV41" s="53"/>
      <c r="AW41" s="53"/>
      <c r="AX41" s="53"/>
      <c r="AY41" s="53"/>
      <c r="AZ41" s="53"/>
      <c r="BA41" s="53"/>
      <c r="BB41" s="53"/>
      <c r="BC41" s="53"/>
      <c r="BD41" s="53"/>
      <c r="BE41" s="53"/>
      <c r="BF41" s="53"/>
      <c r="BG41" s="53"/>
      <c r="BH41" s="53"/>
      <c r="BI41" s="53"/>
      <c r="BJ41" s="53"/>
      <c r="BK41" s="53"/>
      <c r="BL41" s="53"/>
      <c r="BM41" s="53"/>
      <c r="BN41" s="53"/>
      <c r="BO41" s="53"/>
      <c r="BP41" s="53"/>
      <c r="BQ41" s="53"/>
      <c r="BR41" s="53"/>
      <c r="BS41" s="53"/>
      <c r="BT41" s="53"/>
      <c r="BU41" s="53"/>
      <c r="BV41" s="53"/>
      <c r="BW41" s="60"/>
    </row>
    <row r="42" spans="1:75" ht="15" customHeight="1">
      <c r="A42" s="206" t="s">
        <v>8</v>
      </c>
      <c r="B42" s="207"/>
      <c r="C42" s="207"/>
      <c r="D42" s="207"/>
      <c r="E42" s="208"/>
      <c r="F42" s="38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209"/>
      <c r="R42" s="209"/>
      <c r="S42" s="209"/>
      <c r="T42" s="209"/>
      <c r="U42" s="209"/>
      <c r="V42" s="209"/>
      <c r="W42" s="209"/>
      <c r="X42" s="209"/>
      <c r="Y42" s="209"/>
      <c r="Z42" s="209"/>
      <c r="AA42" s="209"/>
      <c r="AB42" s="209"/>
      <c r="AC42" s="209"/>
      <c r="AD42" s="209"/>
      <c r="AE42" s="209"/>
      <c r="AF42" s="209"/>
      <c r="AG42" s="210"/>
      <c r="AO42" s="52"/>
      <c r="AP42" s="206" t="s">
        <v>8</v>
      </c>
      <c r="AQ42" s="207"/>
      <c r="AR42" s="207"/>
      <c r="AS42" s="207"/>
      <c r="AT42" s="208"/>
      <c r="AU42" s="38"/>
      <c r="AV42" s="40"/>
      <c r="AW42" s="40"/>
      <c r="AX42" s="40"/>
      <c r="AY42" s="40"/>
      <c r="AZ42" s="40"/>
      <c r="BA42" s="40"/>
      <c r="BB42" s="40"/>
      <c r="BC42" s="40"/>
      <c r="BD42" s="40"/>
      <c r="BE42" s="40"/>
      <c r="BF42" s="406" t="s">
        <v>322</v>
      </c>
      <c r="BG42" s="406"/>
      <c r="BH42" s="406"/>
      <c r="BI42" s="406"/>
      <c r="BJ42" s="406"/>
      <c r="BK42" s="406"/>
      <c r="BL42" s="406"/>
      <c r="BM42" s="406"/>
      <c r="BN42" s="406"/>
      <c r="BO42" s="406"/>
      <c r="BP42" s="406"/>
      <c r="BQ42" s="406"/>
      <c r="BR42" s="406"/>
      <c r="BS42" s="406"/>
      <c r="BT42" s="406"/>
      <c r="BU42" s="406"/>
      <c r="BV42" s="407"/>
      <c r="BW42" s="60"/>
    </row>
    <row r="43" spans="1:75" ht="30" customHeight="1">
      <c r="A43" s="224" t="s">
        <v>10</v>
      </c>
      <c r="B43" s="225"/>
      <c r="C43" s="225"/>
      <c r="D43" s="225"/>
      <c r="E43" s="226"/>
      <c r="F43" s="233" t="s">
        <v>24</v>
      </c>
      <c r="G43" s="234"/>
      <c r="H43" s="235"/>
      <c r="I43" s="236"/>
      <c r="J43" s="236"/>
      <c r="K43" s="236"/>
      <c r="L43" s="236"/>
      <c r="M43" s="236"/>
      <c r="N43" s="237"/>
      <c r="O43" s="233" t="s">
        <v>10</v>
      </c>
      <c r="P43" s="234"/>
      <c r="Q43" s="235"/>
      <c r="R43" s="236"/>
      <c r="S43" s="236"/>
      <c r="T43" s="236"/>
      <c r="U43" s="236"/>
      <c r="V43" s="236"/>
      <c r="W43" s="236"/>
      <c r="X43" s="236"/>
      <c r="Y43" s="236"/>
      <c r="Z43" s="236"/>
      <c r="AA43" s="236"/>
      <c r="AB43" s="236"/>
      <c r="AC43" s="236"/>
      <c r="AD43" s="236"/>
      <c r="AE43" s="236"/>
      <c r="AF43" s="236"/>
      <c r="AG43" s="288"/>
      <c r="AO43" s="52"/>
      <c r="AP43" s="224" t="s">
        <v>10</v>
      </c>
      <c r="AQ43" s="225"/>
      <c r="AR43" s="225"/>
      <c r="AS43" s="225"/>
      <c r="AT43" s="226"/>
      <c r="AU43" s="233" t="s">
        <v>24</v>
      </c>
      <c r="AV43" s="234"/>
      <c r="AW43" s="398" t="s">
        <v>356</v>
      </c>
      <c r="AX43" s="394"/>
      <c r="AY43" s="394"/>
      <c r="AZ43" s="394"/>
      <c r="BA43" s="394"/>
      <c r="BB43" s="394"/>
      <c r="BC43" s="399"/>
      <c r="BD43" s="233" t="s">
        <v>10</v>
      </c>
      <c r="BE43" s="234"/>
      <c r="BF43" s="398" t="s">
        <v>357</v>
      </c>
      <c r="BG43" s="394"/>
      <c r="BH43" s="394"/>
      <c r="BI43" s="394"/>
      <c r="BJ43" s="394"/>
      <c r="BK43" s="394"/>
      <c r="BL43" s="394"/>
      <c r="BM43" s="394"/>
      <c r="BN43" s="394"/>
      <c r="BO43" s="394"/>
      <c r="BP43" s="394"/>
      <c r="BQ43" s="394"/>
      <c r="BR43" s="394"/>
      <c r="BS43" s="394"/>
      <c r="BT43" s="394"/>
      <c r="BU43" s="394"/>
      <c r="BV43" s="395"/>
      <c r="BW43" s="60"/>
    </row>
    <row r="44" spans="1:75" ht="15" customHeight="1">
      <c r="A44" s="221" t="s">
        <v>300</v>
      </c>
      <c r="B44" s="222"/>
      <c r="C44" s="222"/>
      <c r="D44" s="222"/>
      <c r="E44" s="223"/>
      <c r="F44" s="211"/>
      <c r="G44" s="212"/>
      <c r="H44" s="212"/>
      <c r="I44" s="212"/>
      <c r="J44" s="212"/>
      <c r="K44" s="212"/>
      <c r="L44" s="212"/>
      <c r="M44" s="212"/>
      <c r="N44" s="212"/>
      <c r="O44" s="33"/>
      <c r="P44" s="90"/>
      <c r="Q44" s="90"/>
      <c r="R44" s="90"/>
      <c r="S44" s="90"/>
      <c r="T44" s="90"/>
      <c r="U44" s="90"/>
      <c r="V44" s="90"/>
      <c r="W44" s="90"/>
      <c r="X44" s="90"/>
      <c r="Y44" s="90"/>
      <c r="Z44" s="90"/>
      <c r="AA44" s="90"/>
      <c r="AB44" s="90"/>
      <c r="AC44" s="90"/>
      <c r="AD44" s="90"/>
      <c r="AE44" s="90"/>
      <c r="AF44" s="90"/>
      <c r="AG44" s="85"/>
      <c r="AO44" s="52"/>
      <c r="AP44" s="221" t="s">
        <v>300</v>
      </c>
      <c r="AQ44" s="222"/>
      <c r="AR44" s="222"/>
      <c r="AS44" s="222"/>
      <c r="AT44" s="223"/>
      <c r="AU44" s="400" t="s">
        <v>318</v>
      </c>
      <c r="AV44" s="401"/>
      <c r="AW44" s="401"/>
      <c r="AX44" s="401"/>
      <c r="AY44" s="401"/>
      <c r="AZ44" s="401"/>
      <c r="BA44" s="401"/>
      <c r="BB44" s="401"/>
      <c r="BC44" s="401"/>
      <c r="BD44" s="33"/>
      <c r="BE44" s="90"/>
      <c r="BF44" s="90"/>
      <c r="BG44" s="90"/>
      <c r="BH44" s="90"/>
      <c r="BI44" s="90"/>
      <c r="BJ44" s="90"/>
      <c r="BK44" s="90"/>
      <c r="BL44" s="90"/>
      <c r="BM44" s="90"/>
      <c r="BN44" s="90"/>
      <c r="BO44" s="90"/>
      <c r="BP44" s="90"/>
      <c r="BQ44" s="90"/>
      <c r="BR44" s="90"/>
      <c r="BS44" s="90"/>
      <c r="BT44" s="90"/>
      <c r="BU44" s="90"/>
      <c r="BV44" s="85"/>
      <c r="BW44" s="60"/>
    </row>
    <row r="45" spans="1:75" ht="15" customHeight="1">
      <c r="A45" s="221" t="s">
        <v>302</v>
      </c>
      <c r="B45" s="222"/>
      <c r="C45" s="222"/>
      <c r="D45" s="222"/>
      <c r="E45" s="223"/>
      <c r="F45" s="211"/>
      <c r="G45" s="212"/>
      <c r="H45" s="212"/>
      <c r="I45" s="212"/>
      <c r="J45" s="212"/>
      <c r="K45" s="212"/>
      <c r="L45" s="212"/>
      <c r="M45" s="212"/>
      <c r="N45" s="212"/>
      <c r="O45" s="34"/>
      <c r="P45" s="91"/>
      <c r="Q45" s="91"/>
      <c r="R45" s="91"/>
      <c r="S45" s="91"/>
      <c r="T45" s="86"/>
      <c r="U45" s="86"/>
      <c r="V45" s="86"/>
      <c r="W45" s="86"/>
      <c r="X45" s="86"/>
      <c r="Y45" s="86"/>
      <c r="Z45" s="86"/>
      <c r="AA45" s="86"/>
      <c r="AB45" s="86"/>
      <c r="AC45" s="91"/>
      <c r="AD45" s="91"/>
      <c r="AE45" s="91"/>
      <c r="AF45" s="91"/>
      <c r="AG45" s="87"/>
      <c r="AO45" s="52"/>
      <c r="AP45" s="221" t="s">
        <v>302</v>
      </c>
      <c r="AQ45" s="222"/>
      <c r="AR45" s="222"/>
      <c r="AS45" s="222"/>
      <c r="AT45" s="223"/>
      <c r="AU45" s="400" t="s">
        <v>319</v>
      </c>
      <c r="AV45" s="401"/>
      <c r="AW45" s="401"/>
      <c r="AX45" s="401"/>
      <c r="AY45" s="401"/>
      <c r="AZ45" s="401"/>
      <c r="BA45" s="401"/>
      <c r="BB45" s="401"/>
      <c r="BC45" s="401"/>
      <c r="BD45" s="34"/>
      <c r="BE45" s="91"/>
      <c r="BF45" s="91"/>
      <c r="BG45" s="91"/>
      <c r="BH45" s="91"/>
      <c r="BI45" s="86"/>
      <c r="BJ45" s="86"/>
      <c r="BK45" s="86"/>
      <c r="BL45" s="86"/>
      <c r="BM45" s="86"/>
      <c r="BN45" s="86"/>
      <c r="BO45" s="86"/>
      <c r="BP45" s="86"/>
      <c r="BQ45" s="86"/>
      <c r="BR45" s="91"/>
      <c r="BS45" s="91"/>
      <c r="BT45" s="91"/>
      <c r="BU45" s="91"/>
      <c r="BV45" s="87"/>
      <c r="BW45" s="60"/>
    </row>
    <row r="46" spans="1:75" ht="15" customHeight="1" thickBot="1">
      <c r="A46" s="200" t="s">
        <v>301</v>
      </c>
      <c r="B46" s="201"/>
      <c r="C46" s="201"/>
      <c r="D46" s="201"/>
      <c r="E46" s="202"/>
      <c r="F46" s="238"/>
      <c r="G46" s="239"/>
      <c r="H46" s="239"/>
      <c r="I46" s="239"/>
      <c r="J46" s="239"/>
      <c r="K46" s="239"/>
      <c r="L46" s="239"/>
      <c r="M46" s="239"/>
      <c r="N46" s="239"/>
      <c r="O46" s="239"/>
      <c r="P46" s="239"/>
      <c r="Q46" s="239"/>
      <c r="R46" s="239"/>
      <c r="S46" s="239"/>
      <c r="T46" s="240"/>
      <c r="U46" s="240"/>
      <c r="V46" s="240"/>
      <c r="W46" s="240"/>
      <c r="X46" s="240"/>
      <c r="Y46" s="240"/>
      <c r="Z46" s="240"/>
      <c r="AA46" s="240"/>
      <c r="AB46" s="240"/>
      <c r="AC46" s="240"/>
      <c r="AD46" s="240"/>
      <c r="AE46" s="240"/>
      <c r="AF46" s="240"/>
      <c r="AG46" s="241"/>
      <c r="AO46" s="52"/>
      <c r="AP46" s="200" t="s">
        <v>301</v>
      </c>
      <c r="AQ46" s="201"/>
      <c r="AR46" s="201"/>
      <c r="AS46" s="201"/>
      <c r="AT46" s="202"/>
      <c r="AU46" s="402" t="s">
        <v>358</v>
      </c>
      <c r="AV46" s="403"/>
      <c r="AW46" s="403"/>
      <c r="AX46" s="403"/>
      <c r="AY46" s="403"/>
      <c r="AZ46" s="403"/>
      <c r="BA46" s="403"/>
      <c r="BB46" s="403"/>
      <c r="BC46" s="403"/>
      <c r="BD46" s="403"/>
      <c r="BE46" s="403"/>
      <c r="BF46" s="403"/>
      <c r="BG46" s="403"/>
      <c r="BH46" s="403"/>
      <c r="BI46" s="404"/>
      <c r="BJ46" s="404"/>
      <c r="BK46" s="404"/>
      <c r="BL46" s="404"/>
      <c r="BM46" s="404"/>
      <c r="BN46" s="404"/>
      <c r="BO46" s="404"/>
      <c r="BP46" s="404"/>
      <c r="BQ46" s="404"/>
      <c r="BR46" s="404"/>
      <c r="BS46" s="404"/>
      <c r="BT46" s="404"/>
      <c r="BU46" s="404"/>
      <c r="BV46" s="405"/>
      <c r="BW46" s="60"/>
    </row>
    <row r="47" spans="1:75" ht="15" customHeight="1">
      <c r="A47" s="6"/>
      <c r="B47" s="4"/>
      <c r="C47" s="4"/>
      <c r="D47" s="4"/>
      <c r="E47" s="4"/>
      <c r="F47" s="4"/>
      <c r="AO47" s="52"/>
      <c r="AP47" s="74"/>
      <c r="AQ47" s="66"/>
      <c r="AR47" s="66"/>
      <c r="AS47" s="66"/>
      <c r="AT47" s="66"/>
      <c r="AU47" s="66"/>
      <c r="AV47" s="53"/>
      <c r="AW47" s="53"/>
      <c r="AX47" s="53"/>
      <c r="AY47" s="53"/>
      <c r="AZ47" s="53"/>
      <c r="BA47" s="53"/>
      <c r="BB47" s="53"/>
      <c r="BC47" s="53"/>
      <c r="BD47" s="53"/>
      <c r="BE47" s="53"/>
      <c r="BF47" s="53"/>
      <c r="BG47" s="53"/>
      <c r="BH47" s="53"/>
      <c r="BI47" s="53"/>
      <c r="BJ47" s="53"/>
      <c r="BK47" s="53"/>
      <c r="BL47" s="53"/>
      <c r="BM47" s="53"/>
      <c r="BN47" s="53"/>
      <c r="BO47" s="53"/>
      <c r="BP47" s="53"/>
      <c r="BQ47" s="53"/>
      <c r="BR47" s="53"/>
      <c r="BS47" s="53"/>
      <c r="BT47" s="53"/>
      <c r="BU47" s="53"/>
      <c r="BV47" s="53"/>
      <c r="BW47" s="60"/>
    </row>
    <row r="48" spans="1:75" ht="15" customHeight="1">
      <c r="A48" s="6"/>
      <c r="B48" s="4"/>
      <c r="C48" s="4"/>
      <c r="D48" s="4"/>
      <c r="E48" s="4"/>
      <c r="F48" s="4"/>
      <c r="AO48" s="52"/>
      <c r="AP48" s="74"/>
      <c r="AQ48" s="66"/>
      <c r="AR48" s="66"/>
      <c r="AS48" s="66"/>
      <c r="AT48" s="66"/>
      <c r="AU48" s="66"/>
      <c r="AV48" s="53"/>
      <c r="AW48" s="53"/>
      <c r="AX48" s="53"/>
      <c r="AY48" s="53"/>
      <c r="AZ48" s="53"/>
      <c r="BA48" s="53"/>
      <c r="BB48" s="53"/>
      <c r="BC48" s="53"/>
      <c r="BD48" s="53"/>
      <c r="BE48" s="53"/>
      <c r="BF48" s="53"/>
      <c r="BG48" s="53"/>
      <c r="BH48" s="53"/>
      <c r="BI48" s="53"/>
      <c r="BJ48" s="53"/>
      <c r="BK48" s="53"/>
      <c r="BL48" s="53"/>
      <c r="BM48" s="53"/>
      <c r="BN48" s="53"/>
      <c r="BO48" s="53"/>
      <c r="BP48" s="53"/>
      <c r="BQ48" s="53"/>
      <c r="BR48" s="53"/>
      <c r="BS48" s="53"/>
      <c r="BT48" s="53"/>
      <c r="BU48" s="53"/>
      <c r="BV48" s="53"/>
      <c r="BW48" s="60"/>
    </row>
    <row r="49" spans="1:75" ht="15" customHeight="1" thickBot="1">
      <c r="A49" s="1" t="s">
        <v>84</v>
      </c>
      <c r="AO49" s="52"/>
      <c r="AP49" s="53" t="s">
        <v>84</v>
      </c>
      <c r="AQ49" s="53"/>
      <c r="AR49" s="53"/>
      <c r="AS49" s="53"/>
      <c r="AT49" s="53"/>
      <c r="AU49" s="53"/>
      <c r="AV49" s="53"/>
      <c r="AW49" s="53"/>
      <c r="AX49" s="53"/>
      <c r="AY49" s="53"/>
      <c r="AZ49" s="53"/>
      <c r="BA49" s="53"/>
      <c r="BB49" s="53"/>
      <c r="BC49" s="53"/>
      <c r="BD49" s="53"/>
      <c r="BE49" s="53"/>
      <c r="BF49" s="53"/>
      <c r="BG49" s="53"/>
      <c r="BH49" s="53"/>
      <c r="BI49" s="53"/>
      <c r="BJ49" s="53"/>
      <c r="BK49" s="53"/>
      <c r="BL49" s="53"/>
      <c r="BM49" s="53"/>
      <c r="BN49" s="53"/>
      <c r="BO49" s="53"/>
      <c r="BP49" s="53"/>
      <c r="BQ49" s="53"/>
      <c r="BR49" s="53"/>
      <c r="BS49" s="53"/>
      <c r="BT49" s="53"/>
      <c r="BU49" s="53"/>
      <c r="BV49" s="53"/>
      <c r="BW49" s="60"/>
    </row>
    <row r="50" spans="1:75" ht="30" customHeight="1" thickBot="1">
      <c r="A50" s="242" t="s">
        <v>6</v>
      </c>
      <c r="B50" s="243"/>
      <c r="C50" s="243"/>
      <c r="D50" s="243"/>
      <c r="E50" s="244"/>
      <c r="F50" s="42">
        <v>1</v>
      </c>
      <c r="G50" s="291"/>
      <c r="H50" s="292"/>
      <c r="I50" s="292"/>
      <c r="J50" s="292"/>
      <c r="K50" s="292"/>
      <c r="L50" s="292"/>
      <c r="M50" s="292"/>
      <c r="N50" s="293"/>
      <c r="O50" s="189" t="s">
        <v>304</v>
      </c>
      <c r="P50" s="161"/>
      <c r="Q50" s="161"/>
      <c r="R50" s="162"/>
      <c r="S50" s="43" t="s">
        <v>69</v>
      </c>
      <c r="T50" s="190"/>
      <c r="U50" s="190"/>
      <c r="V50" s="190"/>
      <c r="W50" s="44" t="s">
        <v>70</v>
      </c>
      <c r="X50" s="294" t="s">
        <v>2</v>
      </c>
      <c r="Y50" s="161"/>
      <c r="Z50" s="161"/>
      <c r="AA50" s="162"/>
      <c r="AB50" s="184"/>
      <c r="AC50" s="185"/>
      <c r="AD50" s="185"/>
      <c r="AE50" s="185"/>
      <c r="AF50" s="185"/>
      <c r="AG50" s="214"/>
      <c r="AH50" s="28" t="str">
        <f>IF(G50="","",VLOOKUP(G50,$G$155:$Q$156,11,FALSE))</f>
        <v/>
      </c>
      <c r="AO50" s="52"/>
      <c r="AP50" s="242" t="s">
        <v>6</v>
      </c>
      <c r="AQ50" s="243"/>
      <c r="AR50" s="243"/>
      <c r="AS50" s="243"/>
      <c r="AT50" s="244"/>
      <c r="AU50" s="42">
        <v>1</v>
      </c>
      <c r="AV50" s="415" t="s">
        <v>17</v>
      </c>
      <c r="AW50" s="416"/>
      <c r="AX50" s="416"/>
      <c r="AY50" s="416"/>
      <c r="AZ50" s="416"/>
      <c r="BA50" s="416"/>
      <c r="BB50" s="416"/>
      <c r="BC50" s="417"/>
      <c r="BD50" s="189" t="s">
        <v>304</v>
      </c>
      <c r="BE50" s="161"/>
      <c r="BF50" s="161"/>
      <c r="BG50" s="162"/>
      <c r="BH50" s="43" t="s">
        <v>69</v>
      </c>
      <c r="BI50" s="418" t="s">
        <v>321</v>
      </c>
      <c r="BJ50" s="418"/>
      <c r="BK50" s="418"/>
      <c r="BL50" s="44" t="s">
        <v>70</v>
      </c>
      <c r="BM50" s="294" t="s">
        <v>2</v>
      </c>
      <c r="BN50" s="161"/>
      <c r="BO50" s="161"/>
      <c r="BP50" s="162"/>
      <c r="BQ50" s="419">
        <f ca="1">DATE(YEAR(TODAY())-5,8,1)</f>
        <v>44409</v>
      </c>
      <c r="BR50" s="420"/>
      <c r="BS50" s="420"/>
      <c r="BT50" s="420"/>
      <c r="BU50" s="420"/>
      <c r="BV50" s="421"/>
      <c r="BW50" s="60"/>
    </row>
    <row r="51" spans="1:75" ht="15" customHeight="1" thickBot="1">
      <c r="A51" s="81" t="s">
        <v>334</v>
      </c>
      <c r="B51" s="4"/>
      <c r="C51" s="4"/>
      <c r="D51" s="4"/>
      <c r="E51" s="4"/>
      <c r="F51" s="4"/>
      <c r="G51" s="2"/>
      <c r="O51" s="2"/>
      <c r="P51" s="2"/>
      <c r="Q51" s="2"/>
      <c r="R51" s="2"/>
      <c r="S51" s="3"/>
      <c r="T51" s="3"/>
      <c r="U51" s="3"/>
      <c r="V51" s="3"/>
      <c r="W51" s="3"/>
      <c r="X51" s="2"/>
      <c r="Y51" s="2"/>
      <c r="Z51" s="2"/>
      <c r="AA51" s="2"/>
      <c r="AB51" s="7"/>
      <c r="AC51" s="7"/>
      <c r="AD51" s="7"/>
      <c r="AE51" s="7"/>
      <c r="AF51" s="7"/>
      <c r="AG51" s="7"/>
      <c r="AO51" s="52"/>
      <c r="AP51" s="80" t="s">
        <v>334</v>
      </c>
      <c r="AQ51" s="66"/>
      <c r="AR51" s="66"/>
      <c r="AS51" s="66"/>
      <c r="AT51" s="66"/>
      <c r="AU51" s="66"/>
      <c r="AV51" s="62"/>
      <c r="AW51" s="53"/>
      <c r="AX51" s="53"/>
      <c r="AY51" s="53"/>
      <c r="AZ51" s="53"/>
      <c r="BA51" s="53"/>
      <c r="BB51" s="53"/>
      <c r="BC51" s="53"/>
      <c r="BD51" s="62"/>
      <c r="BE51" s="62"/>
      <c r="BF51" s="62"/>
      <c r="BG51" s="62"/>
      <c r="BH51" s="67"/>
      <c r="BI51" s="67"/>
      <c r="BJ51" s="67"/>
      <c r="BK51" s="67"/>
      <c r="BL51" s="67"/>
      <c r="BM51" s="62"/>
      <c r="BN51" s="62"/>
      <c r="BO51" s="62"/>
      <c r="BP51" s="62"/>
      <c r="BQ51" s="68"/>
      <c r="BR51" s="68"/>
      <c r="BS51" s="68"/>
      <c r="BT51" s="68"/>
      <c r="BU51" s="68"/>
      <c r="BV51" s="68"/>
      <c r="BW51" s="60"/>
    </row>
    <row r="52" spans="1:75" ht="30" customHeight="1" thickBot="1">
      <c r="A52" s="160" t="s">
        <v>15</v>
      </c>
      <c r="B52" s="161"/>
      <c r="C52" s="161"/>
      <c r="D52" s="161"/>
      <c r="E52" s="162"/>
      <c r="F52" s="184"/>
      <c r="G52" s="185"/>
      <c r="H52" s="185"/>
      <c r="I52" s="185"/>
      <c r="J52" s="185"/>
      <c r="K52" s="185"/>
      <c r="L52" s="185"/>
      <c r="M52" s="185"/>
      <c r="N52" s="185"/>
      <c r="O52" s="185"/>
      <c r="P52" s="185"/>
      <c r="Q52" s="186" t="s">
        <v>327</v>
      </c>
      <c r="R52" s="187"/>
      <c r="S52" s="187"/>
      <c r="T52" s="187"/>
      <c r="U52" s="187"/>
      <c r="V52" s="187"/>
      <c r="W52" s="188"/>
      <c r="X52" s="191"/>
      <c r="Y52" s="192"/>
      <c r="Z52" s="192"/>
      <c r="AA52" s="192"/>
      <c r="AB52" s="192"/>
      <c r="AC52" s="192"/>
      <c r="AD52" s="192"/>
      <c r="AE52" s="192"/>
      <c r="AF52" s="182" t="s">
        <v>324</v>
      </c>
      <c r="AG52" s="183"/>
      <c r="AO52" s="52"/>
      <c r="AP52" s="160" t="s">
        <v>15</v>
      </c>
      <c r="AQ52" s="161"/>
      <c r="AR52" s="161"/>
      <c r="AS52" s="161"/>
      <c r="AT52" s="162"/>
      <c r="AU52" s="419">
        <f ca="1">DATE(YEAR(TODAY())-3,12,1)</f>
        <v>45261</v>
      </c>
      <c r="AV52" s="420"/>
      <c r="AW52" s="420"/>
      <c r="AX52" s="420"/>
      <c r="AY52" s="420"/>
      <c r="AZ52" s="420"/>
      <c r="BA52" s="420"/>
      <c r="BB52" s="420"/>
      <c r="BC52" s="420"/>
      <c r="BD52" s="420"/>
      <c r="BE52" s="420"/>
      <c r="BF52" s="186" t="s">
        <v>327</v>
      </c>
      <c r="BG52" s="187"/>
      <c r="BH52" s="187"/>
      <c r="BI52" s="187"/>
      <c r="BJ52" s="187"/>
      <c r="BK52" s="187"/>
      <c r="BL52" s="188"/>
      <c r="BM52" s="422">
        <v>1200000</v>
      </c>
      <c r="BN52" s="423"/>
      <c r="BO52" s="423"/>
      <c r="BP52" s="423"/>
      <c r="BQ52" s="423"/>
      <c r="BR52" s="423"/>
      <c r="BS52" s="423"/>
      <c r="BT52" s="423"/>
      <c r="BU52" s="182" t="s">
        <v>324</v>
      </c>
      <c r="BV52" s="183"/>
      <c r="BW52" s="60"/>
    </row>
    <row r="53" spans="1:75" ht="15" customHeight="1">
      <c r="A53" s="4"/>
      <c r="B53" s="4"/>
      <c r="C53" s="4"/>
      <c r="D53" s="4"/>
      <c r="E53" s="4"/>
      <c r="F53" s="4"/>
      <c r="G53" s="2"/>
      <c r="O53" s="2"/>
      <c r="P53" s="2"/>
      <c r="Q53" s="2"/>
      <c r="R53" s="2"/>
      <c r="S53" s="3"/>
      <c r="T53" s="3"/>
      <c r="U53" s="3"/>
      <c r="V53" s="3"/>
      <c r="W53" s="3"/>
      <c r="X53" s="2"/>
      <c r="Y53" s="2"/>
      <c r="Z53" s="2"/>
      <c r="AA53" s="2"/>
      <c r="AB53" s="7"/>
      <c r="AC53" s="7"/>
      <c r="AD53" s="7"/>
      <c r="AE53" s="7"/>
      <c r="AF53" s="7"/>
      <c r="AG53" s="7"/>
      <c r="AO53" s="52"/>
      <c r="AP53" s="66"/>
      <c r="AQ53" s="66"/>
      <c r="AR53" s="66"/>
      <c r="AS53" s="66"/>
      <c r="AT53" s="66"/>
      <c r="AU53" s="66"/>
      <c r="AV53" s="62"/>
      <c r="AW53" s="53"/>
      <c r="AX53" s="53"/>
      <c r="AY53" s="53"/>
      <c r="AZ53" s="53"/>
      <c r="BA53" s="53"/>
      <c r="BB53" s="53"/>
      <c r="BC53" s="53"/>
      <c r="BD53" s="62"/>
      <c r="BE53" s="62"/>
      <c r="BF53" s="62"/>
      <c r="BG53" s="62"/>
      <c r="BH53" s="67"/>
      <c r="BI53" s="67"/>
      <c r="BJ53" s="67"/>
      <c r="BK53" s="67"/>
      <c r="BL53" s="67"/>
      <c r="BM53" s="62"/>
      <c r="BN53" s="62"/>
      <c r="BO53" s="62"/>
      <c r="BP53" s="62"/>
      <c r="BQ53" s="68"/>
      <c r="BR53" s="68"/>
      <c r="BS53" s="68"/>
      <c r="BT53" s="68"/>
      <c r="BU53" s="68"/>
      <c r="BV53" s="68"/>
      <c r="BW53" s="60"/>
    </row>
    <row r="54" spans="1:75" ht="15" customHeight="1">
      <c r="A54" s="1" t="s">
        <v>290</v>
      </c>
      <c r="B54" s="4"/>
      <c r="C54" s="4"/>
      <c r="D54" s="4"/>
      <c r="E54" s="4"/>
      <c r="F54" s="4"/>
      <c r="G54" s="2"/>
      <c r="O54" s="2"/>
      <c r="P54" s="2"/>
      <c r="Q54" s="2"/>
      <c r="R54" s="2"/>
      <c r="S54" s="3"/>
      <c r="T54" s="3"/>
      <c r="U54" s="3"/>
      <c r="V54" s="3"/>
      <c r="W54" s="3"/>
      <c r="X54" s="2"/>
      <c r="Y54" s="2"/>
      <c r="Z54" s="2"/>
      <c r="AA54" s="2"/>
      <c r="AB54" s="7"/>
      <c r="AC54" s="7"/>
      <c r="AD54" s="7"/>
      <c r="AE54" s="7"/>
      <c r="AF54" s="7"/>
      <c r="AG54" s="7"/>
      <c r="AO54" s="52"/>
      <c r="AP54" s="53" t="s">
        <v>290</v>
      </c>
      <c r="AQ54" s="66"/>
      <c r="AR54" s="66"/>
      <c r="AS54" s="66"/>
      <c r="AT54" s="66"/>
      <c r="AU54" s="66"/>
      <c r="AV54" s="62"/>
      <c r="AW54" s="53"/>
      <c r="AX54" s="53"/>
      <c r="AY54" s="53"/>
      <c r="AZ54" s="53"/>
      <c r="BA54" s="53"/>
      <c r="BB54" s="53"/>
      <c r="BC54" s="53"/>
      <c r="BD54" s="62"/>
      <c r="BE54" s="62"/>
      <c r="BF54" s="62"/>
      <c r="BG54" s="62"/>
      <c r="BH54" s="67"/>
      <c r="BI54" s="67"/>
      <c r="BJ54" s="67"/>
      <c r="BK54" s="67"/>
      <c r="BL54" s="67"/>
      <c r="BM54" s="62"/>
      <c r="BN54" s="62"/>
      <c r="BO54" s="62"/>
      <c r="BP54" s="62"/>
      <c r="BQ54" s="68"/>
      <c r="BR54" s="68"/>
      <c r="BS54" s="68"/>
      <c r="BT54" s="68"/>
      <c r="BU54" s="68"/>
      <c r="BV54" s="68"/>
      <c r="BW54" s="60"/>
    </row>
    <row r="55" spans="1:75" ht="15" customHeight="1" thickBot="1">
      <c r="A55" s="32" t="s">
        <v>333</v>
      </c>
      <c r="B55" s="31"/>
      <c r="C55" s="31"/>
      <c r="D55" s="31"/>
      <c r="E55" s="31"/>
      <c r="F55" s="4"/>
      <c r="G55" s="2"/>
      <c r="H55" s="5"/>
      <c r="I55" s="5"/>
      <c r="J55" s="5"/>
      <c r="K55" s="5"/>
      <c r="L55" s="5"/>
      <c r="M55" s="5"/>
      <c r="N55" s="5"/>
      <c r="O55" s="10"/>
      <c r="P55" s="10"/>
      <c r="Q55" s="2"/>
      <c r="R55" s="2"/>
      <c r="S55" s="3"/>
      <c r="T55" s="3"/>
      <c r="U55" s="3"/>
      <c r="V55" s="48"/>
      <c r="W55" s="48"/>
      <c r="X55" s="49"/>
      <c r="Y55" s="49"/>
      <c r="Z55" s="49"/>
      <c r="AA55" s="49"/>
      <c r="AB55" s="50"/>
      <c r="AC55" s="50"/>
      <c r="AD55" s="50"/>
      <c r="AE55" s="50"/>
      <c r="AF55" s="50"/>
      <c r="AG55" s="50"/>
      <c r="AO55" s="52"/>
      <c r="AP55" s="69" t="s">
        <v>333</v>
      </c>
      <c r="AQ55" s="70"/>
      <c r="AR55" s="70"/>
      <c r="AS55" s="70"/>
      <c r="AT55" s="70"/>
      <c r="AU55" s="66"/>
      <c r="AV55" s="62"/>
      <c r="AW55" s="65"/>
      <c r="AX55" s="65"/>
      <c r="AY55" s="65"/>
      <c r="AZ55" s="65"/>
      <c r="BA55" s="65"/>
      <c r="BB55" s="65"/>
      <c r="BC55" s="65"/>
      <c r="BD55" s="64"/>
      <c r="BE55" s="64"/>
      <c r="BF55" s="62"/>
      <c r="BG55" s="62"/>
      <c r="BH55" s="67"/>
      <c r="BI55" s="67"/>
      <c r="BJ55" s="67"/>
      <c r="BK55" s="71"/>
      <c r="BL55" s="71"/>
      <c r="BM55" s="72"/>
      <c r="BN55" s="72"/>
      <c r="BO55" s="72"/>
      <c r="BP55" s="72"/>
      <c r="BQ55" s="73"/>
      <c r="BR55" s="73"/>
      <c r="BS55" s="73"/>
      <c r="BT55" s="73"/>
      <c r="BU55" s="73"/>
      <c r="BV55" s="73"/>
      <c r="BW55" s="60"/>
    </row>
    <row r="56" spans="1:75" ht="15" customHeight="1">
      <c r="A56" s="163" t="s">
        <v>337</v>
      </c>
      <c r="B56" s="164"/>
      <c r="C56" s="167" t="s">
        <v>56</v>
      </c>
      <c r="D56" s="168"/>
      <c r="E56" s="168"/>
      <c r="F56" s="168"/>
      <c r="G56" s="168"/>
      <c r="H56" s="168"/>
      <c r="I56" s="168"/>
      <c r="J56" s="168"/>
      <c r="K56" s="168"/>
      <c r="L56" s="168"/>
      <c r="M56" s="168"/>
      <c r="N56" s="168"/>
      <c r="O56" s="168"/>
      <c r="P56" s="168"/>
      <c r="Q56" s="163" t="s">
        <v>338</v>
      </c>
      <c r="R56" s="171"/>
      <c r="S56" s="171"/>
      <c r="T56" s="171"/>
      <c r="U56" s="171"/>
      <c r="V56" s="173" t="s">
        <v>328</v>
      </c>
      <c r="W56" s="174"/>
      <c r="X56" s="174"/>
      <c r="Y56" s="174"/>
      <c r="Z56" s="174"/>
      <c r="AA56" s="174"/>
      <c r="AB56" s="174"/>
      <c r="AC56" s="174"/>
      <c r="AD56" s="174"/>
      <c r="AE56" s="174"/>
      <c r="AF56" s="174"/>
      <c r="AG56" s="175"/>
      <c r="AO56" s="52"/>
      <c r="AP56" s="163" t="s">
        <v>337</v>
      </c>
      <c r="AQ56" s="164"/>
      <c r="AR56" s="167" t="s">
        <v>56</v>
      </c>
      <c r="AS56" s="168"/>
      <c r="AT56" s="168"/>
      <c r="AU56" s="168"/>
      <c r="AV56" s="168"/>
      <c r="AW56" s="168"/>
      <c r="AX56" s="168"/>
      <c r="AY56" s="168"/>
      <c r="AZ56" s="168"/>
      <c r="BA56" s="168"/>
      <c r="BB56" s="168"/>
      <c r="BC56" s="168"/>
      <c r="BD56" s="168"/>
      <c r="BE56" s="168"/>
      <c r="BF56" s="163" t="s">
        <v>338</v>
      </c>
      <c r="BG56" s="171"/>
      <c r="BH56" s="171"/>
      <c r="BI56" s="171"/>
      <c r="BJ56" s="171"/>
      <c r="BK56" s="173" t="s">
        <v>328</v>
      </c>
      <c r="BL56" s="174"/>
      <c r="BM56" s="174"/>
      <c r="BN56" s="174"/>
      <c r="BO56" s="174"/>
      <c r="BP56" s="174"/>
      <c r="BQ56" s="174"/>
      <c r="BR56" s="174"/>
      <c r="BS56" s="174"/>
      <c r="BT56" s="174"/>
      <c r="BU56" s="174"/>
      <c r="BV56" s="175"/>
      <c r="BW56" s="60"/>
    </row>
    <row r="57" spans="1:75" ht="15" customHeight="1">
      <c r="A57" s="165"/>
      <c r="B57" s="166"/>
      <c r="C57" s="169"/>
      <c r="D57" s="170"/>
      <c r="E57" s="170"/>
      <c r="F57" s="170"/>
      <c r="G57" s="170"/>
      <c r="H57" s="170"/>
      <c r="I57" s="170"/>
      <c r="J57" s="170"/>
      <c r="K57" s="170"/>
      <c r="L57" s="170"/>
      <c r="M57" s="170"/>
      <c r="N57" s="170"/>
      <c r="O57" s="170"/>
      <c r="P57" s="170"/>
      <c r="Q57" s="165"/>
      <c r="R57" s="172"/>
      <c r="S57" s="172"/>
      <c r="T57" s="172"/>
      <c r="U57" s="172"/>
      <c r="V57" s="176" t="s">
        <v>82</v>
      </c>
      <c r="W57" s="177"/>
      <c r="X57" s="177"/>
      <c r="Y57" s="177"/>
      <c r="Z57" s="177"/>
      <c r="AA57" s="178"/>
      <c r="AB57" s="179" t="s">
        <v>83</v>
      </c>
      <c r="AC57" s="180"/>
      <c r="AD57" s="180"/>
      <c r="AE57" s="180"/>
      <c r="AF57" s="180"/>
      <c r="AG57" s="181"/>
      <c r="AJ57" s="1" t="s">
        <v>541</v>
      </c>
      <c r="AO57" s="52"/>
      <c r="AP57" s="165"/>
      <c r="AQ57" s="166"/>
      <c r="AR57" s="169"/>
      <c r="AS57" s="170"/>
      <c r="AT57" s="170"/>
      <c r="AU57" s="170"/>
      <c r="AV57" s="170"/>
      <c r="AW57" s="170"/>
      <c r="AX57" s="170"/>
      <c r="AY57" s="170"/>
      <c r="AZ57" s="170"/>
      <c r="BA57" s="170"/>
      <c r="BB57" s="170"/>
      <c r="BC57" s="170"/>
      <c r="BD57" s="170"/>
      <c r="BE57" s="170"/>
      <c r="BF57" s="165"/>
      <c r="BG57" s="172"/>
      <c r="BH57" s="172"/>
      <c r="BI57" s="172"/>
      <c r="BJ57" s="172"/>
      <c r="BK57" s="176" t="s">
        <v>82</v>
      </c>
      <c r="BL57" s="177"/>
      <c r="BM57" s="177"/>
      <c r="BN57" s="177"/>
      <c r="BO57" s="177"/>
      <c r="BP57" s="178"/>
      <c r="BQ57" s="179" t="s">
        <v>83</v>
      </c>
      <c r="BR57" s="180"/>
      <c r="BS57" s="180"/>
      <c r="BT57" s="180"/>
      <c r="BU57" s="180"/>
      <c r="BV57" s="181"/>
      <c r="BW57" s="60"/>
    </row>
    <row r="58" spans="1:75" ht="15" customHeight="1">
      <c r="A58" s="155" t="s">
        <v>13</v>
      </c>
      <c r="B58" s="156"/>
      <c r="C58" s="82" t="s">
        <v>65</v>
      </c>
      <c r="D58" s="82"/>
      <c r="E58" s="82"/>
      <c r="F58" s="82"/>
      <c r="G58" s="82"/>
      <c r="H58" s="82"/>
      <c r="I58" s="82"/>
      <c r="J58" s="82"/>
      <c r="K58" s="82"/>
      <c r="L58" s="82"/>
      <c r="M58" s="82"/>
      <c r="N58" s="82"/>
      <c r="O58" s="82"/>
      <c r="P58" s="82"/>
      <c r="Q58" s="157"/>
      <c r="R58" s="158"/>
      <c r="S58" s="158"/>
      <c r="T58" s="158"/>
      <c r="U58" s="159"/>
      <c r="V58" s="135"/>
      <c r="W58" s="136"/>
      <c r="X58" s="136"/>
      <c r="Y58" s="136"/>
      <c r="Z58" s="137" t="s">
        <v>324</v>
      </c>
      <c r="AA58" s="139"/>
      <c r="AB58" s="135"/>
      <c r="AC58" s="136"/>
      <c r="AD58" s="136"/>
      <c r="AE58" s="136"/>
      <c r="AF58" s="137" t="s">
        <v>324</v>
      </c>
      <c r="AG58" s="138"/>
      <c r="AH58" s="28">
        <f t="shared" ref="AH58:AH86" si="0">IF(A58="","",VLOOKUP(A58,$G$158:$Q$159,11,FALSE))</f>
        <v>1</v>
      </c>
      <c r="AI58" s="89">
        <f t="shared" ref="AI58:AI86" si="1">VLOOKUP(C58,$G$161:$Q$189,11,FALSE)</f>
        <v>0</v>
      </c>
      <c r="AJ58" s="28">
        <f>IF(AND($A58="",OR($Q58&lt;&gt;"",$V58&lt;&gt;"",$AB58&lt;&gt;"")),1,0)</f>
        <v>0</v>
      </c>
      <c r="AO58" s="52"/>
      <c r="AP58" s="424" t="s">
        <v>14</v>
      </c>
      <c r="AQ58" s="425"/>
      <c r="AR58" s="82" t="s">
        <v>65</v>
      </c>
      <c r="AS58" s="82"/>
      <c r="AT58" s="82"/>
      <c r="AU58" s="82"/>
      <c r="AV58" s="82"/>
      <c r="AW58" s="82"/>
      <c r="AX58" s="82"/>
      <c r="AY58" s="82"/>
      <c r="AZ58" s="82"/>
      <c r="BA58" s="82"/>
      <c r="BB58" s="82"/>
      <c r="BC58" s="82"/>
      <c r="BD58" s="82"/>
      <c r="BE58" s="82"/>
      <c r="BF58" s="426">
        <v>900</v>
      </c>
      <c r="BG58" s="427"/>
      <c r="BH58" s="427"/>
      <c r="BI58" s="427"/>
      <c r="BJ58" s="428"/>
      <c r="BK58" s="429">
        <v>1100000</v>
      </c>
      <c r="BL58" s="430"/>
      <c r="BM58" s="430"/>
      <c r="BN58" s="430"/>
      <c r="BO58" s="137" t="s">
        <v>324</v>
      </c>
      <c r="BP58" s="139"/>
      <c r="BQ58" s="429">
        <v>900000</v>
      </c>
      <c r="BR58" s="430"/>
      <c r="BS58" s="430"/>
      <c r="BT58" s="430"/>
      <c r="BU58" s="137" t="s">
        <v>324</v>
      </c>
      <c r="BV58" s="138"/>
      <c r="BW58" s="60"/>
    </row>
    <row r="59" spans="1:75" ht="15" customHeight="1">
      <c r="A59" s="155"/>
      <c r="B59" s="156"/>
      <c r="C59" s="82" t="s">
        <v>26</v>
      </c>
      <c r="D59" s="82"/>
      <c r="E59" s="82"/>
      <c r="F59" s="82"/>
      <c r="G59" s="82"/>
      <c r="H59" s="82"/>
      <c r="I59" s="82"/>
      <c r="J59" s="82"/>
      <c r="K59" s="82"/>
      <c r="L59" s="82"/>
      <c r="M59" s="82"/>
      <c r="N59" s="82"/>
      <c r="O59" s="82"/>
      <c r="P59" s="82"/>
      <c r="Q59" s="157"/>
      <c r="R59" s="158"/>
      <c r="S59" s="158"/>
      <c r="T59" s="158"/>
      <c r="U59" s="159"/>
      <c r="V59" s="135"/>
      <c r="W59" s="136"/>
      <c r="X59" s="136"/>
      <c r="Y59" s="136"/>
      <c r="Z59" s="137" t="s">
        <v>324</v>
      </c>
      <c r="AA59" s="139"/>
      <c r="AB59" s="135"/>
      <c r="AC59" s="136"/>
      <c r="AD59" s="136"/>
      <c r="AE59" s="136"/>
      <c r="AF59" s="137" t="s">
        <v>324</v>
      </c>
      <c r="AG59" s="138"/>
      <c r="AH59" s="28" t="str">
        <f t="shared" si="0"/>
        <v/>
      </c>
      <c r="AI59" s="89">
        <f t="shared" si="1"/>
        <v>1</v>
      </c>
      <c r="AJ59" s="28">
        <f t="shared" ref="AJ59:AJ86" si="2">IF(AND($A59="",OR($Q59&lt;&gt;"",$V59&lt;&gt;"",$AB59&lt;&gt;"")),1,0)</f>
        <v>0</v>
      </c>
      <c r="AO59" s="52"/>
      <c r="AP59" s="424"/>
      <c r="AQ59" s="425"/>
      <c r="AR59" s="82" t="s">
        <v>26</v>
      </c>
      <c r="AS59" s="82"/>
      <c r="AT59" s="82"/>
      <c r="AU59" s="82"/>
      <c r="AV59" s="82"/>
      <c r="AW59" s="82"/>
      <c r="AX59" s="82"/>
      <c r="AY59" s="82"/>
      <c r="AZ59" s="82"/>
      <c r="BA59" s="82"/>
      <c r="BB59" s="82"/>
      <c r="BC59" s="82"/>
      <c r="BD59" s="82"/>
      <c r="BE59" s="82"/>
      <c r="BF59" s="426"/>
      <c r="BG59" s="427"/>
      <c r="BH59" s="427"/>
      <c r="BI59" s="427"/>
      <c r="BJ59" s="428"/>
      <c r="BK59" s="429"/>
      <c r="BL59" s="430"/>
      <c r="BM59" s="430"/>
      <c r="BN59" s="430"/>
      <c r="BO59" s="137" t="s">
        <v>324</v>
      </c>
      <c r="BP59" s="139"/>
      <c r="BQ59" s="429"/>
      <c r="BR59" s="430"/>
      <c r="BS59" s="430"/>
      <c r="BT59" s="430"/>
      <c r="BU59" s="137" t="s">
        <v>324</v>
      </c>
      <c r="BV59" s="138"/>
      <c r="BW59" s="60"/>
    </row>
    <row r="60" spans="1:75" ht="15" customHeight="1">
      <c r="A60" s="155" t="s">
        <v>14</v>
      </c>
      <c r="B60" s="156"/>
      <c r="C60" s="82" t="s">
        <v>27</v>
      </c>
      <c r="D60" s="82"/>
      <c r="E60" s="82"/>
      <c r="F60" s="82"/>
      <c r="G60" s="82"/>
      <c r="H60" s="82"/>
      <c r="I60" s="82"/>
      <c r="J60" s="82"/>
      <c r="K60" s="82"/>
      <c r="L60" s="82"/>
      <c r="M60" s="82"/>
      <c r="N60" s="82"/>
      <c r="O60" s="82"/>
      <c r="P60" s="82"/>
      <c r="Q60" s="157"/>
      <c r="R60" s="158"/>
      <c r="S60" s="158"/>
      <c r="T60" s="158"/>
      <c r="U60" s="159"/>
      <c r="V60" s="135"/>
      <c r="W60" s="136"/>
      <c r="X60" s="136"/>
      <c r="Y60" s="136"/>
      <c r="Z60" s="137" t="s">
        <v>324</v>
      </c>
      <c r="AA60" s="139"/>
      <c r="AB60" s="135"/>
      <c r="AC60" s="136"/>
      <c r="AD60" s="136"/>
      <c r="AE60" s="136"/>
      <c r="AF60" s="137" t="s">
        <v>324</v>
      </c>
      <c r="AG60" s="138"/>
      <c r="AH60" s="28">
        <f t="shared" si="0"/>
        <v>2</v>
      </c>
      <c r="AI60" s="89">
        <f t="shared" si="1"/>
        <v>2</v>
      </c>
      <c r="AJ60" s="28">
        <f t="shared" si="2"/>
        <v>0</v>
      </c>
      <c r="AO60" s="52"/>
      <c r="AP60" s="424"/>
      <c r="AQ60" s="425"/>
      <c r="AR60" s="82" t="s">
        <v>27</v>
      </c>
      <c r="AS60" s="82"/>
      <c r="AT60" s="82"/>
      <c r="AU60" s="82"/>
      <c r="AV60" s="82"/>
      <c r="AW60" s="82"/>
      <c r="AX60" s="82"/>
      <c r="AY60" s="82"/>
      <c r="AZ60" s="82"/>
      <c r="BA60" s="82"/>
      <c r="BB60" s="82"/>
      <c r="BC60" s="82"/>
      <c r="BD60" s="82"/>
      <c r="BE60" s="82"/>
      <c r="BF60" s="426"/>
      <c r="BG60" s="427"/>
      <c r="BH60" s="427"/>
      <c r="BI60" s="427"/>
      <c r="BJ60" s="428"/>
      <c r="BK60" s="429"/>
      <c r="BL60" s="430"/>
      <c r="BM60" s="430"/>
      <c r="BN60" s="430"/>
      <c r="BO60" s="137" t="s">
        <v>324</v>
      </c>
      <c r="BP60" s="139"/>
      <c r="BQ60" s="429"/>
      <c r="BR60" s="430"/>
      <c r="BS60" s="430"/>
      <c r="BT60" s="430"/>
      <c r="BU60" s="137" t="s">
        <v>324</v>
      </c>
      <c r="BV60" s="138"/>
      <c r="BW60" s="60"/>
    </row>
    <row r="61" spans="1:75" ht="15" customHeight="1">
      <c r="A61" s="155" t="s">
        <v>14</v>
      </c>
      <c r="B61" s="156"/>
      <c r="C61" s="82" t="s">
        <v>28</v>
      </c>
      <c r="D61" s="82"/>
      <c r="E61" s="82"/>
      <c r="F61" s="82"/>
      <c r="G61" s="82"/>
      <c r="H61" s="82"/>
      <c r="I61" s="82"/>
      <c r="J61" s="82"/>
      <c r="K61" s="82"/>
      <c r="L61" s="82"/>
      <c r="M61" s="82"/>
      <c r="N61" s="82"/>
      <c r="O61" s="82"/>
      <c r="P61" s="82"/>
      <c r="Q61" s="157"/>
      <c r="R61" s="158"/>
      <c r="S61" s="158"/>
      <c r="T61" s="158"/>
      <c r="U61" s="159"/>
      <c r="V61" s="135"/>
      <c r="W61" s="136"/>
      <c r="X61" s="136"/>
      <c r="Y61" s="136"/>
      <c r="Z61" s="137" t="s">
        <v>324</v>
      </c>
      <c r="AA61" s="139"/>
      <c r="AB61" s="135"/>
      <c r="AC61" s="136"/>
      <c r="AD61" s="136"/>
      <c r="AE61" s="136"/>
      <c r="AF61" s="137" t="s">
        <v>324</v>
      </c>
      <c r="AG61" s="138"/>
      <c r="AH61" s="28">
        <f t="shared" si="0"/>
        <v>2</v>
      </c>
      <c r="AI61" s="89">
        <f t="shared" si="1"/>
        <v>3</v>
      </c>
      <c r="AJ61" s="28">
        <f t="shared" si="2"/>
        <v>0</v>
      </c>
      <c r="AO61" s="52"/>
      <c r="AP61" s="424"/>
      <c r="AQ61" s="425"/>
      <c r="AR61" s="82" t="s">
        <v>28</v>
      </c>
      <c r="AS61" s="82"/>
      <c r="AT61" s="82"/>
      <c r="AU61" s="82"/>
      <c r="AV61" s="82"/>
      <c r="AW61" s="82"/>
      <c r="AX61" s="82"/>
      <c r="AY61" s="82"/>
      <c r="AZ61" s="82"/>
      <c r="BA61" s="82"/>
      <c r="BB61" s="82"/>
      <c r="BC61" s="82"/>
      <c r="BD61" s="82"/>
      <c r="BE61" s="82"/>
      <c r="BF61" s="426"/>
      <c r="BG61" s="427"/>
      <c r="BH61" s="427"/>
      <c r="BI61" s="427"/>
      <c r="BJ61" s="428"/>
      <c r="BK61" s="429"/>
      <c r="BL61" s="430"/>
      <c r="BM61" s="430"/>
      <c r="BN61" s="430"/>
      <c r="BO61" s="137" t="s">
        <v>324</v>
      </c>
      <c r="BP61" s="139"/>
      <c r="BQ61" s="429"/>
      <c r="BR61" s="430"/>
      <c r="BS61" s="430"/>
      <c r="BT61" s="430"/>
      <c r="BU61" s="137" t="s">
        <v>324</v>
      </c>
      <c r="BV61" s="138"/>
      <c r="BW61" s="60"/>
    </row>
    <row r="62" spans="1:75" ht="15" customHeight="1">
      <c r="A62" s="155"/>
      <c r="B62" s="156"/>
      <c r="C62" s="82" t="s">
        <v>29</v>
      </c>
      <c r="D62" s="82"/>
      <c r="E62" s="82"/>
      <c r="F62" s="82"/>
      <c r="G62" s="82"/>
      <c r="H62" s="82"/>
      <c r="I62" s="82"/>
      <c r="J62" s="82"/>
      <c r="K62" s="82"/>
      <c r="L62" s="82"/>
      <c r="M62" s="82"/>
      <c r="N62" s="82"/>
      <c r="O62" s="82"/>
      <c r="P62" s="82"/>
      <c r="Q62" s="157"/>
      <c r="R62" s="158"/>
      <c r="S62" s="158"/>
      <c r="T62" s="158"/>
      <c r="U62" s="159"/>
      <c r="V62" s="135"/>
      <c r="W62" s="136"/>
      <c r="X62" s="136"/>
      <c r="Y62" s="136"/>
      <c r="Z62" s="137" t="s">
        <v>324</v>
      </c>
      <c r="AA62" s="139"/>
      <c r="AB62" s="135"/>
      <c r="AC62" s="136"/>
      <c r="AD62" s="136"/>
      <c r="AE62" s="136"/>
      <c r="AF62" s="137" t="s">
        <v>324</v>
      </c>
      <c r="AG62" s="138"/>
      <c r="AH62" s="28" t="str">
        <f t="shared" si="0"/>
        <v/>
      </c>
      <c r="AI62" s="89">
        <f t="shared" si="1"/>
        <v>4</v>
      </c>
      <c r="AJ62" s="28">
        <f t="shared" si="2"/>
        <v>0</v>
      </c>
      <c r="AO62" s="52"/>
      <c r="AP62" s="424" t="s">
        <v>13</v>
      </c>
      <c r="AQ62" s="425"/>
      <c r="AR62" s="82" t="s">
        <v>29</v>
      </c>
      <c r="AS62" s="82"/>
      <c r="AT62" s="82"/>
      <c r="AU62" s="82"/>
      <c r="AV62" s="82"/>
      <c r="AW62" s="82"/>
      <c r="AX62" s="82"/>
      <c r="AY62" s="82"/>
      <c r="AZ62" s="82"/>
      <c r="BA62" s="82"/>
      <c r="BB62" s="82"/>
      <c r="BC62" s="82"/>
      <c r="BD62" s="82"/>
      <c r="BE62" s="82"/>
      <c r="BF62" s="426">
        <v>420</v>
      </c>
      <c r="BG62" s="427"/>
      <c r="BH62" s="427"/>
      <c r="BI62" s="427"/>
      <c r="BJ62" s="428"/>
      <c r="BK62" s="429">
        <v>500000</v>
      </c>
      <c r="BL62" s="430"/>
      <c r="BM62" s="430"/>
      <c r="BN62" s="430"/>
      <c r="BO62" s="137" t="s">
        <v>324</v>
      </c>
      <c r="BP62" s="139"/>
      <c r="BQ62" s="429">
        <v>480000</v>
      </c>
      <c r="BR62" s="430"/>
      <c r="BS62" s="430"/>
      <c r="BT62" s="430"/>
      <c r="BU62" s="137" t="s">
        <v>324</v>
      </c>
      <c r="BV62" s="138"/>
      <c r="BW62" s="60"/>
    </row>
    <row r="63" spans="1:75" ht="15" customHeight="1">
      <c r="A63" s="155"/>
      <c r="B63" s="156"/>
      <c r="C63" s="82" t="s">
        <v>30</v>
      </c>
      <c r="D63" s="82"/>
      <c r="E63" s="82"/>
      <c r="F63" s="82"/>
      <c r="G63" s="82"/>
      <c r="H63" s="82"/>
      <c r="I63" s="82"/>
      <c r="J63" s="82"/>
      <c r="K63" s="82"/>
      <c r="L63" s="82"/>
      <c r="M63" s="82"/>
      <c r="N63" s="82"/>
      <c r="O63" s="82"/>
      <c r="P63" s="82"/>
      <c r="Q63" s="157"/>
      <c r="R63" s="158"/>
      <c r="S63" s="158"/>
      <c r="T63" s="158"/>
      <c r="U63" s="159"/>
      <c r="V63" s="135"/>
      <c r="W63" s="136"/>
      <c r="X63" s="136"/>
      <c r="Y63" s="136"/>
      <c r="Z63" s="137" t="s">
        <v>324</v>
      </c>
      <c r="AA63" s="139"/>
      <c r="AB63" s="135"/>
      <c r="AC63" s="136"/>
      <c r="AD63" s="136"/>
      <c r="AE63" s="136"/>
      <c r="AF63" s="137" t="s">
        <v>324</v>
      </c>
      <c r="AG63" s="138"/>
      <c r="AH63" s="28" t="str">
        <f t="shared" si="0"/>
        <v/>
      </c>
      <c r="AI63" s="89">
        <f t="shared" si="1"/>
        <v>5</v>
      </c>
      <c r="AJ63" s="28">
        <f t="shared" si="2"/>
        <v>0</v>
      </c>
      <c r="AO63" s="52"/>
      <c r="AP63" s="424"/>
      <c r="AQ63" s="425"/>
      <c r="AR63" s="82" t="s">
        <v>30</v>
      </c>
      <c r="AS63" s="82"/>
      <c r="AT63" s="82"/>
      <c r="AU63" s="82"/>
      <c r="AV63" s="82"/>
      <c r="AW63" s="82"/>
      <c r="AX63" s="82"/>
      <c r="AY63" s="82"/>
      <c r="AZ63" s="82"/>
      <c r="BA63" s="82"/>
      <c r="BB63" s="82"/>
      <c r="BC63" s="82"/>
      <c r="BD63" s="82"/>
      <c r="BE63" s="82"/>
      <c r="BF63" s="426"/>
      <c r="BG63" s="427"/>
      <c r="BH63" s="427"/>
      <c r="BI63" s="427"/>
      <c r="BJ63" s="428"/>
      <c r="BK63" s="429"/>
      <c r="BL63" s="430"/>
      <c r="BM63" s="430"/>
      <c r="BN63" s="430"/>
      <c r="BO63" s="137" t="s">
        <v>324</v>
      </c>
      <c r="BP63" s="139"/>
      <c r="BQ63" s="429"/>
      <c r="BR63" s="430"/>
      <c r="BS63" s="430"/>
      <c r="BT63" s="430"/>
      <c r="BU63" s="137" t="s">
        <v>324</v>
      </c>
      <c r="BV63" s="138"/>
      <c r="BW63" s="60"/>
    </row>
    <row r="64" spans="1:75" ht="15" customHeight="1">
      <c r="A64" s="155"/>
      <c r="B64" s="156"/>
      <c r="C64" s="82" t="s">
        <v>31</v>
      </c>
      <c r="D64" s="82"/>
      <c r="E64" s="82"/>
      <c r="F64" s="82"/>
      <c r="G64" s="82"/>
      <c r="H64" s="82"/>
      <c r="I64" s="82"/>
      <c r="J64" s="82"/>
      <c r="K64" s="82"/>
      <c r="L64" s="82"/>
      <c r="M64" s="82"/>
      <c r="N64" s="82"/>
      <c r="O64" s="82"/>
      <c r="P64" s="82"/>
      <c r="Q64" s="157"/>
      <c r="R64" s="158"/>
      <c r="S64" s="158"/>
      <c r="T64" s="158"/>
      <c r="U64" s="159"/>
      <c r="V64" s="135"/>
      <c r="W64" s="136"/>
      <c r="X64" s="136"/>
      <c r="Y64" s="136"/>
      <c r="Z64" s="137" t="s">
        <v>324</v>
      </c>
      <c r="AA64" s="139"/>
      <c r="AB64" s="135"/>
      <c r="AC64" s="136"/>
      <c r="AD64" s="136"/>
      <c r="AE64" s="136"/>
      <c r="AF64" s="137" t="s">
        <v>324</v>
      </c>
      <c r="AG64" s="138"/>
      <c r="AH64" s="28" t="str">
        <f t="shared" si="0"/>
        <v/>
      </c>
      <c r="AI64" s="89">
        <f t="shared" si="1"/>
        <v>6</v>
      </c>
      <c r="AJ64" s="28">
        <f t="shared" si="2"/>
        <v>0</v>
      </c>
      <c r="AO64" s="52"/>
      <c r="AP64" s="424"/>
      <c r="AQ64" s="425"/>
      <c r="AR64" s="82" t="s">
        <v>31</v>
      </c>
      <c r="AS64" s="82"/>
      <c r="AT64" s="82"/>
      <c r="AU64" s="82"/>
      <c r="AV64" s="82"/>
      <c r="AW64" s="82"/>
      <c r="AX64" s="82"/>
      <c r="AY64" s="82"/>
      <c r="AZ64" s="82"/>
      <c r="BA64" s="82"/>
      <c r="BB64" s="82"/>
      <c r="BC64" s="82"/>
      <c r="BD64" s="82"/>
      <c r="BE64" s="82"/>
      <c r="BF64" s="426"/>
      <c r="BG64" s="427"/>
      <c r="BH64" s="427"/>
      <c r="BI64" s="427"/>
      <c r="BJ64" s="428"/>
      <c r="BK64" s="429"/>
      <c r="BL64" s="430"/>
      <c r="BM64" s="430"/>
      <c r="BN64" s="430"/>
      <c r="BO64" s="137" t="s">
        <v>324</v>
      </c>
      <c r="BP64" s="139"/>
      <c r="BQ64" s="429"/>
      <c r="BR64" s="430"/>
      <c r="BS64" s="430"/>
      <c r="BT64" s="430"/>
      <c r="BU64" s="137" t="s">
        <v>324</v>
      </c>
      <c r="BV64" s="138"/>
      <c r="BW64" s="60"/>
    </row>
    <row r="65" spans="1:75" ht="15" customHeight="1">
      <c r="A65" s="155"/>
      <c r="B65" s="156"/>
      <c r="C65" s="82" t="s">
        <v>32</v>
      </c>
      <c r="D65" s="82"/>
      <c r="E65" s="82"/>
      <c r="F65" s="82"/>
      <c r="G65" s="82"/>
      <c r="H65" s="82"/>
      <c r="I65" s="82"/>
      <c r="J65" s="82"/>
      <c r="K65" s="82"/>
      <c r="L65" s="82"/>
      <c r="M65" s="82"/>
      <c r="N65" s="82"/>
      <c r="O65" s="82"/>
      <c r="P65" s="82"/>
      <c r="Q65" s="157"/>
      <c r="R65" s="158"/>
      <c r="S65" s="158"/>
      <c r="T65" s="158"/>
      <c r="U65" s="159"/>
      <c r="V65" s="135"/>
      <c r="W65" s="136"/>
      <c r="X65" s="136"/>
      <c r="Y65" s="136"/>
      <c r="Z65" s="137" t="s">
        <v>324</v>
      </c>
      <c r="AA65" s="139"/>
      <c r="AB65" s="135"/>
      <c r="AC65" s="136"/>
      <c r="AD65" s="136"/>
      <c r="AE65" s="136"/>
      <c r="AF65" s="137" t="s">
        <v>324</v>
      </c>
      <c r="AG65" s="138"/>
      <c r="AH65" s="28" t="str">
        <f t="shared" si="0"/>
        <v/>
      </c>
      <c r="AI65" s="89">
        <f t="shared" si="1"/>
        <v>7</v>
      </c>
      <c r="AJ65" s="28">
        <f t="shared" si="2"/>
        <v>0</v>
      </c>
      <c r="AO65" s="52"/>
      <c r="AP65" s="424"/>
      <c r="AQ65" s="425"/>
      <c r="AR65" s="82" t="s">
        <v>32</v>
      </c>
      <c r="AS65" s="82"/>
      <c r="AT65" s="82"/>
      <c r="AU65" s="82"/>
      <c r="AV65" s="82"/>
      <c r="AW65" s="82"/>
      <c r="AX65" s="82"/>
      <c r="AY65" s="82"/>
      <c r="AZ65" s="82"/>
      <c r="BA65" s="82"/>
      <c r="BB65" s="82"/>
      <c r="BC65" s="82"/>
      <c r="BD65" s="82"/>
      <c r="BE65" s="82"/>
      <c r="BF65" s="426"/>
      <c r="BG65" s="427"/>
      <c r="BH65" s="427"/>
      <c r="BI65" s="427"/>
      <c r="BJ65" s="428"/>
      <c r="BK65" s="429"/>
      <c r="BL65" s="430"/>
      <c r="BM65" s="430"/>
      <c r="BN65" s="430"/>
      <c r="BO65" s="137" t="s">
        <v>324</v>
      </c>
      <c r="BP65" s="139"/>
      <c r="BQ65" s="429"/>
      <c r="BR65" s="430"/>
      <c r="BS65" s="430"/>
      <c r="BT65" s="430"/>
      <c r="BU65" s="137" t="s">
        <v>324</v>
      </c>
      <c r="BV65" s="138"/>
      <c r="BW65" s="60"/>
    </row>
    <row r="66" spans="1:75" ht="15" customHeight="1">
      <c r="A66" s="155"/>
      <c r="B66" s="156"/>
      <c r="C66" s="82" t="s">
        <v>33</v>
      </c>
      <c r="D66" s="82"/>
      <c r="E66" s="82"/>
      <c r="F66" s="82"/>
      <c r="G66" s="82"/>
      <c r="H66" s="82"/>
      <c r="I66" s="82"/>
      <c r="J66" s="82"/>
      <c r="K66" s="82"/>
      <c r="L66" s="82"/>
      <c r="M66" s="82"/>
      <c r="N66" s="82"/>
      <c r="O66" s="82"/>
      <c r="P66" s="82"/>
      <c r="Q66" s="157"/>
      <c r="R66" s="158"/>
      <c r="S66" s="158"/>
      <c r="T66" s="158"/>
      <c r="U66" s="159"/>
      <c r="V66" s="135"/>
      <c r="W66" s="136"/>
      <c r="X66" s="136"/>
      <c r="Y66" s="136"/>
      <c r="Z66" s="137" t="s">
        <v>324</v>
      </c>
      <c r="AA66" s="139"/>
      <c r="AB66" s="135"/>
      <c r="AC66" s="136"/>
      <c r="AD66" s="136"/>
      <c r="AE66" s="136"/>
      <c r="AF66" s="137" t="s">
        <v>324</v>
      </c>
      <c r="AG66" s="138"/>
      <c r="AH66" s="28" t="str">
        <f t="shared" si="0"/>
        <v/>
      </c>
      <c r="AI66" s="89">
        <f t="shared" si="1"/>
        <v>8</v>
      </c>
      <c r="AJ66" s="28">
        <f t="shared" si="2"/>
        <v>0</v>
      </c>
      <c r="AO66" s="52"/>
      <c r="AP66" s="424"/>
      <c r="AQ66" s="425"/>
      <c r="AR66" s="82" t="s">
        <v>33</v>
      </c>
      <c r="AS66" s="82"/>
      <c r="AT66" s="82"/>
      <c r="AU66" s="82"/>
      <c r="AV66" s="82"/>
      <c r="AW66" s="82"/>
      <c r="AX66" s="82"/>
      <c r="AY66" s="82"/>
      <c r="AZ66" s="82"/>
      <c r="BA66" s="82"/>
      <c r="BB66" s="82"/>
      <c r="BC66" s="82"/>
      <c r="BD66" s="82"/>
      <c r="BE66" s="82"/>
      <c r="BF66" s="426"/>
      <c r="BG66" s="427"/>
      <c r="BH66" s="427"/>
      <c r="BI66" s="427"/>
      <c r="BJ66" s="428"/>
      <c r="BK66" s="429"/>
      <c r="BL66" s="430"/>
      <c r="BM66" s="430"/>
      <c r="BN66" s="430"/>
      <c r="BO66" s="137" t="s">
        <v>324</v>
      </c>
      <c r="BP66" s="139"/>
      <c r="BQ66" s="429"/>
      <c r="BR66" s="430"/>
      <c r="BS66" s="430"/>
      <c r="BT66" s="430"/>
      <c r="BU66" s="137" t="s">
        <v>324</v>
      </c>
      <c r="BV66" s="138"/>
      <c r="BW66" s="60"/>
    </row>
    <row r="67" spans="1:75" ht="15" customHeight="1">
      <c r="A67" s="155"/>
      <c r="B67" s="156"/>
      <c r="C67" s="82" t="s">
        <v>34</v>
      </c>
      <c r="D67" s="82"/>
      <c r="E67" s="82"/>
      <c r="F67" s="82"/>
      <c r="G67" s="82"/>
      <c r="H67" s="82"/>
      <c r="I67" s="82"/>
      <c r="J67" s="82"/>
      <c r="K67" s="82"/>
      <c r="L67" s="82"/>
      <c r="M67" s="82"/>
      <c r="N67" s="82"/>
      <c r="O67" s="82"/>
      <c r="P67" s="82"/>
      <c r="Q67" s="157"/>
      <c r="R67" s="158"/>
      <c r="S67" s="158"/>
      <c r="T67" s="158"/>
      <c r="U67" s="159"/>
      <c r="V67" s="135"/>
      <c r="W67" s="136"/>
      <c r="X67" s="136"/>
      <c r="Y67" s="136"/>
      <c r="Z67" s="137" t="s">
        <v>324</v>
      </c>
      <c r="AA67" s="139"/>
      <c r="AB67" s="135"/>
      <c r="AC67" s="136"/>
      <c r="AD67" s="136"/>
      <c r="AE67" s="136"/>
      <c r="AF67" s="137" t="s">
        <v>324</v>
      </c>
      <c r="AG67" s="138"/>
      <c r="AH67" s="28" t="str">
        <f t="shared" si="0"/>
        <v/>
      </c>
      <c r="AI67" s="89">
        <f t="shared" si="1"/>
        <v>9</v>
      </c>
      <c r="AJ67" s="28">
        <f t="shared" si="2"/>
        <v>0</v>
      </c>
      <c r="AO67" s="52"/>
      <c r="AP67" s="424"/>
      <c r="AQ67" s="425"/>
      <c r="AR67" s="82" t="s">
        <v>34</v>
      </c>
      <c r="AS67" s="82"/>
      <c r="AT67" s="82"/>
      <c r="AU67" s="82"/>
      <c r="AV67" s="82"/>
      <c r="AW67" s="82"/>
      <c r="AX67" s="82"/>
      <c r="AY67" s="82"/>
      <c r="AZ67" s="82"/>
      <c r="BA67" s="82"/>
      <c r="BB67" s="82"/>
      <c r="BC67" s="82"/>
      <c r="BD67" s="82"/>
      <c r="BE67" s="82"/>
      <c r="BF67" s="426"/>
      <c r="BG67" s="427"/>
      <c r="BH67" s="427"/>
      <c r="BI67" s="427"/>
      <c r="BJ67" s="428"/>
      <c r="BK67" s="429"/>
      <c r="BL67" s="430"/>
      <c r="BM67" s="430"/>
      <c r="BN67" s="430"/>
      <c r="BO67" s="137" t="s">
        <v>324</v>
      </c>
      <c r="BP67" s="139"/>
      <c r="BQ67" s="429"/>
      <c r="BR67" s="430"/>
      <c r="BS67" s="430"/>
      <c r="BT67" s="430"/>
      <c r="BU67" s="137" t="s">
        <v>324</v>
      </c>
      <c r="BV67" s="138"/>
      <c r="BW67" s="60"/>
    </row>
    <row r="68" spans="1:75" ht="15" customHeight="1">
      <c r="A68" s="155"/>
      <c r="B68" s="156"/>
      <c r="C68" s="82" t="s">
        <v>35</v>
      </c>
      <c r="D68" s="82"/>
      <c r="E68" s="82"/>
      <c r="F68" s="82"/>
      <c r="G68" s="82"/>
      <c r="H68" s="82"/>
      <c r="I68" s="82"/>
      <c r="J68" s="82"/>
      <c r="K68" s="82"/>
      <c r="L68" s="82"/>
      <c r="M68" s="82"/>
      <c r="N68" s="82"/>
      <c r="O68" s="82"/>
      <c r="P68" s="82"/>
      <c r="Q68" s="157"/>
      <c r="R68" s="158"/>
      <c r="S68" s="158"/>
      <c r="T68" s="158"/>
      <c r="U68" s="159"/>
      <c r="V68" s="135"/>
      <c r="W68" s="136"/>
      <c r="X68" s="136"/>
      <c r="Y68" s="136"/>
      <c r="Z68" s="137" t="s">
        <v>324</v>
      </c>
      <c r="AA68" s="139"/>
      <c r="AB68" s="135"/>
      <c r="AC68" s="136"/>
      <c r="AD68" s="136"/>
      <c r="AE68" s="136"/>
      <c r="AF68" s="137" t="s">
        <v>324</v>
      </c>
      <c r="AG68" s="138"/>
      <c r="AH68" s="28" t="str">
        <f t="shared" si="0"/>
        <v/>
      </c>
      <c r="AI68" s="89">
        <f t="shared" si="1"/>
        <v>10</v>
      </c>
      <c r="AJ68" s="28">
        <f t="shared" si="2"/>
        <v>0</v>
      </c>
      <c r="AO68" s="52"/>
      <c r="AP68" s="424"/>
      <c r="AQ68" s="425"/>
      <c r="AR68" s="82" t="s">
        <v>35</v>
      </c>
      <c r="AS68" s="82"/>
      <c r="AT68" s="82"/>
      <c r="AU68" s="82"/>
      <c r="AV68" s="82"/>
      <c r="AW68" s="82"/>
      <c r="AX68" s="82"/>
      <c r="AY68" s="82"/>
      <c r="AZ68" s="82"/>
      <c r="BA68" s="82"/>
      <c r="BB68" s="82"/>
      <c r="BC68" s="82"/>
      <c r="BD68" s="82"/>
      <c r="BE68" s="82"/>
      <c r="BF68" s="426"/>
      <c r="BG68" s="427"/>
      <c r="BH68" s="427"/>
      <c r="BI68" s="427"/>
      <c r="BJ68" s="428"/>
      <c r="BK68" s="429"/>
      <c r="BL68" s="430"/>
      <c r="BM68" s="430"/>
      <c r="BN68" s="430"/>
      <c r="BO68" s="137" t="s">
        <v>324</v>
      </c>
      <c r="BP68" s="139"/>
      <c r="BQ68" s="429"/>
      <c r="BR68" s="430"/>
      <c r="BS68" s="430"/>
      <c r="BT68" s="430"/>
      <c r="BU68" s="137" t="s">
        <v>324</v>
      </c>
      <c r="BV68" s="138"/>
      <c r="BW68" s="60"/>
    </row>
    <row r="69" spans="1:75" ht="15" customHeight="1">
      <c r="A69" s="155"/>
      <c r="B69" s="156"/>
      <c r="C69" s="82" t="s">
        <v>36</v>
      </c>
      <c r="D69" s="82"/>
      <c r="E69" s="82"/>
      <c r="F69" s="82"/>
      <c r="G69" s="82"/>
      <c r="H69" s="82"/>
      <c r="I69" s="82"/>
      <c r="J69" s="82"/>
      <c r="K69" s="82"/>
      <c r="L69" s="82"/>
      <c r="M69" s="82"/>
      <c r="N69" s="82"/>
      <c r="O69" s="82"/>
      <c r="P69" s="82"/>
      <c r="Q69" s="157"/>
      <c r="R69" s="158"/>
      <c r="S69" s="158"/>
      <c r="T69" s="158"/>
      <c r="U69" s="159"/>
      <c r="V69" s="135"/>
      <c r="W69" s="136"/>
      <c r="X69" s="136"/>
      <c r="Y69" s="136"/>
      <c r="Z69" s="137" t="s">
        <v>324</v>
      </c>
      <c r="AA69" s="139"/>
      <c r="AB69" s="135"/>
      <c r="AC69" s="136"/>
      <c r="AD69" s="136"/>
      <c r="AE69" s="136"/>
      <c r="AF69" s="137" t="s">
        <v>324</v>
      </c>
      <c r="AG69" s="138"/>
      <c r="AH69" s="28" t="str">
        <f t="shared" si="0"/>
        <v/>
      </c>
      <c r="AI69" s="89">
        <f t="shared" si="1"/>
        <v>11</v>
      </c>
      <c r="AJ69" s="28">
        <f t="shared" si="2"/>
        <v>0</v>
      </c>
      <c r="AO69" s="52"/>
      <c r="AP69" s="424"/>
      <c r="AQ69" s="425"/>
      <c r="AR69" s="82" t="s">
        <v>36</v>
      </c>
      <c r="AS69" s="82"/>
      <c r="AT69" s="82"/>
      <c r="AU69" s="82"/>
      <c r="AV69" s="82"/>
      <c r="AW69" s="82"/>
      <c r="AX69" s="82"/>
      <c r="AY69" s="82"/>
      <c r="AZ69" s="82"/>
      <c r="BA69" s="82"/>
      <c r="BB69" s="82"/>
      <c r="BC69" s="82"/>
      <c r="BD69" s="82"/>
      <c r="BE69" s="82"/>
      <c r="BF69" s="426"/>
      <c r="BG69" s="427"/>
      <c r="BH69" s="427"/>
      <c r="BI69" s="427"/>
      <c r="BJ69" s="428"/>
      <c r="BK69" s="429"/>
      <c r="BL69" s="430"/>
      <c r="BM69" s="430"/>
      <c r="BN69" s="430"/>
      <c r="BO69" s="137" t="s">
        <v>324</v>
      </c>
      <c r="BP69" s="139"/>
      <c r="BQ69" s="429"/>
      <c r="BR69" s="430"/>
      <c r="BS69" s="430"/>
      <c r="BT69" s="430"/>
      <c r="BU69" s="137" t="s">
        <v>324</v>
      </c>
      <c r="BV69" s="138"/>
      <c r="BW69" s="60"/>
    </row>
    <row r="70" spans="1:75" ht="15" customHeight="1">
      <c r="A70" s="155"/>
      <c r="B70" s="156"/>
      <c r="C70" s="82" t="s">
        <v>37</v>
      </c>
      <c r="D70" s="82"/>
      <c r="E70" s="82"/>
      <c r="F70" s="82"/>
      <c r="G70" s="82"/>
      <c r="H70" s="82"/>
      <c r="I70" s="82"/>
      <c r="J70" s="82"/>
      <c r="K70" s="82"/>
      <c r="L70" s="82"/>
      <c r="M70" s="82"/>
      <c r="N70" s="82"/>
      <c r="O70" s="82"/>
      <c r="P70" s="82"/>
      <c r="Q70" s="157"/>
      <c r="R70" s="158"/>
      <c r="S70" s="158"/>
      <c r="T70" s="158"/>
      <c r="U70" s="159"/>
      <c r="V70" s="135"/>
      <c r="W70" s="136"/>
      <c r="X70" s="136"/>
      <c r="Y70" s="136"/>
      <c r="Z70" s="137" t="s">
        <v>324</v>
      </c>
      <c r="AA70" s="139"/>
      <c r="AB70" s="135"/>
      <c r="AC70" s="136"/>
      <c r="AD70" s="136"/>
      <c r="AE70" s="136"/>
      <c r="AF70" s="137" t="s">
        <v>324</v>
      </c>
      <c r="AG70" s="138"/>
      <c r="AH70" s="28" t="str">
        <f t="shared" si="0"/>
        <v/>
      </c>
      <c r="AI70" s="89">
        <f t="shared" si="1"/>
        <v>12</v>
      </c>
      <c r="AJ70" s="28">
        <f t="shared" si="2"/>
        <v>0</v>
      </c>
      <c r="AO70" s="52"/>
      <c r="AP70" s="424"/>
      <c r="AQ70" s="425"/>
      <c r="AR70" s="82" t="s">
        <v>37</v>
      </c>
      <c r="AS70" s="82"/>
      <c r="AT70" s="82"/>
      <c r="AU70" s="82"/>
      <c r="AV70" s="82"/>
      <c r="AW70" s="82"/>
      <c r="AX70" s="82"/>
      <c r="AY70" s="82"/>
      <c r="AZ70" s="82"/>
      <c r="BA70" s="82"/>
      <c r="BB70" s="82"/>
      <c r="BC70" s="82"/>
      <c r="BD70" s="82"/>
      <c r="BE70" s="82"/>
      <c r="BF70" s="426"/>
      <c r="BG70" s="427"/>
      <c r="BH70" s="427"/>
      <c r="BI70" s="427"/>
      <c r="BJ70" s="428"/>
      <c r="BK70" s="429"/>
      <c r="BL70" s="430"/>
      <c r="BM70" s="430"/>
      <c r="BN70" s="430"/>
      <c r="BO70" s="137" t="s">
        <v>324</v>
      </c>
      <c r="BP70" s="139"/>
      <c r="BQ70" s="429"/>
      <c r="BR70" s="430"/>
      <c r="BS70" s="430"/>
      <c r="BT70" s="430"/>
      <c r="BU70" s="137" t="s">
        <v>324</v>
      </c>
      <c r="BV70" s="138"/>
      <c r="BW70" s="60"/>
    </row>
    <row r="71" spans="1:75" ht="15" customHeight="1">
      <c r="A71" s="155"/>
      <c r="B71" s="156"/>
      <c r="C71" s="82" t="s">
        <v>38</v>
      </c>
      <c r="D71" s="82"/>
      <c r="E71" s="82"/>
      <c r="F71" s="82"/>
      <c r="G71" s="82"/>
      <c r="H71" s="82"/>
      <c r="I71" s="82"/>
      <c r="J71" s="82"/>
      <c r="K71" s="82"/>
      <c r="L71" s="82"/>
      <c r="M71" s="82"/>
      <c r="N71" s="82"/>
      <c r="O71" s="82"/>
      <c r="P71" s="82"/>
      <c r="Q71" s="157"/>
      <c r="R71" s="158"/>
      <c r="S71" s="158"/>
      <c r="T71" s="158"/>
      <c r="U71" s="159"/>
      <c r="V71" s="135"/>
      <c r="W71" s="136"/>
      <c r="X71" s="136"/>
      <c r="Y71" s="136"/>
      <c r="Z71" s="137" t="s">
        <v>324</v>
      </c>
      <c r="AA71" s="139"/>
      <c r="AB71" s="135"/>
      <c r="AC71" s="136"/>
      <c r="AD71" s="136"/>
      <c r="AE71" s="136"/>
      <c r="AF71" s="137" t="s">
        <v>324</v>
      </c>
      <c r="AG71" s="138"/>
      <c r="AH71" s="28" t="str">
        <f t="shared" si="0"/>
        <v/>
      </c>
      <c r="AI71" s="89">
        <f t="shared" si="1"/>
        <v>13</v>
      </c>
      <c r="AJ71" s="28">
        <f t="shared" si="2"/>
        <v>0</v>
      </c>
      <c r="AO71" s="52"/>
      <c r="AP71" s="424"/>
      <c r="AQ71" s="425"/>
      <c r="AR71" s="82" t="s">
        <v>38</v>
      </c>
      <c r="AS71" s="82"/>
      <c r="AT71" s="82"/>
      <c r="AU71" s="82"/>
      <c r="AV71" s="82"/>
      <c r="AW71" s="82"/>
      <c r="AX71" s="82"/>
      <c r="AY71" s="82"/>
      <c r="AZ71" s="82"/>
      <c r="BA71" s="82"/>
      <c r="BB71" s="82"/>
      <c r="BC71" s="82"/>
      <c r="BD71" s="82"/>
      <c r="BE71" s="82"/>
      <c r="BF71" s="426"/>
      <c r="BG71" s="427"/>
      <c r="BH71" s="427"/>
      <c r="BI71" s="427"/>
      <c r="BJ71" s="428"/>
      <c r="BK71" s="429"/>
      <c r="BL71" s="430"/>
      <c r="BM71" s="430"/>
      <c r="BN71" s="430"/>
      <c r="BO71" s="137" t="s">
        <v>324</v>
      </c>
      <c r="BP71" s="139"/>
      <c r="BQ71" s="429"/>
      <c r="BR71" s="430"/>
      <c r="BS71" s="430"/>
      <c r="BT71" s="430"/>
      <c r="BU71" s="137" t="s">
        <v>324</v>
      </c>
      <c r="BV71" s="138"/>
      <c r="BW71" s="60"/>
    </row>
    <row r="72" spans="1:75" ht="15" customHeight="1">
      <c r="A72" s="155"/>
      <c r="B72" s="156"/>
      <c r="C72" s="82" t="s">
        <v>39</v>
      </c>
      <c r="D72" s="82"/>
      <c r="E72" s="82"/>
      <c r="F72" s="82"/>
      <c r="G72" s="82"/>
      <c r="H72" s="82"/>
      <c r="I72" s="82"/>
      <c r="J72" s="82"/>
      <c r="K72" s="82"/>
      <c r="L72" s="82"/>
      <c r="M72" s="82"/>
      <c r="N72" s="82"/>
      <c r="O72" s="82"/>
      <c r="P72" s="82"/>
      <c r="Q72" s="157"/>
      <c r="R72" s="158"/>
      <c r="S72" s="158"/>
      <c r="T72" s="158"/>
      <c r="U72" s="159"/>
      <c r="V72" s="135"/>
      <c r="W72" s="136"/>
      <c r="X72" s="136"/>
      <c r="Y72" s="136"/>
      <c r="Z72" s="137" t="s">
        <v>324</v>
      </c>
      <c r="AA72" s="139"/>
      <c r="AB72" s="135"/>
      <c r="AC72" s="136"/>
      <c r="AD72" s="136"/>
      <c r="AE72" s="136"/>
      <c r="AF72" s="137" t="s">
        <v>324</v>
      </c>
      <c r="AG72" s="138"/>
      <c r="AH72" s="28" t="str">
        <f t="shared" si="0"/>
        <v/>
      </c>
      <c r="AI72" s="89">
        <f t="shared" si="1"/>
        <v>14</v>
      </c>
      <c r="AJ72" s="28">
        <f t="shared" si="2"/>
        <v>0</v>
      </c>
      <c r="AO72" s="52"/>
      <c r="AP72" s="424"/>
      <c r="AQ72" s="425"/>
      <c r="AR72" s="82" t="s">
        <v>39</v>
      </c>
      <c r="AS72" s="82"/>
      <c r="AT72" s="82"/>
      <c r="AU72" s="82"/>
      <c r="AV72" s="82"/>
      <c r="AW72" s="82"/>
      <c r="AX72" s="82"/>
      <c r="AY72" s="82"/>
      <c r="AZ72" s="82"/>
      <c r="BA72" s="82"/>
      <c r="BB72" s="82"/>
      <c r="BC72" s="82"/>
      <c r="BD72" s="82"/>
      <c r="BE72" s="82"/>
      <c r="BF72" s="426"/>
      <c r="BG72" s="427"/>
      <c r="BH72" s="427"/>
      <c r="BI72" s="427"/>
      <c r="BJ72" s="428"/>
      <c r="BK72" s="429"/>
      <c r="BL72" s="430"/>
      <c r="BM72" s="430"/>
      <c r="BN72" s="430"/>
      <c r="BO72" s="137" t="s">
        <v>324</v>
      </c>
      <c r="BP72" s="139"/>
      <c r="BQ72" s="429"/>
      <c r="BR72" s="430"/>
      <c r="BS72" s="430"/>
      <c r="BT72" s="430"/>
      <c r="BU72" s="137" t="s">
        <v>324</v>
      </c>
      <c r="BV72" s="138"/>
      <c r="BW72" s="60"/>
    </row>
    <row r="73" spans="1:75" ht="15" customHeight="1">
      <c r="A73" s="155"/>
      <c r="B73" s="156"/>
      <c r="C73" s="82" t="s">
        <v>40</v>
      </c>
      <c r="D73" s="82"/>
      <c r="E73" s="82"/>
      <c r="F73" s="82"/>
      <c r="G73" s="82"/>
      <c r="H73" s="82"/>
      <c r="I73" s="82"/>
      <c r="J73" s="82"/>
      <c r="K73" s="82"/>
      <c r="L73" s="82"/>
      <c r="M73" s="82"/>
      <c r="N73" s="82"/>
      <c r="O73" s="82"/>
      <c r="P73" s="82"/>
      <c r="Q73" s="157"/>
      <c r="R73" s="158"/>
      <c r="S73" s="158"/>
      <c r="T73" s="158"/>
      <c r="U73" s="159"/>
      <c r="V73" s="135"/>
      <c r="W73" s="136"/>
      <c r="X73" s="136"/>
      <c r="Y73" s="136"/>
      <c r="Z73" s="137" t="s">
        <v>324</v>
      </c>
      <c r="AA73" s="139"/>
      <c r="AB73" s="135"/>
      <c r="AC73" s="136"/>
      <c r="AD73" s="136"/>
      <c r="AE73" s="136"/>
      <c r="AF73" s="137" t="s">
        <v>324</v>
      </c>
      <c r="AG73" s="138"/>
      <c r="AH73" s="28" t="str">
        <f t="shared" si="0"/>
        <v/>
      </c>
      <c r="AI73" s="89">
        <f t="shared" si="1"/>
        <v>15</v>
      </c>
      <c r="AJ73" s="28">
        <f t="shared" si="2"/>
        <v>0</v>
      </c>
      <c r="AO73" s="52"/>
      <c r="AP73" s="424"/>
      <c r="AQ73" s="425"/>
      <c r="AR73" s="82" t="s">
        <v>40</v>
      </c>
      <c r="AS73" s="82"/>
      <c r="AT73" s="82"/>
      <c r="AU73" s="82"/>
      <c r="AV73" s="82"/>
      <c r="AW73" s="82"/>
      <c r="AX73" s="82"/>
      <c r="AY73" s="82"/>
      <c r="AZ73" s="82"/>
      <c r="BA73" s="82"/>
      <c r="BB73" s="82"/>
      <c r="BC73" s="82"/>
      <c r="BD73" s="82"/>
      <c r="BE73" s="82"/>
      <c r="BF73" s="426"/>
      <c r="BG73" s="427"/>
      <c r="BH73" s="427"/>
      <c r="BI73" s="427"/>
      <c r="BJ73" s="428"/>
      <c r="BK73" s="429"/>
      <c r="BL73" s="430"/>
      <c r="BM73" s="430"/>
      <c r="BN73" s="430"/>
      <c r="BO73" s="137" t="s">
        <v>324</v>
      </c>
      <c r="BP73" s="139"/>
      <c r="BQ73" s="429"/>
      <c r="BR73" s="430"/>
      <c r="BS73" s="430"/>
      <c r="BT73" s="430"/>
      <c r="BU73" s="137" t="s">
        <v>324</v>
      </c>
      <c r="BV73" s="138"/>
      <c r="BW73" s="60"/>
    </row>
    <row r="74" spans="1:75" ht="15" customHeight="1">
      <c r="A74" s="155"/>
      <c r="B74" s="156"/>
      <c r="C74" s="82" t="s">
        <v>41</v>
      </c>
      <c r="D74" s="82"/>
      <c r="E74" s="82"/>
      <c r="F74" s="82"/>
      <c r="G74" s="82"/>
      <c r="H74" s="82"/>
      <c r="I74" s="82"/>
      <c r="J74" s="82"/>
      <c r="K74" s="82"/>
      <c r="L74" s="82"/>
      <c r="M74" s="82"/>
      <c r="N74" s="82"/>
      <c r="O74" s="82"/>
      <c r="P74" s="82"/>
      <c r="Q74" s="157"/>
      <c r="R74" s="158"/>
      <c r="S74" s="158"/>
      <c r="T74" s="158"/>
      <c r="U74" s="159"/>
      <c r="V74" s="135"/>
      <c r="W74" s="136"/>
      <c r="X74" s="136"/>
      <c r="Y74" s="136"/>
      <c r="Z74" s="137" t="s">
        <v>324</v>
      </c>
      <c r="AA74" s="139"/>
      <c r="AB74" s="135"/>
      <c r="AC74" s="136"/>
      <c r="AD74" s="136"/>
      <c r="AE74" s="136"/>
      <c r="AF74" s="137" t="s">
        <v>324</v>
      </c>
      <c r="AG74" s="138"/>
      <c r="AH74" s="28" t="str">
        <f t="shared" si="0"/>
        <v/>
      </c>
      <c r="AI74" s="89">
        <f t="shared" si="1"/>
        <v>16</v>
      </c>
      <c r="AJ74" s="28">
        <f t="shared" si="2"/>
        <v>0</v>
      </c>
      <c r="AO74" s="52"/>
      <c r="AP74" s="424"/>
      <c r="AQ74" s="425"/>
      <c r="AR74" s="82" t="s">
        <v>41</v>
      </c>
      <c r="AS74" s="82"/>
      <c r="AT74" s="82"/>
      <c r="AU74" s="82"/>
      <c r="AV74" s="82"/>
      <c r="AW74" s="82"/>
      <c r="AX74" s="82"/>
      <c r="AY74" s="82"/>
      <c r="AZ74" s="82"/>
      <c r="BA74" s="82"/>
      <c r="BB74" s="82"/>
      <c r="BC74" s="82"/>
      <c r="BD74" s="82"/>
      <c r="BE74" s="82"/>
      <c r="BF74" s="426"/>
      <c r="BG74" s="427"/>
      <c r="BH74" s="427"/>
      <c r="BI74" s="427"/>
      <c r="BJ74" s="428"/>
      <c r="BK74" s="429"/>
      <c r="BL74" s="430"/>
      <c r="BM74" s="430"/>
      <c r="BN74" s="430"/>
      <c r="BO74" s="137" t="s">
        <v>324</v>
      </c>
      <c r="BP74" s="139"/>
      <c r="BQ74" s="429"/>
      <c r="BR74" s="430"/>
      <c r="BS74" s="430"/>
      <c r="BT74" s="430"/>
      <c r="BU74" s="137" t="s">
        <v>324</v>
      </c>
      <c r="BV74" s="138"/>
      <c r="BW74" s="60"/>
    </row>
    <row r="75" spans="1:75" ht="15" customHeight="1">
      <c r="A75" s="155"/>
      <c r="B75" s="156"/>
      <c r="C75" s="82" t="s">
        <v>42</v>
      </c>
      <c r="D75" s="82"/>
      <c r="E75" s="82"/>
      <c r="F75" s="82"/>
      <c r="G75" s="82"/>
      <c r="H75" s="82"/>
      <c r="I75" s="82"/>
      <c r="J75" s="82"/>
      <c r="K75" s="82"/>
      <c r="L75" s="82"/>
      <c r="M75" s="82"/>
      <c r="N75" s="82"/>
      <c r="O75" s="82"/>
      <c r="P75" s="82"/>
      <c r="Q75" s="157"/>
      <c r="R75" s="158"/>
      <c r="S75" s="158"/>
      <c r="T75" s="158"/>
      <c r="U75" s="159"/>
      <c r="V75" s="135"/>
      <c r="W75" s="136"/>
      <c r="X75" s="136"/>
      <c r="Y75" s="136"/>
      <c r="Z75" s="137" t="s">
        <v>324</v>
      </c>
      <c r="AA75" s="139"/>
      <c r="AB75" s="135"/>
      <c r="AC75" s="136"/>
      <c r="AD75" s="136"/>
      <c r="AE75" s="136"/>
      <c r="AF75" s="137" t="s">
        <v>324</v>
      </c>
      <c r="AG75" s="138"/>
      <c r="AH75" s="28" t="str">
        <f t="shared" si="0"/>
        <v/>
      </c>
      <c r="AI75" s="89">
        <f t="shared" si="1"/>
        <v>17</v>
      </c>
      <c r="AJ75" s="28">
        <f t="shared" si="2"/>
        <v>0</v>
      </c>
      <c r="AO75" s="52"/>
      <c r="AP75" s="424"/>
      <c r="AQ75" s="425"/>
      <c r="AR75" s="82" t="s">
        <v>42</v>
      </c>
      <c r="AS75" s="82"/>
      <c r="AT75" s="82"/>
      <c r="AU75" s="82"/>
      <c r="AV75" s="82"/>
      <c r="AW75" s="82"/>
      <c r="AX75" s="82"/>
      <c r="AY75" s="82"/>
      <c r="AZ75" s="82"/>
      <c r="BA75" s="82"/>
      <c r="BB75" s="82"/>
      <c r="BC75" s="82"/>
      <c r="BD75" s="82"/>
      <c r="BE75" s="82"/>
      <c r="BF75" s="426"/>
      <c r="BG75" s="427"/>
      <c r="BH75" s="427"/>
      <c r="BI75" s="427"/>
      <c r="BJ75" s="428"/>
      <c r="BK75" s="429"/>
      <c r="BL75" s="430"/>
      <c r="BM75" s="430"/>
      <c r="BN75" s="430"/>
      <c r="BO75" s="137" t="s">
        <v>324</v>
      </c>
      <c r="BP75" s="139"/>
      <c r="BQ75" s="429"/>
      <c r="BR75" s="430"/>
      <c r="BS75" s="430"/>
      <c r="BT75" s="430"/>
      <c r="BU75" s="137" t="s">
        <v>324</v>
      </c>
      <c r="BV75" s="138"/>
      <c r="BW75" s="60"/>
    </row>
    <row r="76" spans="1:75" ht="15" customHeight="1">
      <c r="A76" s="155"/>
      <c r="B76" s="156"/>
      <c r="C76" s="82" t="s">
        <v>43</v>
      </c>
      <c r="D76" s="82"/>
      <c r="E76" s="82"/>
      <c r="F76" s="82"/>
      <c r="G76" s="82"/>
      <c r="H76" s="82"/>
      <c r="I76" s="82"/>
      <c r="J76" s="82"/>
      <c r="K76" s="82"/>
      <c r="L76" s="82"/>
      <c r="M76" s="82"/>
      <c r="N76" s="82"/>
      <c r="O76" s="82"/>
      <c r="P76" s="82"/>
      <c r="Q76" s="157"/>
      <c r="R76" s="158"/>
      <c r="S76" s="158"/>
      <c r="T76" s="158"/>
      <c r="U76" s="159"/>
      <c r="V76" s="135"/>
      <c r="W76" s="136"/>
      <c r="X76" s="136"/>
      <c r="Y76" s="136"/>
      <c r="Z76" s="137" t="s">
        <v>324</v>
      </c>
      <c r="AA76" s="139"/>
      <c r="AB76" s="135"/>
      <c r="AC76" s="136"/>
      <c r="AD76" s="136"/>
      <c r="AE76" s="136"/>
      <c r="AF76" s="137" t="s">
        <v>324</v>
      </c>
      <c r="AG76" s="138"/>
      <c r="AH76" s="28" t="str">
        <f t="shared" si="0"/>
        <v/>
      </c>
      <c r="AI76" s="89">
        <f t="shared" si="1"/>
        <v>18</v>
      </c>
      <c r="AJ76" s="28">
        <f t="shared" si="2"/>
        <v>0</v>
      </c>
      <c r="AO76" s="52"/>
      <c r="AP76" s="424"/>
      <c r="AQ76" s="425"/>
      <c r="AR76" s="82" t="s">
        <v>43</v>
      </c>
      <c r="AS76" s="82"/>
      <c r="AT76" s="82"/>
      <c r="AU76" s="82"/>
      <c r="AV76" s="82"/>
      <c r="AW76" s="82"/>
      <c r="AX76" s="82"/>
      <c r="AY76" s="82"/>
      <c r="AZ76" s="82"/>
      <c r="BA76" s="82"/>
      <c r="BB76" s="82"/>
      <c r="BC76" s="82"/>
      <c r="BD76" s="82"/>
      <c r="BE76" s="82"/>
      <c r="BF76" s="426"/>
      <c r="BG76" s="427"/>
      <c r="BH76" s="427"/>
      <c r="BI76" s="427"/>
      <c r="BJ76" s="428"/>
      <c r="BK76" s="429"/>
      <c r="BL76" s="430"/>
      <c r="BM76" s="430"/>
      <c r="BN76" s="430"/>
      <c r="BO76" s="137" t="s">
        <v>324</v>
      </c>
      <c r="BP76" s="139"/>
      <c r="BQ76" s="429"/>
      <c r="BR76" s="430"/>
      <c r="BS76" s="430"/>
      <c r="BT76" s="430"/>
      <c r="BU76" s="137" t="s">
        <v>324</v>
      </c>
      <c r="BV76" s="138"/>
      <c r="BW76" s="60"/>
    </row>
    <row r="77" spans="1:75" ht="15" customHeight="1">
      <c r="A77" s="155"/>
      <c r="B77" s="156"/>
      <c r="C77" s="82" t="s">
        <v>44</v>
      </c>
      <c r="D77" s="82"/>
      <c r="E77" s="82"/>
      <c r="F77" s="82"/>
      <c r="G77" s="82"/>
      <c r="H77" s="82"/>
      <c r="I77" s="82"/>
      <c r="J77" s="82"/>
      <c r="K77" s="82"/>
      <c r="L77" s="82"/>
      <c r="M77" s="82"/>
      <c r="N77" s="82"/>
      <c r="O77" s="82"/>
      <c r="P77" s="82"/>
      <c r="Q77" s="157"/>
      <c r="R77" s="158"/>
      <c r="S77" s="158"/>
      <c r="T77" s="158"/>
      <c r="U77" s="159"/>
      <c r="V77" s="135"/>
      <c r="W77" s="136"/>
      <c r="X77" s="136"/>
      <c r="Y77" s="136"/>
      <c r="Z77" s="137" t="s">
        <v>324</v>
      </c>
      <c r="AA77" s="139"/>
      <c r="AB77" s="135"/>
      <c r="AC77" s="136"/>
      <c r="AD77" s="136"/>
      <c r="AE77" s="136"/>
      <c r="AF77" s="137" t="s">
        <v>324</v>
      </c>
      <c r="AG77" s="138"/>
      <c r="AH77" s="28" t="str">
        <f t="shared" si="0"/>
        <v/>
      </c>
      <c r="AI77" s="89">
        <f t="shared" si="1"/>
        <v>19</v>
      </c>
      <c r="AJ77" s="28">
        <f t="shared" si="2"/>
        <v>0</v>
      </c>
      <c r="AO77" s="52"/>
      <c r="AP77" s="424"/>
      <c r="AQ77" s="425"/>
      <c r="AR77" s="82" t="s">
        <v>44</v>
      </c>
      <c r="AS77" s="82"/>
      <c r="AT77" s="82"/>
      <c r="AU77" s="82"/>
      <c r="AV77" s="82"/>
      <c r="AW77" s="82"/>
      <c r="AX77" s="82"/>
      <c r="AY77" s="82"/>
      <c r="AZ77" s="82"/>
      <c r="BA77" s="82"/>
      <c r="BB77" s="82"/>
      <c r="BC77" s="82"/>
      <c r="BD77" s="82"/>
      <c r="BE77" s="82"/>
      <c r="BF77" s="426"/>
      <c r="BG77" s="427"/>
      <c r="BH77" s="427"/>
      <c r="BI77" s="427"/>
      <c r="BJ77" s="428"/>
      <c r="BK77" s="429"/>
      <c r="BL77" s="430"/>
      <c r="BM77" s="430"/>
      <c r="BN77" s="430"/>
      <c r="BO77" s="137" t="s">
        <v>324</v>
      </c>
      <c r="BP77" s="139"/>
      <c r="BQ77" s="429"/>
      <c r="BR77" s="430"/>
      <c r="BS77" s="430"/>
      <c r="BT77" s="430"/>
      <c r="BU77" s="137" t="s">
        <v>324</v>
      </c>
      <c r="BV77" s="138"/>
      <c r="BW77" s="60"/>
    </row>
    <row r="78" spans="1:75" ht="15" customHeight="1">
      <c r="A78" s="155"/>
      <c r="B78" s="156"/>
      <c r="C78" s="82" t="s">
        <v>45</v>
      </c>
      <c r="D78" s="82"/>
      <c r="E78" s="82"/>
      <c r="F78" s="82"/>
      <c r="G78" s="82"/>
      <c r="H78" s="82"/>
      <c r="I78" s="82"/>
      <c r="J78" s="82"/>
      <c r="K78" s="82"/>
      <c r="L78" s="82"/>
      <c r="M78" s="82"/>
      <c r="N78" s="82"/>
      <c r="O78" s="82"/>
      <c r="P78" s="82"/>
      <c r="Q78" s="157"/>
      <c r="R78" s="158"/>
      <c r="S78" s="158"/>
      <c r="T78" s="158"/>
      <c r="U78" s="159"/>
      <c r="V78" s="135"/>
      <c r="W78" s="136"/>
      <c r="X78" s="136"/>
      <c r="Y78" s="136"/>
      <c r="Z78" s="137" t="s">
        <v>324</v>
      </c>
      <c r="AA78" s="139"/>
      <c r="AB78" s="135"/>
      <c r="AC78" s="136"/>
      <c r="AD78" s="136"/>
      <c r="AE78" s="136"/>
      <c r="AF78" s="137" t="s">
        <v>324</v>
      </c>
      <c r="AG78" s="138"/>
      <c r="AH78" s="28" t="str">
        <f t="shared" si="0"/>
        <v/>
      </c>
      <c r="AI78" s="89">
        <f t="shared" si="1"/>
        <v>20</v>
      </c>
      <c r="AJ78" s="28">
        <f t="shared" si="2"/>
        <v>0</v>
      </c>
      <c r="AO78" s="52"/>
      <c r="AP78" s="424"/>
      <c r="AQ78" s="425"/>
      <c r="AR78" s="82" t="s">
        <v>45</v>
      </c>
      <c r="AS78" s="82"/>
      <c r="AT78" s="82"/>
      <c r="AU78" s="82"/>
      <c r="AV78" s="82"/>
      <c r="AW78" s="82"/>
      <c r="AX78" s="82"/>
      <c r="AY78" s="82"/>
      <c r="AZ78" s="82"/>
      <c r="BA78" s="82"/>
      <c r="BB78" s="82"/>
      <c r="BC78" s="82"/>
      <c r="BD78" s="82"/>
      <c r="BE78" s="82"/>
      <c r="BF78" s="426"/>
      <c r="BG78" s="427"/>
      <c r="BH78" s="427"/>
      <c r="BI78" s="427"/>
      <c r="BJ78" s="428"/>
      <c r="BK78" s="429"/>
      <c r="BL78" s="430"/>
      <c r="BM78" s="430"/>
      <c r="BN78" s="430"/>
      <c r="BO78" s="137" t="s">
        <v>324</v>
      </c>
      <c r="BP78" s="139"/>
      <c r="BQ78" s="429"/>
      <c r="BR78" s="430"/>
      <c r="BS78" s="430"/>
      <c r="BT78" s="430"/>
      <c r="BU78" s="137" t="s">
        <v>324</v>
      </c>
      <c r="BV78" s="138"/>
      <c r="BW78" s="60"/>
    </row>
    <row r="79" spans="1:75" ht="15" customHeight="1">
      <c r="A79" s="155"/>
      <c r="B79" s="156"/>
      <c r="C79" s="82" t="s">
        <v>46</v>
      </c>
      <c r="D79" s="82"/>
      <c r="E79" s="82"/>
      <c r="F79" s="82"/>
      <c r="G79" s="82"/>
      <c r="H79" s="82"/>
      <c r="I79" s="82"/>
      <c r="J79" s="82"/>
      <c r="K79" s="82"/>
      <c r="L79" s="82"/>
      <c r="M79" s="82"/>
      <c r="N79" s="82"/>
      <c r="O79" s="82"/>
      <c r="P79" s="82"/>
      <c r="Q79" s="157"/>
      <c r="R79" s="158"/>
      <c r="S79" s="158"/>
      <c r="T79" s="158"/>
      <c r="U79" s="159"/>
      <c r="V79" s="135"/>
      <c r="W79" s="136"/>
      <c r="X79" s="136"/>
      <c r="Y79" s="136"/>
      <c r="Z79" s="137" t="s">
        <v>324</v>
      </c>
      <c r="AA79" s="139"/>
      <c r="AB79" s="135"/>
      <c r="AC79" s="136"/>
      <c r="AD79" s="136"/>
      <c r="AE79" s="136"/>
      <c r="AF79" s="137" t="s">
        <v>324</v>
      </c>
      <c r="AG79" s="138"/>
      <c r="AH79" s="28" t="str">
        <f t="shared" si="0"/>
        <v/>
      </c>
      <c r="AI79" s="89">
        <f t="shared" si="1"/>
        <v>21</v>
      </c>
      <c r="AJ79" s="28">
        <f t="shared" si="2"/>
        <v>0</v>
      </c>
      <c r="AO79" s="52"/>
      <c r="AP79" s="424"/>
      <c r="AQ79" s="425"/>
      <c r="AR79" s="82" t="s">
        <v>46</v>
      </c>
      <c r="AS79" s="82"/>
      <c r="AT79" s="82"/>
      <c r="AU79" s="82"/>
      <c r="AV79" s="82"/>
      <c r="AW79" s="82"/>
      <c r="AX79" s="82"/>
      <c r="AY79" s="82"/>
      <c r="AZ79" s="82"/>
      <c r="BA79" s="82"/>
      <c r="BB79" s="82"/>
      <c r="BC79" s="82"/>
      <c r="BD79" s="82"/>
      <c r="BE79" s="82"/>
      <c r="BF79" s="426"/>
      <c r="BG79" s="427"/>
      <c r="BH79" s="427"/>
      <c r="BI79" s="427"/>
      <c r="BJ79" s="428"/>
      <c r="BK79" s="429"/>
      <c r="BL79" s="430"/>
      <c r="BM79" s="430"/>
      <c r="BN79" s="430"/>
      <c r="BO79" s="137" t="s">
        <v>324</v>
      </c>
      <c r="BP79" s="139"/>
      <c r="BQ79" s="429"/>
      <c r="BR79" s="430"/>
      <c r="BS79" s="430"/>
      <c r="BT79" s="430"/>
      <c r="BU79" s="137" t="s">
        <v>324</v>
      </c>
      <c r="BV79" s="138"/>
      <c r="BW79" s="60"/>
    </row>
    <row r="80" spans="1:75" ht="15" customHeight="1">
      <c r="A80" s="155"/>
      <c r="B80" s="156"/>
      <c r="C80" s="82" t="s">
        <v>47</v>
      </c>
      <c r="D80" s="82"/>
      <c r="E80" s="82"/>
      <c r="F80" s="82"/>
      <c r="G80" s="82"/>
      <c r="H80" s="82"/>
      <c r="I80" s="82"/>
      <c r="J80" s="82"/>
      <c r="K80" s="82"/>
      <c r="L80" s="82"/>
      <c r="M80" s="82"/>
      <c r="N80" s="82"/>
      <c r="O80" s="82"/>
      <c r="P80" s="82"/>
      <c r="Q80" s="157"/>
      <c r="R80" s="158"/>
      <c r="S80" s="158"/>
      <c r="T80" s="158"/>
      <c r="U80" s="159"/>
      <c r="V80" s="135"/>
      <c r="W80" s="136"/>
      <c r="X80" s="136"/>
      <c r="Y80" s="136"/>
      <c r="Z80" s="137" t="s">
        <v>324</v>
      </c>
      <c r="AA80" s="139"/>
      <c r="AB80" s="135"/>
      <c r="AC80" s="136"/>
      <c r="AD80" s="136"/>
      <c r="AE80" s="136"/>
      <c r="AF80" s="137" t="s">
        <v>324</v>
      </c>
      <c r="AG80" s="138"/>
      <c r="AH80" s="28" t="str">
        <f t="shared" si="0"/>
        <v/>
      </c>
      <c r="AI80" s="89">
        <f t="shared" si="1"/>
        <v>22</v>
      </c>
      <c r="AJ80" s="28">
        <f t="shared" si="2"/>
        <v>0</v>
      </c>
      <c r="AO80" s="52"/>
      <c r="AP80" s="424"/>
      <c r="AQ80" s="425"/>
      <c r="AR80" s="82" t="s">
        <v>47</v>
      </c>
      <c r="AS80" s="82"/>
      <c r="AT80" s="82"/>
      <c r="AU80" s="82"/>
      <c r="AV80" s="82"/>
      <c r="AW80" s="82"/>
      <c r="AX80" s="82"/>
      <c r="AY80" s="82"/>
      <c r="AZ80" s="82"/>
      <c r="BA80" s="82"/>
      <c r="BB80" s="82"/>
      <c r="BC80" s="82"/>
      <c r="BD80" s="82"/>
      <c r="BE80" s="82"/>
      <c r="BF80" s="426"/>
      <c r="BG80" s="427"/>
      <c r="BH80" s="427"/>
      <c r="BI80" s="427"/>
      <c r="BJ80" s="428"/>
      <c r="BK80" s="429"/>
      <c r="BL80" s="430"/>
      <c r="BM80" s="430"/>
      <c r="BN80" s="430"/>
      <c r="BO80" s="137" t="s">
        <v>324</v>
      </c>
      <c r="BP80" s="139"/>
      <c r="BQ80" s="429"/>
      <c r="BR80" s="430"/>
      <c r="BS80" s="430"/>
      <c r="BT80" s="430"/>
      <c r="BU80" s="137" t="s">
        <v>324</v>
      </c>
      <c r="BV80" s="138"/>
      <c r="BW80" s="60"/>
    </row>
    <row r="81" spans="1:75" ht="15" customHeight="1">
      <c r="A81" s="155"/>
      <c r="B81" s="156"/>
      <c r="C81" s="82" t="s">
        <v>48</v>
      </c>
      <c r="D81" s="82"/>
      <c r="E81" s="82"/>
      <c r="F81" s="82"/>
      <c r="G81" s="82"/>
      <c r="H81" s="82"/>
      <c r="I81" s="82"/>
      <c r="J81" s="82"/>
      <c r="K81" s="82"/>
      <c r="L81" s="82"/>
      <c r="M81" s="82"/>
      <c r="N81" s="82"/>
      <c r="O81" s="82"/>
      <c r="P81" s="82"/>
      <c r="Q81" s="157"/>
      <c r="R81" s="158"/>
      <c r="S81" s="158"/>
      <c r="T81" s="158"/>
      <c r="U81" s="159"/>
      <c r="V81" s="135"/>
      <c r="W81" s="136"/>
      <c r="X81" s="136"/>
      <c r="Y81" s="136"/>
      <c r="Z81" s="137" t="s">
        <v>324</v>
      </c>
      <c r="AA81" s="139"/>
      <c r="AB81" s="135"/>
      <c r="AC81" s="136"/>
      <c r="AD81" s="136"/>
      <c r="AE81" s="136"/>
      <c r="AF81" s="137" t="s">
        <v>324</v>
      </c>
      <c r="AG81" s="138"/>
      <c r="AH81" s="28" t="str">
        <f t="shared" si="0"/>
        <v/>
      </c>
      <c r="AI81" s="89">
        <f t="shared" si="1"/>
        <v>23</v>
      </c>
      <c r="AJ81" s="28">
        <f t="shared" si="2"/>
        <v>0</v>
      </c>
      <c r="AO81" s="52"/>
      <c r="AP81" s="424"/>
      <c r="AQ81" s="425"/>
      <c r="AR81" s="82" t="s">
        <v>48</v>
      </c>
      <c r="AS81" s="82"/>
      <c r="AT81" s="82"/>
      <c r="AU81" s="82"/>
      <c r="AV81" s="82"/>
      <c r="AW81" s="82"/>
      <c r="AX81" s="82"/>
      <c r="AY81" s="82"/>
      <c r="AZ81" s="82"/>
      <c r="BA81" s="82"/>
      <c r="BB81" s="82"/>
      <c r="BC81" s="82"/>
      <c r="BD81" s="82"/>
      <c r="BE81" s="82"/>
      <c r="BF81" s="426"/>
      <c r="BG81" s="427"/>
      <c r="BH81" s="427"/>
      <c r="BI81" s="427"/>
      <c r="BJ81" s="428"/>
      <c r="BK81" s="429"/>
      <c r="BL81" s="430"/>
      <c r="BM81" s="430"/>
      <c r="BN81" s="430"/>
      <c r="BO81" s="137" t="s">
        <v>324</v>
      </c>
      <c r="BP81" s="139"/>
      <c r="BQ81" s="429"/>
      <c r="BR81" s="430"/>
      <c r="BS81" s="430"/>
      <c r="BT81" s="430"/>
      <c r="BU81" s="137" t="s">
        <v>324</v>
      </c>
      <c r="BV81" s="138"/>
      <c r="BW81" s="60"/>
    </row>
    <row r="82" spans="1:75" ht="15" customHeight="1">
      <c r="A82" s="155"/>
      <c r="B82" s="156"/>
      <c r="C82" s="82" t="s">
        <v>49</v>
      </c>
      <c r="D82" s="82"/>
      <c r="E82" s="82"/>
      <c r="F82" s="82"/>
      <c r="G82" s="82"/>
      <c r="H82" s="82"/>
      <c r="I82" s="82"/>
      <c r="J82" s="82"/>
      <c r="K82" s="82"/>
      <c r="L82" s="82"/>
      <c r="M82" s="82"/>
      <c r="N82" s="82"/>
      <c r="O82" s="82"/>
      <c r="P82" s="82"/>
      <c r="Q82" s="157"/>
      <c r="R82" s="158"/>
      <c r="S82" s="158"/>
      <c r="T82" s="158"/>
      <c r="U82" s="159"/>
      <c r="V82" s="135"/>
      <c r="W82" s="136"/>
      <c r="X82" s="136"/>
      <c r="Y82" s="136"/>
      <c r="Z82" s="137" t="s">
        <v>324</v>
      </c>
      <c r="AA82" s="139"/>
      <c r="AB82" s="135"/>
      <c r="AC82" s="136"/>
      <c r="AD82" s="136"/>
      <c r="AE82" s="136"/>
      <c r="AF82" s="137" t="s">
        <v>324</v>
      </c>
      <c r="AG82" s="138"/>
      <c r="AH82" s="28" t="str">
        <f t="shared" si="0"/>
        <v/>
      </c>
      <c r="AI82" s="89">
        <f t="shared" si="1"/>
        <v>24</v>
      </c>
      <c r="AJ82" s="28">
        <f t="shared" si="2"/>
        <v>0</v>
      </c>
      <c r="AO82" s="52"/>
      <c r="AP82" s="424"/>
      <c r="AQ82" s="425"/>
      <c r="AR82" s="82" t="s">
        <v>49</v>
      </c>
      <c r="AS82" s="82"/>
      <c r="AT82" s="82"/>
      <c r="AU82" s="82"/>
      <c r="AV82" s="82"/>
      <c r="AW82" s="82"/>
      <c r="AX82" s="82"/>
      <c r="AY82" s="82"/>
      <c r="AZ82" s="82"/>
      <c r="BA82" s="82"/>
      <c r="BB82" s="82"/>
      <c r="BC82" s="82"/>
      <c r="BD82" s="82"/>
      <c r="BE82" s="82"/>
      <c r="BF82" s="426"/>
      <c r="BG82" s="427"/>
      <c r="BH82" s="427"/>
      <c r="BI82" s="427"/>
      <c r="BJ82" s="428"/>
      <c r="BK82" s="429"/>
      <c r="BL82" s="430"/>
      <c r="BM82" s="430"/>
      <c r="BN82" s="430"/>
      <c r="BO82" s="137" t="s">
        <v>324</v>
      </c>
      <c r="BP82" s="139"/>
      <c r="BQ82" s="429"/>
      <c r="BR82" s="430"/>
      <c r="BS82" s="430"/>
      <c r="BT82" s="430"/>
      <c r="BU82" s="137" t="s">
        <v>324</v>
      </c>
      <c r="BV82" s="138"/>
      <c r="BW82" s="60"/>
    </row>
    <row r="83" spans="1:75" ht="15" customHeight="1">
      <c r="A83" s="155"/>
      <c r="B83" s="156"/>
      <c r="C83" s="82" t="s">
        <v>50</v>
      </c>
      <c r="D83" s="82"/>
      <c r="E83" s="82"/>
      <c r="F83" s="82"/>
      <c r="G83" s="82"/>
      <c r="H83" s="82"/>
      <c r="I83" s="82"/>
      <c r="J83" s="82"/>
      <c r="K83" s="82"/>
      <c r="L83" s="82"/>
      <c r="M83" s="82"/>
      <c r="N83" s="82"/>
      <c r="O83" s="82"/>
      <c r="P83" s="82"/>
      <c r="Q83" s="157"/>
      <c r="R83" s="158"/>
      <c r="S83" s="158"/>
      <c r="T83" s="158"/>
      <c r="U83" s="159"/>
      <c r="V83" s="135"/>
      <c r="W83" s="136"/>
      <c r="X83" s="136"/>
      <c r="Y83" s="136"/>
      <c r="Z83" s="137" t="s">
        <v>324</v>
      </c>
      <c r="AA83" s="139"/>
      <c r="AB83" s="135"/>
      <c r="AC83" s="136"/>
      <c r="AD83" s="136"/>
      <c r="AE83" s="136"/>
      <c r="AF83" s="137" t="s">
        <v>324</v>
      </c>
      <c r="AG83" s="138"/>
      <c r="AH83" s="28" t="str">
        <f t="shared" si="0"/>
        <v/>
      </c>
      <c r="AI83" s="89">
        <f t="shared" si="1"/>
        <v>25</v>
      </c>
      <c r="AJ83" s="28">
        <f t="shared" si="2"/>
        <v>0</v>
      </c>
      <c r="AO83" s="52"/>
      <c r="AP83" s="424"/>
      <c r="AQ83" s="425"/>
      <c r="AR83" s="82" t="s">
        <v>50</v>
      </c>
      <c r="AS83" s="82"/>
      <c r="AT83" s="82"/>
      <c r="AU83" s="82"/>
      <c r="AV83" s="82"/>
      <c r="AW83" s="82"/>
      <c r="AX83" s="82"/>
      <c r="AY83" s="82"/>
      <c r="AZ83" s="82"/>
      <c r="BA83" s="82"/>
      <c r="BB83" s="82"/>
      <c r="BC83" s="82"/>
      <c r="BD83" s="82"/>
      <c r="BE83" s="82"/>
      <c r="BF83" s="426"/>
      <c r="BG83" s="427"/>
      <c r="BH83" s="427"/>
      <c r="BI83" s="427"/>
      <c r="BJ83" s="428"/>
      <c r="BK83" s="429"/>
      <c r="BL83" s="430"/>
      <c r="BM83" s="430"/>
      <c r="BN83" s="430"/>
      <c r="BO83" s="137" t="s">
        <v>324</v>
      </c>
      <c r="BP83" s="139"/>
      <c r="BQ83" s="429"/>
      <c r="BR83" s="430"/>
      <c r="BS83" s="430"/>
      <c r="BT83" s="430"/>
      <c r="BU83" s="137" t="s">
        <v>324</v>
      </c>
      <c r="BV83" s="138"/>
      <c r="BW83" s="60"/>
    </row>
    <row r="84" spans="1:75" ht="15" customHeight="1">
      <c r="A84" s="155"/>
      <c r="B84" s="156"/>
      <c r="C84" s="82" t="s">
        <v>51</v>
      </c>
      <c r="D84" s="82"/>
      <c r="E84" s="82"/>
      <c r="F84" s="82"/>
      <c r="G84" s="82"/>
      <c r="H84" s="82"/>
      <c r="I84" s="82"/>
      <c r="J84" s="82"/>
      <c r="K84" s="82"/>
      <c r="L84" s="82"/>
      <c r="M84" s="82"/>
      <c r="N84" s="82"/>
      <c r="O84" s="82"/>
      <c r="P84" s="82"/>
      <c r="Q84" s="157"/>
      <c r="R84" s="158"/>
      <c r="S84" s="158"/>
      <c r="T84" s="158"/>
      <c r="U84" s="159"/>
      <c r="V84" s="135"/>
      <c r="W84" s="136"/>
      <c r="X84" s="136"/>
      <c r="Y84" s="136"/>
      <c r="Z84" s="137" t="s">
        <v>324</v>
      </c>
      <c r="AA84" s="139"/>
      <c r="AB84" s="135"/>
      <c r="AC84" s="136"/>
      <c r="AD84" s="136"/>
      <c r="AE84" s="136"/>
      <c r="AF84" s="137" t="s">
        <v>324</v>
      </c>
      <c r="AG84" s="138"/>
      <c r="AH84" s="28" t="str">
        <f t="shared" si="0"/>
        <v/>
      </c>
      <c r="AI84" s="89">
        <f t="shared" si="1"/>
        <v>26</v>
      </c>
      <c r="AJ84" s="28">
        <f t="shared" si="2"/>
        <v>0</v>
      </c>
      <c r="AO84" s="52"/>
      <c r="AP84" s="424"/>
      <c r="AQ84" s="425"/>
      <c r="AR84" s="82" t="s">
        <v>51</v>
      </c>
      <c r="AS84" s="82"/>
      <c r="AT84" s="82"/>
      <c r="AU84" s="82"/>
      <c r="AV84" s="82"/>
      <c r="AW84" s="82"/>
      <c r="AX84" s="82"/>
      <c r="AY84" s="82"/>
      <c r="AZ84" s="82"/>
      <c r="BA84" s="82"/>
      <c r="BB84" s="82"/>
      <c r="BC84" s="82"/>
      <c r="BD84" s="82"/>
      <c r="BE84" s="82"/>
      <c r="BF84" s="426"/>
      <c r="BG84" s="427"/>
      <c r="BH84" s="427"/>
      <c r="BI84" s="427"/>
      <c r="BJ84" s="428"/>
      <c r="BK84" s="429"/>
      <c r="BL84" s="430"/>
      <c r="BM84" s="430"/>
      <c r="BN84" s="430"/>
      <c r="BO84" s="137" t="s">
        <v>324</v>
      </c>
      <c r="BP84" s="139"/>
      <c r="BQ84" s="429"/>
      <c r="BR84" s="430"/>
      <c r="BS84" s="430"/>
      <c r="BT84" s="430"/>
      <c r="BU84" s="137" t="s">
        <v>324</v>
      </c>
      <c r="BV84" s="138"/>
      <c r="BW84" s="60"/>
    </row>
    <row r="85" spans="1:75" ht="15" customHeight="1">
      <c r="A85" s="155"/>
      <c r="B85" s="156"/>
      <c r="C85" s="82" t="s">
        <v>52</v>
      </c>
      <c r="D85" s="82"/>
      <c r="E85" s="82"/>
      <c r="F85" s="82"/>
      <c r="G85" s="82"/>
      <c r="H85" s="82"/>
      <c r="I85" s="82"/>
      <c r="J85" s="82"/>
      <c r="K85" s="82"/>
      <c r="L85" s="82"/>
      <c r="M85" s="82"/>
      <c r="N85" s="82"/>
      <c r="O85" s="82"/>
      <c r="P85" s="82"/>
      <c r="Q85" s="157"/>
      <c r="R85" s="158"/>
      <c r="S85" s="158"/>
      <c r="T85" s="158"/>
      <c r="U85" s="159"/>
      <c r="V85" s="135"/>
      <c r="W85" s="136"/>
      <c r="X85" s="136"/>
      <c r="Y85" s="136"/>
      <c r="Z85" s="137" t="s">
        <v>324</v>
      </c>
      <c r="AA85" s="139"/>
      <c r="AB85" s="135"/>
      <c r="AC85" s="136"/>
      <c r="AD85" s="136"/>
      <c r="AE85" s="136"/>
      <c r="AF85" s="137" t="s">
        <v>324</v>
      </c>
      <c r="AG85" s="138"/>
      <c r="AH85" s="28" t="str">
        <f t="shared" si="0"/>
        <v/>
      </c>
      <c r="AI85" s="89">
        <f t="shared" si="1"/>
        <v>27</v>
      </c>
      <c r="AJ85" s="28">
        <f t="shared" si="2"/>
        <v>0</v>
      </c>
      <c r="AO85" s="52"/>
      <c r="AP85" s="424"/>
      <c r="AQ85" s="425"/>
      <c r="AR85" s="82" t="s">
        <v>52</v>
      </c>
      <c r="AS85" s="82"/>
      <c r="AT85" s="82"/>
      <c r="AU85" s="82"/>
      <c r="AV85" s="82"/>
      <c r="AW85" s="82"/>
      <c r="AX85" s="82"/>
      <c r="AY85" s="82"/>
      <c r="AZ85" s="82"/>
      <c r="BA85" s="82"/>
      <c r="BB85" s="82"/>
      <c r="BC85" s="82"/>
      <c r="BD85" s="82"/>
      <c r="BE85" s="82"/>
      <c r="BF85" s="426"/>
      <c r="BG85" s="427"/>
      <c r="BH85" s="427"/>
      <c r="BI85" s="427"/>
      <c r="BJ85" s="428"/>
      <c r="BK85" s="429"/>
      <c r="BL85" s="430"/>
      <c r="BM85" s="430"/>
      <c r="BN85" s="430"/>
      <c r="BO85" s="137" t="s">
        <v>324</v>
      </c>
      <c r="BP85" s="139"/>
      <c r="BQ85" s="429"/>
      <c r="BR85" s="430"/>
      <c r="BS85" s="430"/>
      <c r="BT85" s="430"/>
      <c r="BU85" s="137" t="s">
        <v>324</v>
      </c>
      <c r="BV85" s="138"/>
      <c r="BW85" s="60"/>
    </row>
    <row r="86" spans="1:75" ht="15" customHeight="1" thickBot="1">
      <c r="A86" s="334"/>
      <c r="B86" s="335"/>
      <c r="C86" s="82" t="s">
        <v>88</v>
      </c>
      <c r="D86" s="82"/>
      <c r="E86" s="82"/>
      <c r="F86" s="82"/>
      <c r="G86" s="82"/>
      <c r="H86" s="82"/>
      <c r="I86" s="82"/>
      <c r="J86" s="82"/>
      <c r="K86" s="82"/>
      <c r="L86" s="82"/>
      <c r="M86" s="82"/>
      <c r="N86" s="82"/>
      <c r="O86" s="82"/>
      <c r="P86" s="82"/>
      <c r="Q86" s="197"/>
      <c r="R86" s="198"/>
      <c r="S86" s="198"/>
      <c r="T86" s="198"/>
      <c r="U86" s="199"/>
      <c r="V86" s="330"/>
      <c r="W86" s="331"/>
      <c r="X86" s="331"/>
      <c r="Y86" s="331"/>
      <c r="Z86" s="328" t="s">
        <v>324</v>
      </c>
      <c r="AA86" s="329"/>
      <c r="AB86" s="330"/>
      <c r="AC86" s="331"/>
      <c r="AD86" s="331"/>
      <c r="AE86" s="331"/>
      <c r="AF86" s="328" t="s">
        <v>324</v>
      </c>
      <c r="AG86" s="333"/>
      <c r="AH86" s="28" t="str">
        <f t="shared" si="0"/>
        <v/>
      </c>
      <c r="AI86" s="89">
        <f t="shared" si="1"/>
        <v>28</v>
      </c>
      <c r="AJ86" s="28">
        <f t="shared" si="2"/>
        <v>0</v>
      </c>
      <c r="AO86" s="52"/>
      <c r="AP86" s="431"/>
      <c r="AQ86" s="432"/>
      <c r="AR86" s="82" t="s">
        <v>88</v>
      </c>
      <c r="AS86" s="82"/>
      <c r="AT86" s="82"/>
      <c r="AU86" s="82"/>
      <c r="AV86" s="82"/>
      <c r="AW86" s="82"/>
      <c r="AX86" s="82"/>
      <c r="AY86" s="82"/>
      <c r="AZ86" s="82"/>
      <c r="BA86" s="82"/>
      <c r="BB86" s="82"/>
      <c r="BC86" s="82"/>
      <c r="BD86" s="82"/>
      <c r="BE86" s="82"/>
      <c r="BF86" s="433"/>
      <c r="BG86" s="434"/>
      <c r="BH86" s="434"/>
      <c r="BI86" s="434"/>
      <c r="BJ86" s="435"/>
      <c r="BK86" s="436"/>
      <c r="BL86" s="437"/>
      <c r="BM86" s="437"/>
      <c r="BN86" s="437"/>
      <c r="BO86" s="328" t="s">
        <v>324</v>
      </c>
      <c r="BP86" s="329"/>
      <c r="BQ86" s="436"/>
      <c r="BR86" s="437"/>
      <c r="BS86" s="437"/>
      <c r="BT86" s="437"/>
      <c r="BU86" s="328" t="s">
        <v>324</v>
      </c>
      <c r="BV86" s="333"/>
      <c r="BW86" s="60"/>
    </row>
    <row r="87" spans="1:75" ht="15" customHeight="1">
      <c r="A87" s="2"/>
      <c r="B87" s="2"/>
      <c r="C87" s="2"/>
      <c r="D87" s="2"/>
      <c r="E87" s="2"/>
      <c r="F87" s="2"/>
      <c r="G87" s="2"/>
      <c r="H87" s="2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O87" s="52"/>
      <c r="AP87" s="62"/>
      <c r="AQ87" s="62"/>
      <c r="AR87" s="62"/>
      <c r="AS87" s="62"/>
      <c r="AT87" s="62"/>
      <c r="AU87" s="62"/>
      <c r="AV87" s="62"/>
      <c r="AW87" s="62"/>
      <c r="AX87" s="53"/>
      <c r="AY87" s="53"/>
      <c r="AZ87" s="53"/>
      <c r="BA87" s="53"/>
      <c r="BB87" s="53"/>
      <c r="BC87" s="53"/>
      <c r="BD87" s="53"/>
      <c r="BE87" s="53"/>
      <c r="BF87" s="53"/>
      <c r="BG87" s="53"/>
      <c r="BH87" s="53"/>
      <c r="BI87" s="53"/>
      <c r="BJ87" s="53"/>
      <c r="BK87" s="53"/>
      <c r="BL87" s="63"/>
      <c r="BM87" s="63"/>
      <c r="BN87" s="63"/>
      <c r="BO87" s="63"/>
      <c r="BP87" s="63"/>
      <c r="BQ87" s="63"/>
      <c r="BR87" s="63"/>
      <c r="BS87" s="63"/>
      <c r="BT87" s="63"/>
      <c r="BU87" s="63"/>
      <c r="BV87" s="63"/>
      <c r="BW87" s="60"/>
    </row>
    <row r="88" spans="1:75" ht="15" customHeight="1" thickBot="1">
      <c r="A88" s="332" t="s">
        <v>339</v>
      </c>
      <c r="B88" s="168"/>
      <c r="C88" s="168"/>
      <c r="D88" s="168"/>
      <c r="E88" s="168"/>
      <c r="F88" s="168"/>
      <c r="G88" s="168"/>
      <c r="H88" s="168"/>
      <c r="I88" s="168"/>
      <c r="J88" s="168"/>
      <c r="K88" s="168"/>
      <c r="L88" s="168"/>
      <c r="M88" s="168"/>
      <c r="N88" s="168"/>
      <c r="O88" s="176" t="s">
        <v>340</v>
      </c>
      <c r="P88" s="177"/>
      <c r="Q88" s="176" t="s">
        <v>341</v>
      </c>
      <c r="R88" s="177"/>
      <c r="S88" s="177"/>
      <c r="T88" s="177"/>
      <c r="U88" s="178"/>
      <c r="V88" s="176" t="s">
        <v>329</v>
      </c>
      <c r="W88" s="177"/>
      <c r="X88" s="177"/>
      <c r="Y88" s="177"/>
      <c r="Z88" s="177"/>
      <c r="AA88" s="177"/>
      <c r="AB88" s="177"/>
      <c r="AC88" s="177"/>
      <c r="AD88" s="177"/>
      <c r="AE88" s="177"/>
      <c r="AF88" s="177"/>
      <c r="AG88" s="178"/>
      <c r="AJ88" s="1" t="s">
        <v>215</v>
      </c>
      <c r="AO88" s="52"/>
      <c r="AP88" s="332" t="s">
        <v>339</v>
      </c>
      <c r="AQ88" s="168"/>
      <c r="AR88" s="168"/>
      <c r="AS88" s="168"/>
      <c r="AT88" s="168"/>
      <c r="AU88" s="168"/>
      <c r="AV88" s="168"/>
      <c r="AW88" s="168"/>
      <c r="AX88" s="168"/>
      <c r="AY88" s="168"/>
      <c r="AZ88" s="168"/>
      <c r="BA88" s="168"/>
      <c r="BB88" s="168"/>
      <c r="BC88" s="168"/>
      <c r="BD88" s="176" t="s">
        <v>340</v>
      </c>
      <c r="BE88" s="177"/>
      <c r="BF88" s="176" t="s">
        <v>341</v>
      </c>
      <c r="BG88" s="177"/>
      <c r="BH88" s="177"/>
      <c r="BI88" s="177"/>
      <c r="BJ88" s="178"/>
      <c r="BK88" s="176" t="s">
        <v>329</v>
      </c>
      <c r="BL88" s="177"/>
      <c r="BM88" s="177"/>
      <c r="BN88" s="177"/>
      <c r="BO88" s="177"/>
      <c r="BP88" s="177"/>
      <c r="BQ88" s="177"/>
      <c r="BR88" s="177"/>
      <c r="BS88" s="177"/>
      <c r="BT88" s="177"/>
      <c r="BU88" s="177"/>
      <c r="BV88" s="178"/>
      <c r="BW88" s="60"/>
    </row>
    <row r="89" spans="1:75" ht="15" customHeight="1">
      <c r="A89" s="176" t="s">
        <v>57</v>
      </c>
      <c r="B89" s="342"/>
      <c r="C89" s="355"/>
      <c r="D89" s="356"/>
      <c r="E89" s="356"/>
      <c r="F89" s="356"/>
      <c r="G89" s="356"/>
      <c r="H89" s="356"/>
      <c r="I89" s="356"/>
      <c r="J89" s="356"/>
      <c r="K89" s="356"/>
      <c r="L89" s="356"/>
      <c r="M89" s="356"/>
      <c r="N89" s="357"/>
      <c r="O89" s="193" t="str">
        <f>IF(AI89="","",VLOOKUP(AI89,$F$158:$G$159,2,FALSE))</f>
        <v/>
      </c>
      <c r="P89" s="194"/>
      <c r="Q89" s="343" t="str">
        <f>IF(C89="","",VLOOKUP(C89,$C$58:$Q$86,15,FALSE))</f>
        <v/>
      </c>
      <c r="R89" s="344"/>
      <c r="S89" s="344"/>
      <c r="T89" s="344"/>
      <c r="U89" s="345"/>
      <c r="V89" s="338" t="str">
        <f>IF(C89="","",VLOOKUP(C89,$C$58:$V$86,20,FALSE))</f>
        <v/>
      </c>
      <c r="W89" s="339"/>
      <c r="X89" s="339"/>
      <c r="Y89" s="339"/>
      <c r="Z89" s="336" t="s">
        <v>324</v>
      </c>
      <c r="AA89" s="337"/>
      <c r="AB89" s="338" t="str">
        <f>IF(C89="","",VLOOKUP(C89,$C$58:$AB$86,26,FALSE))</f>
        <v/>
      </c>
      <c r="AC89" s="339"/>
      <c r="AD89" s="339"/>
      <c r="AE89" s="339"/>
      <c r="AF89" s="336" t="s">
        <v>324</v>
      </c>
      <c r="AG89" s="337"/>
      <c r="AH89" s="28" t="str">
        <f>IF(C89="","",VLOOKUP(C89,$G$161:$Q$189,11,FALSE))</f>
        <v/>
      </c>
      <c r="AI89" s="28" t="str">
        <f>IF(C89="","",VLOOKUP(C89,$C$58:$AH$86,32,FALSE))</f>
        <v/>
      </c>
      <c r="AJ89" s="84">
        <v>1</v>
      </c>
      <c r="AO89" s="52"/>
      <c r="AP89" s="176" t="s">
        <v>57</v>
      </c>
      <c r="AQ89" s="342"/>
      <c r="AR89" s="438" t="s">
        <v>68</v>
      </c>
      <c r="AS89" s="439"/>
      <c r="AT89" s="439"/>
      <c r="AU89" s="439"/>
      <c r="AV89" s="439"/>
      <c r="AW89" s="439"/>
      <c r="AX89" s="439"/>
      <c r="AY89" s="439"/>
      <c r="AZ89" s="439"/>
      <c r="BA89" s="439"/>
      <c r="BB89" s="439"/>
      <c r="BC89" s="440"/>
      <c r="BD89" s="193" t="s">
        <v>14</v>
      </c>
      <c r="BE89" s="194"/>
      <c r="BF89" s="343">
        <f>IF(AR89="","",VLOOKUP(AR89,$AR$58:$BF$86,15,FALSE))</f>
        <v>900</v>
      </c>
      <c r="BG89" s="344"/>
      <c r="BH89" s="344"/>
      <c r="BI89" s="344"/>
      <c r="BJ89" s="345"/>
      <c r="BK89" s="338">
        <f>IF(AR89="","",VLOOKUP(AR89,$AR$58:$BK$86,20,FALSE))</f>
        <v>1100000</v>
      </c>
      <c r="BL89" s="339"/>
      <c r="BM89" s="339"/>
      <c r="BN89" s="339"/>
      <c r="BO89" s="336" t="s">
        <v>324</v>
      </c>
      <c r="BP89" s="337"/>
      <c r="BQ89" s="338">
        <f>IF(AR89="","",VLOOKUP(AR89,$AR$58:$BQ$86,26,FALSE))</f>
        <v>900000</v>
      </c>
      <c r="BR89" s="339"/>
      <c r="BS89" s="339"/>
      <c r="BT89" s="339"/>
      <c r="BU89" s="336" t="s">
        <v>324</v>
      </c>
      <c r="BV89" s="337"/>
      <c r="BW89" s="60"/>
    </row>
    <row r="90" spans="1:75" ht="15" customHeight="1">
      <c r="A90" s="176" t="s">
        <v>58</v>
      </c>
      <c r="B90" s="342"/>
      <c r="C90" s="346"/>
      <c r="D90" s="347"/>
      <c r="E90" s="347"/>
      <c r="F90" s="347"/>
      <c r="G90" s="347"/>
      <c r="H90" s="347"/>
      <c r="I90" s="347"/>
      <c r="J90" s="347"/>
      <c r="K90" s="347"/>
      <c r="L90" s="347"/>
      <c r="M90" s="347"/>
      <c r="N90" s="348"/>
      <c r="O90" s="193" t="str">
        <f>IF(AI90="","",VLOOKUP(AI90,$F$158:$G$159,2,FALSE))</f>
        <v/>
      </c>
      <c r="P90" s="194"/>
      <c r="Q90" s="343" t="str">
        <f t="shared" ref="Q90:Q93" si="3">IF(C90="","",VLOOKUP(C90,$C$58:$Q$86,15,FALSE))</f>
        <v/>
      </c>
      <c r="R90" s="344"/>
      <c r="S90" s="344"/>
      <c r="T90" s="344"/>
      <c r="U90" s="345"/>
      <c r="V90" s="338" t="str">
        <f t="shared" ref="V90:V93" si="4">IF(C90="","",VLOOKUP(C90,$C$58:$V$86,20,FALSE))</f>
        <v/>
      </c>
      <c r="W90" s="339"/>
      <c r="X90" s="339"/>
      <c r="Y90" s="339"/>
      <c r="Z90" s="336" t="s">
        <v>324</v>
      </c>
      <c r="AA90" s="337"/>
      <c r="AB90" s="338" t="str">
        <f t="shared" ref="AB90:AB93" si="5">IF(C90="","",VLOOKUP(C90,$C$58:$AB$86,26,FALSE))</f>
        <v/>
      </c>
      <c r="AC90" s="339"/>
      <c r="AD90" s="339"/>
      <c r="AE90" s="339"/>
      <c r="AF90" s="336" t="s">
        <v>324</v>
      </c>
      <c r="AG90" s="337"/>
      <c r="AH90" s="28" t="str">
        <f>IF(C90="","",VLOOKUP(C90,$G$161:$Q$189,11,FALSE))</f>
        <v/>
      </c>
      <c r="AI90" s="28" t="str">
        <f t="shared" ref="AI90:AI93" si="6">IF(C90="","",VLOOKUP(C90,$C$58:$AH$86,32,FALSE))</f>
        <v/>
      </c>
      <c r="AJ90" s="84">
        <v>2</v>
      </c>
      <c r="AO90" s="52"/>
      <c r="AP90" s="176" t="s">
        <v>58</v>
      </c>
      <c r="AQ90" s="342"/>
      <c r="AR90" s="441" t="s">
        <v>91</v>
      </c>
      <c r="AS90" s="266"/>
      <c r="AT90" s="266"/>
      <c r="AU90" s="266"/>
      <c r="AV90" s="266"/>
      <c r="AW90" s="266"/>
      <c r="AX90" s="266"/>
      <c r="AY90" s="266"/>
      <c r="AZ90" s="266"/>
      <c r="BA90" s="266"/>
      <c r="BB90" s="266"/>
      <c r="BC90" s="442"/>
      <c r="BD90" s="193" t="s">
        <v>13</v>
      </c>
      <c r="BE90" s="194"/>
      <c r="BF90" s="343">
        <f t="shared" ref="BF90:BF93" si="7">IF(AR90="","",VLOOKUP(AR90,$AR$58:$BF$86,15,FALSE))</f>
        <v>420</v>
      </c>
      <c r="BG90" s="344"/>
      <c r="BH90" s="344"/>
      <c r="BI90" s="344"/>
      <c r="BJ90" s="345"/>
      <c r="BK90" s="338">
        <f t="shared" ref="BK90:BK93" si="8">IF(AR90="","",VLOOKUP(AR90,$AR$58:$BK$86,20,FALSE))</f>
        <v>500000</v>
      </c>
      <c r="BL90" s="339"/>
      <c r="BM90" s="339"/>
      <c r="BN90" s="339"/>
      <c r="BO90" s="336" t="s">
        <v>324</v>
      </c>
      <c r="BP90" s="337"/>
      <c r="BQ90" s="338">
        <f t="shared" ref="BQ90:BQ93" si="9">IF(AR90="","",VLOOKUP(AR90,$AR$58:$BQ$86,26,FALSE))</f>
        <v>480000</v>
      </c>
      <c r="BR90" s="339"/>
      <c r="BS90" s="339"/>
      <c r="BT90" s="339"/>
      <c r="BU90" s="336" t="s">
        <v>324</v>
      </c>
      <c r="BV90" s="337"/>
      <c r="BW90" s="60"/>
    </row>
    <row r="91" spans="1:75" ht="15" customHeight="1" thickBot="1">
      <c r="A91" s="176" t="s">
        <v>59</v>
      </c>
      <c r="B91" s="342"/>
      <c r="C91" s="349"/>
      <c r="D91" s="350"/>
      <c r="E91" s="350"/>
      <c r="F91" s="350"/>
      <c r="G91" s="350"/>
      <c r="H91" s="350"/>
      <c r="I91" s="350"/>
      <c r="J91" s="350"/>
      <c r="K91" s="350"/>
      <c r="L91" s="350"/>
      <c r="M91" s="350"/>
      <c r="N91" s="351"/>
      <c r="O91" s="193" t="str">
        <f>IF(AI91="","",VLOOKUP(AI91,$F$158:$G$159,2,FALSE))</f>
        <v/>
      </c>
      <c r="P91" s="194"/>
      <c r="Q91" s="343" t="str">
        <f t="shared" si="3"/>
        <v/>
      </c>
      <c r="R91" s="344"/>
      <c r="S91" s="344"/>
      <c r="T91" s="344"/>
      <c r="U91" s="345"/>
      <c r="V91" s="338" t="str">
        <f t="shared" si="4"/>
        <v/>
      </c>
      <c r="W91" s="339"/>
      <c r="X91" s="339"/>
      <c r="Y91" s="339"/>
      <c r="Z91" s="336" t="s">
        <v>324</v>
      </c>
      <c r="AA91" s="337"/>
      <c r="AB91" s="338" t="str">
        <f t="shared" si="5"/>
        <v/>
      </c>
      <c r="AC91" s="339"/>
      <c r="AD91" s="339"/>
      <c r="AE91" s="339"/>
      <c r="AF91" s="336" t="s">
        <v>324</v>
      </c>
      <c r="AG91" s="337"/>
      <c r="AH91" s="28" t="str">
        <f>IF(C91="","",VLOOKUP(C91,$G$161:$Q$189,11,FALSE))</f>
        <v/>
      </c>
      <c r="AI91" s="28" t="str">
        <f t="shared" si="6"/>
        <v/>
      </c>
      <c r="AJ91" s="84">
        <v>3</v>
      </c>
      <c r="AO91" s="52"/>
      <c r="AP91" s="176" t="s">
        <v>59</v>
      </c>
      <c r="AQ91" s="342"/>
      <c r="AR91" s="443"/>
      <c r="AS91" s="444"/>
      <c r="AT91" s="444"/>
      <c r="AU91" s="444"/>
      <c r="AV91" s="444"/>
      <c r="AW91" s="444"/>
      <c r="AX91" s="444"/>
      <c r="AY91" s="444"/>
      <c r="AZ91" s="444"/>
      <c r="BA91" s="444"/>
      <c r="BB91" s="444"/>
      <c r="BC91" s="445"/>
      <c r="BD91" s="193"/>
      <c r="BE91" s="194"/>
      <c r="BF91" s="343" t="str">
        <f t="shared" si="7"/>
        <v/>
      </c>
      <c r="BG91" s="344"/>
      <c r="BH91" s="344"/>
      <c r="BI91" s="344"/>
      <c r="BJ91" s="345"/>
      <c r="BK91" s="338" t="str">
        <f t="shared" si="8"/>
        <v/>
      </c>
      <c r="BL91" s="339"/>
      <c r="BM91" s="339"/>
      <c r="BN91" s="339"/>
      <c r="BO91" s="336" t="s">
        <v>324</v>
      </c>
      <c r="BP91" s="337"/>
      <c r="BQ91" s="338" t="str">
        <f t="shared" si="9"/>
        <v/>
      </c>
      <c r="BR91" s="339"/>
      <c r="BS91" s="339"/>
      <c r="BT91" s="339"/>
      <c r="BU91" s="336" t="s">
        <v>324</v>
      </c>
      <c r="BV91" s="337"/>
      <c r="BW91" s="60"/>
    </row>
    <row r="92" spans="1:75" ht="15" hidden="1" customHeight="1">
      <c r="A92" s="176" t="s">
        <v>60</v>
      </c>
      <c r="B92" s="342"/>
      <c r="C92" s="352"/>
      <c r="D92" s="353"/>
      <c r="E92" s="353"/>
      <c r="F92" s="353"/>
      <c r="G92" s="353"/>
      <c r="H92" s="353"/>
      <c r="I92" s="353"/>
      <c r="J92" s="353"/>
      <c r="K92" s="353"/>
      <c r="L92" s="353"/>
      <c r="M92" s="353"/>
      <c r="N92" s="354"/>
      <c r="O92" s="193" t="str">
        <f>IF(AI92="","",VLOOKUP(AI92,$F$158:$G$159,2,FALSE))</f>
        <v/>
      </c>
      <c r="P92" s="194"/>
      <c r="Q92" s="343" t="str">
        <f t="shared" si="3"/>
        <v/>
      </c>
      <c r="R92" s="344"/>
      <c r="S92" s="344"/>
      <c r="T92" s="344"/>
      <c r="U92" s="345"/>
      <c r="V92" s="338" t="str">
        <f t="shared" si="4"/>
        <v/>
      </c>
      <c r="W92" s="339"/>
      <c r="X92" s="339"/>
      <c r="Y92" s="339"/>
      <c r="Z92" s="336" t="s">
        <v>324</v>
      </c>
      <c r="AA92" s="337"/>
      <c r="AB92" s="338" t="str">
        <f t="shared" si="5"/>
        <v/>
      </c>
      <c r="AC92" s="339"/>
      <c r="AD92" s="339"/>
      <c r="AE92" s="339"/>
      <c r="AF92" s="336" t="s">
        <v>324</v>
      </c>
      <c r="AG92" s="337"/>
      <c r="AH92" s="28" t="str">
        <f>IF(C92="","",VLOOKUP(C92,$G$161:$Q$189,11,FALSE))</f>
        <v/>
      </c>
      <c r="AI92" s="28" t="str">
        <f t="shared" si="6"/>
        <v/>
      </c>
      <c r="AJ92" s="84">
        <v>4</v>
      </c>
      <c r="AO92" s="52"/>
      <c r="AP92" s="176" t="s">
        <v>60</v>
      </c>
      <c r="AQ92" s="342"/>
      <c r="AR92" s="446"/>
      <c r="AS92" s="447"/>
      <c r="AT92" s="447"/>
      <c r="AU92" s="447"/>
      <c r="AV92" s="447"/>
      <c r="AW92" s="447"/>
      <c r="AX92" s="447"/>
      <c r="AY92" s="447"/>
      <c r="AZ92" s="447"/>
      <c r="BA92" s="447"/>
      <c r="BB92" s="447"/>
      <c r="BC92" s="448"/>
      <c r="BD92" s="193"/>
      <c r="BE92" s="194"/>
      <c r="BF92" s="343" t="str">
        <f t="shared" si="7"/>
        <v/>
      </c>
      <c r="BG92" s="344"/>
      <c r="BH92" s="344"/>
      <c r="BI92" s="344"/>
      <c r="BJ92" s="345"/>
      <c r="BK92" s="338" t="str">
        <f t="shared" si="8"/>
        <v/>
      </c>
      <c r="BL92" s="339"/>
      <c r="BM92" s="339"/>
      <c r="BN92" s="339"/>
      <c r="BO92" s="336" t="s">
        <v>324</v>
      </c>
      <c r="BP92" s="337"/>
      <c r="BQ92" s="338" t="str">
        <f t="shared" si="9"/>
        <v/>
      </c>
      <c r="BR92" s="339"/>
      <c r="BS92" s="339"/>
      <c r="BT92" s="339"/>
      <c r="BU92" s="336" t="s">
        <v>324</v>
      </c>
      <c r="BV92" s="337"/>
      <c r="BW92" s="60"/>
    </row>
    <row r="93" spans="1:75" ht="15" hidden="1" customHeight="1" thickBot="1">
      <c r="A93" s="176" t="s">
        <v>61</v>
      </c>
      <c r="B93" s="342"/>
      <c r="C93" s="349"/>
      <c r="D93" s="350"/>
      <c r="E93" s="350"/>
      <c r="F93" s="350"/>
      <c r="G93" s="350"/>
      <c r="H93" s="350"/>
      <c r="I93" s="350"/>
      <c r="J93" s="350"/>
      <c r="K93" s="350"/>
      <c r="L93" s="350"/>
      <c r="M93" s="350"/>
      <c r="N93" s="351"/>
      <c r="O93" s="193" t="str">
        <f>IF(AI93="","",VLOOKUP(AI93,$F$158:$G$159,2,FALSE))</f>
        <v/>
      </c>
      <c r="P93" s="194"/>
      <c r="Q93" s="343" t="str">
        <f t="shared" si="3"/>
        <v/>
      </c>
      <c r="R93" s="344"/>
      <c r="S93" s="344"/>
      <c r="T93" s="344"/>
      <c r="U93" s="345"/>
      <c r="V93" s="340" t="str">
        <f t="shared" si="4"/>
        <v/>
      </c>
      <c r="W93" s="341"/>
      <c r="X93" s="341"/>
      <c r="Y93" s="341"/>
      <c r="Z93" s="137" t="s">
        <v>324</v>
      </c>
      <c r="AA93" s="139"/>
      <c r="AB93" s="340" t="str">
        <f t="shared" si="5"/>
        <v/>
      </c>
      <c r="AC93" s="341"/>
      <c r="AD93" s="341"/>
      <c r="AE93" s="341"/>
      <c r="AF93" s="137" t="s">
        <v>324</v>
      </c>
      <c r="AG93" s="139"/>
      <c r="AH93" s="28" t="str">
        <f>IF(C93="","",VLOOKUP(C93,$G$161:$Q$189,11,FALSE))</f>
        <v/>
      </c>
      <c r="AI93" s="28" t="str">
        <f t="shared" si="6"/>
        <v/>
      </c>
      <c r="AJ93" s="84">
        <v>5</v>
      </c>
      <c r="AO93" s="52"/>
      <c r="AP93" s="176" t="s">
        <v>61</v>
      </c>
      <c r="AQ93" s="342"/>
      <c r="AR93" s="443"/>
      <c r="AS93" s="444"/>
      <c r="AT93" s="444"/>
      <c r="AU93" s="444"/>
      <c r="AV93" s="444"/>
      <c r="AW93" s="444"/>
      <c r="AX93" s="444"/>
      <c r="AY93" s="444"/>
      <c r="AZ93" s="444"/>
      <c r="BA93" s="444"/>
      <c r="BB93" s="444"/>
      <c r="BC93" s="445"/>
      <c r="BD93" s="193"/>
      <c r="BE93" s="194"/>
      <c r="BF93" s="343" t="str">
        <f t="shared" si="7"/>
        <v/>
      </c>
      <c r="BG93" s="344"/>
      <c r="BH93" s="344"/>
      <c r="BI93" s="344"/>
      <c r="BJ93" s="345"/>
      <c r="BK93" s="340" t="str">
        <f t="shared" si="8"/>
        <v/>
      </c>
      <c r="BL93" s="341"/>
      <c r="BM93" s="341"/>
      <c r="BN93" s="341"/>
      <c r="BO93" s="137" t="s">
        <v>324</v>
      </c>
      <c r="BP93" s="139"/>
      <c r="BQ93" s="340" t="str">
        <f t="shared" si="9"/>
        <v/>
      </c>
      <c r="BR93" s="341"/>
      <c r="BS93" s="341"/>
      <c r="BT93" s="341"/>
      <c r="BU93" s="137" t="s">
        <v>324</v>
      </c>
      <c r="BV93" s="139"/>
      <c r="BW93" s="60"/>
    </row>
    <row r="94" spans="1:75" ht="15" customHeight="1" thickBot="1">
      <c r="A94" s="2"/>
      <c r="B94" s="2"/>
      <c r="C94" s="2"/>
      <c r="D94" s="2"/>
      <c r="E94" s="2"/>
      <c r="F94" s="2"/>
      <c r="G94" s="2"/>
      <c r="H94" s="2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O94" s="52"/>
      <c r="AP94" s="62"/>
      <c r="AQ94" s="62"/>
      <c r="AR94" s="62"/>
      <c r="AS94" s="62"/>
      <c r="AT94" s="62"/>
      <c r="AU94" s="62"/>
      <c r="AV94" s="62"/>
      <c r="AW94" s="62"/>
      <c r="AX94" s="53"/>
      <c r="AY94" s="53"/>
      <c r="AZ94" s="53"/>
      <c r="BA94" s="53"/>
      <c r="BB94" s="53"/>
      <c r="BC94" s="53"/>
      <c r="BD94" s="53"/>
      <c r="BE94" s="53"/>
      <c r="BF94" s="53"/>
      <c r="BG94" s="53"/>
      <c r="BH94" s="53"/>
      <c r="BI94" s="53"/>
      <c r="BJ94" s="53"/>
      <c r="BK94" s="53"/>
      <c r="BL94" s="63"/>
      <c r="BM94" s="63"/>
      <c r="BN94" s="63"/>
      <c r="BO94" s="63"/>
      <c r="BP94" s="63"/>
      <c r="BQ94" s="63"/>
      <c r="BR94" s="63"/>
      <c r="BS94" s="63"/>
      <c r="BT94" s="63"/>
      <c r="BU94" s="63"/>
      <c r="BV94" s="63"/>
      <c r="BW94" s="60"/>
    </row>
    <row r="95" spans="1:75" ht="15" customHeight="1">
      <c r="A95" s="140" t="s">
        <v>161</v>
      </c>
      <c r="B95" s="140"/>
      <c r="C95" s="140"/>
      <c r="D95" s="140"/>
      <c r="E95" s="141"/>
      <c r="F95" s="142" t="s">
        <v>342</v>
      </c>
      <c r="G95" s="143"/>
      <c r="H95" s="146"/>
      <c r="I95" s="146"/>
      <c r="J95" s="146"/>
      <c r="K95" s="146"/>
      <c r="L95" s="147"/>
      <c r="AA95" s="154" t="s">
        <v>359</v>
      </c>
      <c r="AB95" s="128"/>
      <c r="AC95" s="128"/>
      <c r="AD95" s="128"/>
      <c r="AE95" s="128"/>
      <c r="AF95" s="128"/>
      <c r="AG95" s="128"/>
      <c r="AO95" s="52"/>
      <c r="AP95" s="140" t="s">
        <v>161</v>
      </c>
      <c r="AQ95" s="140"/>
      <c r="AR95" s="140"/>
      <c r="AS95" s="140"/>
      <c r="AT95" s="141"/>
      <c r="AU95" s="142" t="s">
        <v>342</v>
      </c>
      <c r="AV95" s="143"/>
      <c r="AW95" s="449">
        <v>756</v>
      </c>
      <c r="AX95" s="449"/>
      <c r="AY95" s="449"/>
      <c r="AZ95" s="449"/>
      <c r="BA95" s="450"/>
      <c r="BB95" s="53"/>
      <c r="BC95" s="53"/>
      <c r="BD95" s="53"/>
      <c r="BE95" s="53"/>
      <c r="BF95" s="53"/>
      <c r="BG95" s="53"/>
      <c r="BH95" s="53"/>
      <c r="BI95" s="53"/>
      <c r="BJ95" s="53"/>
      <c r="BK95" s="53"/>
      <c r="BL95" s="53"/>
      <c r="BM95" s="53"/>
      <c r="BN95" s="53"/>
      <c r="BO95" s="53"/>
      <c r="BP95" s="453" t="s">
        <v>359</v>
      </c>
      <c r="BQ95" s="129"/>
      <c r="BR95" s="129"/>
      <c r="BS95" s="129"/>
      <c r="BT95" s="129"/>
      <c r="BU95" s="129"/>
      <c r="BV95" s="129"/>
      <c r="BW95" s="60"/>
    </row>
    <row r="96" spans="1:75" ht="15" customHeight="1">
      <c r="A96" s="140"/>
      <c r="B96" s="140"/>
      <c r="C96" s="140"/>
      <c r="D96" s="140"/>
      <c r="E96" s="141"/>
      <c r="F96" s="144" t="s">
        <v>343</v>
      </c>
      <c r="G96" s="145"/>
      <c r="H96" s="148"/>
      <c r="I96" s="148"/>
      <c r="J96" s="148"/>
      <c r="K96" s="148"/>
      <c r="L96" s="149"/>
      <c r="AA96" s="154"/>
      <c r="AB96" s="128"/>
      <c r="AC96" s="128"/>
      <c r="AD96" s="128"/>
      <c r="AE96" s="128"/>
      <c r="AF96" s="128"/>
      <c r="AG96" s="128"/>
      <c r="AO96" s="52"/>
      <c r="AP96" s="140"/>
      <c r="AQ96" s="140"/>
      <c r="AR96" s="140"/>
      <c r="AS96" s="140"/>
      <c r="AT96" s="141"/>
      <c r="AU96" s="144" t="s">
        <v>343</v>
      </c>
      <c r="AV96" s="145"/>
      <c r="AW96" s="451">
        <v>540</v>
      </c>
      <c r="AX96" s="451"/>
      <c r="AY96" s="451"/>
      <c r="AZ96" s="451"/>
      <c r="BA96" s="452"/>
      <c r="BB96" s="53"/>
      <c r="BC96" s="53"/>
      <c r="BD96" s="53"/>
      <c r="BE96" s="53"/>
      <c r="BF96" s="53"/>
      <c r="BG96" s="53"/>
      <c r="BH96" s="53"/>
      <c r="BI96" s="53"/>
      <c r="BJ96" s="53"/>
      <c r="BK96" s="53"/>
      <c r="BL96" s="53"/>
      <c r="BM96" s="53"/>
      <c r="BN96" s="53"/>
      <c r="BO96" s="53"/>
      <c r="BP96" s="453"/>
      <c r="BQ96" s="129"/>
      <c r="BR96" s="129"/>
      <c r="BS96" s="129"/>
      <c r="BT96" s="129"/>
      <c r="BU96" s="129"/>
      <c r="BV96" s="129"/>
      <c r="BW96" s="60"/>
    </row>
    <row r="97" spans="1:75" ht="15" customHeight="1">
      <c r="A97" s="140"/>
      <c r="B97" s="140"/>
      <c r="C97" s="140"/>
      <c r="D97" s="140"/>
      <c r="E97" s="141"/>
      <c r="F97" s="144" t="s">
        <v>344</v>
      </c>
      <c r="G97" s="145"/>
      <c r="H97" s="148"/>
      <c r="I97" s="148"/>
      <c r="J97" s="148"/>
      <c r="K97" s="148"/>
      <c r="L97" s="149"/>
      <c r="AA97" s="154"/>
      <c r="AB97" s="128"/>
      <c r="AC97" s="128"/>
      <c r="AD97" s="128"/>
      <c r="AE97" s="128"/>
      <c r="AF97" s="128"/>
      <c r="AG97" s="128"/>
      <c r="AO97" s="52"/>
      <c r="AP97" s="140"/>
      <c r="AQ97" s="140"/>
      <c r="AR97" s="140"/>
      <c r="AS97" s="140"/>
      <c r="AT97" s="141"/>
      <c r="AU97" s="144" t="s">
        <v>344</v>
      </c>
      <c r="AV97" s="145"/>
      <c r="AW97" s="451">
        <v>1220</v>
      </c>
      <c r="AX97" s="451"/>
      <c r="AY97" s="451"/>
      <c r="AZ97" s="451"/>
      <c r="BA97" s="452"/>
      <c r="BB97" s="53"/>
      <c r="BC97" s="53"/>
      <c r="BD97" s="53"/>
      <c r="BE97" s="53"/>
      <c r="BF97" s="53"/>
      <c r="BG97" s="53"/>
      <c r="BH97" s="53"/>
      <c r="BI97" s="53"/>
      <c r="BJ97" s="53"/>
      <c r="BK97" s="53"/>
      <c r="BL97" s="53"/>
      <c r="BM97" s="53"/>
      <c r="BN97" s="53"/>
      <c r="BO97" s="53"/>
      <c r="BP97" s="453"/>
      <c r="BQ97" s="129"/>
      <c r="BR97" s="129"/>
      <c r="BS97" s="129"/>
      <c r="BT97" s="129"/>
      <c r="BU97" s="129"/>
      <c r="BV97" s="129"/>
      <c r="BW97" s="60"/>
    </row>
    <row r="98" spans="1:75" ht="15" customHeight="1">
      <c r="A98" s="140" t="s">
        <v>330</v>
      </c>
      <c r="B98" s="140"/>
      <c r="C98" s="140"/>
      <c r="D98" s="140"/>
      <c r="E98" s="141"/>
      <c r="F98" s="151" t="s">
        <v>53</v>
      </c>
      <c r="G98" s="152"/>
      <c r="H98" s="150"/>
      <c r="I98" s="150"/>
      <c r="J98" s="150"/>
      <c r="K98" s="150"/>
      <c r="L98" s="97" t="s">
        <v>326</v>
      </c>
      <c r="AA98" s="154"/>
      <c r="AB98" s="128"/>
      <c r="AC98" s="128"/>
      <c r="AD98" s="128"/>
      <c r="AE98" s="128"/>
      <c r="AF98" s="128"/>
      <c r="AG98" s="128"/>
      <c r="AO98" s="52"/>
      <c r="AP98" s="140" t="s">
        <v>330</v>
      </c>
      <c r="AQ98" s="140"/>
      <c r="AR98" s="140"/>
      <c r="AS98" s="140"/>
      <c r="AT98" s="141"/>
      <c r="AU98" s="151" t="s">
        <v>53</v>
      </c>
      <c r="AV98" s="152"/>
      <c r="AW98" s="454">
        <v>10</v>
      </c>
      <c r="AX98" s="454"/>
      <c r="AY98" s="454"/>
      <c r="AZ98" s="454"/>
      <c r="BA98" s="97" t="s">
        <v>326</v>
      </c>
      <c r="BB98" s="53"/>
      <c r="BC98" s="53"/>
      <c r="BD98" s="53"/>
      <c r="BE98" s="53"/>
      <c r="BF98" s="53"/>
      <c r="BG98" s="53"/>
      <c r="BH98" s="53"/>
      <c r="BI98" s="53"/>
      <c r="BJ98" s="53"/>
      <c r="BK98" s="53"/>
      <c r="BL98" s="53"/>
      <c r="BM98" s="53"/>
      <c r="BN98" s="53"/>
      <c r="BO98" s="53"/>
      <c r="BP98" s="453"/>
      <c r="BQ98" s="129"/>
      <c r="BR98" s="129"/>
      <c r="BS98" s="129"/>
      <c r="BT98" s="129"/>
      <c r="BU98" s="129"/>
      <c r="BV98" s="129"/>
      <c r="BW98" s="60"/>
    </row>
    <row r="99" spans="1:75" ht="15" customHeight="1">
      <c r="A99" s="140"/>
      <c r="B99" s="140"/>
      <c r="C99" s="140"/>
      <c r="D99" s="140"/>
      <c r="E99" s="141"/>
      <c r="F99" s="151" t="s">
        <v>54</v>
      </c>
      <c r="G99" s="152"/>
      <c r="H99" s="150"/>
      <c r="I99" s="150"/>
      <c r="J99" s="150"/>
      <c r="K99" s="150"/>
      <c r="L99" s="97" t="s">
        <v>326</v>
      </c>
      <c r="Z99" s="8"/>
      <c r="AA99" s="154"/>
      <c r="AB99" s="128"/>
      <c r="AC99" s="128"/>
      <c r="AD99" s="128"/>
      <c r="AE99" s="128"/>
      <c r="AF99" s="128"/>
      <c r="AG99" s="128"/>
      <c r="AO99" s="52"/>
      <c r="AP99" s="140"/>
      <c r="AQ99" s="140"/>
      <c r="AR99" s="140"/>
      <c r="AS99" s="140"/>
      <c r="AT99" s="141"/>
      <c r="AU99" s="151" t="s">
        <v>54</v>
      </c>
      <c r="AV99" s="152"/>
      <c r="AW99" s="454">
        <v>8</v>
      </c>
      <c r="AX99" s="454"/>
      <c r="AY99" s="454"/>
      <c r="AZ99" s="454"/>
      <c r="BA99" s="97" t="s">
        <v>326</v>
      </c>
      <c r="BB99" s="53"/>
      <c r="BC99" s="53"/>
      <c r="BD99" s="53"/>
      <c r="BE99" s="53"/>
      <c r="BF99" s="53"/>
      <c r="BG99" s="53"/>
      <c r="BH99" s="53"/>
      <c r="BI99" s="53"/>
      <c r="BJ99" s="53"/>
      <c r="BK99" s="53"/>
      <c r="BL99" s="53"/>
      <c r="BM99" s="53"/>
      <c r="BN99" s="53"/>
      <c r="BO99" s="54"/>
      <c r="BP99" s="453"/>
      <c r="BQ99" s="129"/>
      <c r="BR99" s="129"/>
      <c r="BS99" s="129"/>
      <c r="BT99" s="129"/>
      <c r="BU99" s="129"/>
      <c r="BV99" s="129"/>
      <c r="BW99" s="60"/>
    </row>
    <row r="100" spans="1:75" ht="15" customHeight="1" thickBot="1">
      <c r="A100" s="140"/>
      <c r="B100" s="140"/>
      <c r="C100" s="140"/>
      <c r="D100" s="140"/>
      <c r="E100" s="141"/>
      <c r="F100" s="195" t="s">
        <v>7</v>
      </c>
      <c r="G100" s="196"/>
      <c r="H100" s="153"/>
      <c r="I100" s="153"/>
      <c r="J100" s="153"/>
      <c r="K100" s="153"/>
      <c r="L100" s="98" t="s">
        <v>326</v>
      </c>
      <c r="Z100" s="8"/>
      <c r="AA100" s="154"/>
      <c r="AB100" s="128"/>
      <c r="AC100" s="128"/>
      <c r="AD100" s="128"/>
      <c r="AE100" s="128"/>
      <c r="AF100" s="128"/>
      <c r="AG100" s="128"/>
      <c r="AO100" s="52"/>
      <c r="AP100" s="140"/>
      <c r="AQ100" s="140"/>
      <c r="AR100" s="140"/>
      <c r="AS100" s="140"/>
      <c r="AT100" s="141"/>
      <c r="AU100" s="195" t="s">
        <v>7</v>
      </c>
      <c r="AV100" s="196"/>
      <c r="AW100" s="455">
        <v>3</v>
      </c>
      <c r="AX100" s="455"/>
      <c r="AY100" s="455"/>
      <c r="AZ100" s="455"/>
      <c r="BA100" s="98" t="s">
        <v>326</v>
      </c>
      <c r="BB100" s="53"/>
      <c r="BC100" s="53"/>
      <c r="BD100" s="53"/>
      <c r="BE100" s="53"/>
      <c r="BF100" s="53"/>
      <c r="BG100" s="53"/>
      <c r="BH100" s="53"/>
      <c r="BI100" s="53"/>
      <c r="BJ100" s="53"/>
      <c r="BK100" s="53"/>
      <c r="BL100" s="53"/>
      <c r="BM100" s="53"/>
      <c r="BN100" s="53"/>
      <c r="BO100" s="54"/>
      <c r="BP100" s="453"/>
      <c r="BQ100" s="129"/>
      <c r="BR100" s="129"/>
      <c r="BS100" s="129"/>
      <c r="BT100" s="129"/>
      <c r="BU100" s="129"/>
      <c r="BV100" s="129"/>
      <c r="BW100" s="60"/>
    </row>
    <row r="101" spans="1:75" ht="15" customHeight="1">
      <c r="A101" s="1" t="s">
        <v>539</v>
      </c>
      <c r="Z101" s="8"/>
      <c r="AO101" s="52"/>
      <c r="AP101" s="53" t="s">
        <v>539</v>
      </c>
      <c r="AQ101" s="53"/>
      <c r="AR101" s="53"/>
      <c r="AS101" s="53"/>
      <c r="AT101" s="53"/>
      <c r="AU101" s="53"/>
      <c r="AV101" s="53"/>
      <c r="AW101" s="53"/>
      <c r="AX101" s="53"/>
      <c r="AY101" s="53"/>
      <c r="AZ101" s="53"/>
      <c r="BA101" s="53"/>
      <c r="BB101" s="53"/>
      <c r="BC101" s="53"/>
      <c r="BD101" s="53"/>
      <c r="BE101" s="53"/>
      <c r="BF101" s="53"/>
      <c r="BG101" s="53"/>
      <c r="BH101" s="53"/>
      <c r="BI101" s="53"/>
      <c r="BJ101" s="53"/>
      <c r="BK101" s="53"/>
      <c r="BL101" s="53"/>
      <c r="BM101" s="53"/>
      <c r="BN101" s="53"/>
      <c r="BO101" s="54"/>
      <c r="BP101" s="53"/>
      <c r="BQ101" s="53"/>
      <c r="BR101" s="53"/>
      <c r="BS101" s="53"/>
      <c r="BT101" s="53"/>
      <c r="BU101" s="53"/>
      <c r="BV101" s="53"/>
      <c r="BW101" s="60"/>
    </row>
    <row r="102" spans="1:75" ht="15" customHeight="1" thickBot="1">
      <c r="A102" s="1" t="s">
        <v>540</v>
      </c>
      <c r="Z102" s="8"/>
      <c r="AO102" s="55"/>
      <c r="AP102" s="56" t="s">
        <v>540</v>
      </c>
      <c r="AQ102" s="56"/>
      <c r="AR102" s="56"/>
      <c r="AS102" s="56"/>
      <c r="AT102" s="56"/>
      <c r="AU102" s="56"/>
      <c r="AV102" s="56"/>
      <c r="AW102" s="56"/>
      <c r="AX102" s="56"/>
      <c r="AY102" s="56"/>
      <c r="AZ102" s="56"/>
      <c r="BA102" s="56"/>
      <c r="BB102" s="56"/>
      <c r="BC102" s="56"/>
      <c r="BD102" s="56"/>
      <c r="BE102" s="56"/>
      <c r="BF102" s="56"/>
      <c r="BG102" s="56"/>
      <c r="BH102" s="56"/>
      <c r="BI102" s="56"/>
      <c r="BJ102" s="56"/>
      <c r="BK102" s="56"/>
      <c r="BL102" s="56"/>
      <c r="BM102" s="56"/>
      <c r="BN102" s="56"/>
      <c r="BO102" s="57"/>
      <c r="BP102" s="56"/>
      <c r="BQ102" s="56"/>
      <c r="BR102" s="56"/>
      <c r="BS102" s="56"/>
      <c r="BT102" s="56"/>
      <c r="BU102" s="56"/>
      <c r="BV102" s="56"/>
      <c r="BW102" s="61"/>
    </row>
    <row r="103" spans="1:75" ht="15" customHeight="1">
      <c r="Z103" s="8"/>
      <c r="BO103" s="8"/>
    </row>
    <row r="104" spans="1:75" ht="15" customHeight="1">
      <c r="Z104" s="8"/>
      <c r="BO104" s="8"/>
    </row>
    <row r="105" spans="1:75" ht="15" customHeight="1">
      <c r="Z105" s="8"/>
      <c r="BO105" s="8"/>
    </row>
    <row r="106" spans="1:75" ht="15" customHeight="1">
      <c r="Z106" s="8"/>
      <c r="BO106" s="8"/>
    </row>
    <row r="107" spans="1:75" ht="15" customHeight="1">
      <c r="Z107" s="8"/>
      <c r="BO107" s="8"/>
    </row>
    <row r="108" spans="1:75" ht="15" customHeight="1">
      <c r="Z108" s="8"/>
      <c r="BO108" s="8"/>
    </row>
    <row r="109" spans="1:75" ht="15" customHeight="1">
      <c r="Z109" s="8"/>
      <c r="BO109" s="8"/>
    </row>
    <row r="110" spans="1:75" ht="15" customHeight="1">
      <c r="Z110" s="8"/>
      <c r="BO110" s="8"/>
    </row>
    <row r="111" spans="1:75" ht="15" customHeight="1">
      <c r="Z111" s="8"/>
      <c r="BO111" s="8"/>
    </row>
    <row r="112" spans="1:75" ht="15" customHeight="1">
      <c r="Z112" s="8"/>
      <c r="BO112" s="8"/>
    </row>
    <row r="113" spans="26:67" ht="15" customHeight="1">
      <c r="Z113" s="8"/>
      <c r="BO113" s="8"/>
    </row>
    <row r="114" spans="26:67" ht="15" customHeight="1">
      <c r="Z114" s="8"/>
      <c r="BO114" s="8"/>
    </row>
    <row r="115" spans="26:67" ht="15" customHeight="1">
      <c r="Z115" s="8"/>
      <c r="BO115" s="8"/>
    </row>
    <row r="116" spans="26:67" ht="15" customHeight="1">
      <c r="Z116" s="8"/>
      <c r="BO116" s="8"/>
    </row>
    <row r="117" spans="26:67" ht="15" customHeight="1">
      <c r="Z117" s="8"/>
      <c r="BO117" s="8"/>
    </row>
    <row r="118" spans="26:67" ht="15" customHeight="1">
      <c r="Z118" s="8"/>
      <c r="BO118" s="8"/>
    </row>
    <row r="119" spans="26:67" ht="15" customHeight="1">
      <c r="Z119" s="8"/>
      <c r="BO119" s="8"/>
    </row>
    <row r="120" spans="26:67" ht="15" customHeight="1">
      <c r="Z120" s="8"/>
      <c r="BO120" s="8"/>
    </row>
    <row r="121" spans="26:67" ht="15" customHeight="1">
      <c r="Z121" s="8"/>
      <c r="BO121" s="8"/>
    </row>
    <row r="122" spans="26:67" ht="15" customHeight="1">
      <c r="Z122" s="8"/>
      <c r="BO122" s="8"/>
    </row>
    <row r="123" spans="26:67" ht="15" customHeight="1">
      <c r="Z123" s="8"/>
      <c r="BO123" s="8"/>
    </row>
    <row r="124" spans="26:67" ht="15" customHeight="1">
      <c r="Z124" s="8"/>
      <c r="BO124" s="8"/>
    </row>
    <row r="125" spans="26:67" ht="15" customHeight="1">
      <c r="Z125" s="8"/>
      <c r="BO125" s="8"/>
    </row>
    <row r="126" spans="26:67" ht="15" customHeight="1">
      <c r="Z126" s="8"/>
      <c r="BO126" s="8"/>
    </row>
    <row r="127" spans="26:67" ht="15" customHeight="1">
      <c r="Z127" s="8"/>
      <c r="BO127" s="8"/>
    </row>
    <row r="128" spans="26:67" ht="15" customHeight="1">
      <c r="Z128" s="8"/>
      <c r="BO128" s="8"/>
    </row>
    <row r="129" spans="26:67" ht="15" customHeight="1">
      <c r="Z129" s="8"/>
      <c r="BO129" s="8"/>
    </row>
    <row r="130" spans="26:67" ht="15" customHeight="1">
      <c r="Z130" s="8"/>
      <c r="BO130" s="8"/>
    </row>
    <row r="131" spans="26:67" ht="15" customHeight="1">
      <c r="Z131" s="8"/>
      <c r="BO131" s="8"/>
    </row>
    <row r="132" spans="26:67" ht="15" customHeight="1">
      <c r="Z132" s="8"/>
      <c r="BO132" s="8"/>
    </row>
    <row r="133" spans="26:67" ht="15" customHeight="1">
      <c r="Z133" s="8"/>
      <c r="BO133" s="8"/>
    </row>
    <row r="134" spans="26:67" ht="15" customHeight="1">
      <c r="Z134" s="8"/>
      <c r="BO134" s="8"/>
    </row>
    <row r="135" spans="26:67" ht="15" customHeight="1">
      <c r="Z135" s="8"/>
      <c r="BO135" s="8"/>
    </row>
    <row r="136" spans="26:67" ht="15" customHeight="1">
      <c r="Z136" s="8"/>
      <c r="BO136" s="8"/>
    </row>
    <row r="137" spans="26:67" ht="15" customHeight="1">
      <c r="Z137" s="8"/>
      <c r="BO137" s="8"/>
    </row>
    <row r="138" spans="26:67" ht="15" customHeight="1">
      <c r="Z138" s="8"/>
      <c r="BO138" s="8"/>
    </row>
    <row r="139" spans="26:67" ht="15" customHeight="1">
      <c r="Z139" s="8"/>
      <c r="BO139" s="8"/>
    </row>
    <row r="140" spans="26:67" ht="15" customHeight="1">
      <c r="Z140" s="8"/>
      <c r="BO140" s="8"/>
    </row>
    <row r="141" spans="26:67" ht="15" customHeight="1">
      <c r="Z141" s="8"/>
      <c r="BO141" s="8"/>
    </row>
    <row r="142" spans="26:67" ht="15" customHeight="1">
      <c r="Z142" s="8"/>
      <c r="BO142" s="8"/>
    </row>
    <row r="143" spans="26:67" ht="15" customHeight="1">
      <c r="Z143" s="8"/>
      <c r="BO143" s="8"/>
    </row>
    <row r="144" spans="26:67" ht="15" customHeight="1">
      <c r="Z144" s="8"/>
      <c r="BO144" s="8"/>
    </row>
    <row r="145" spans="1:68" ht="11.25" hidden="1" customHeight="1">
      <c r="A145" s="28" t="s">
        <v>306</v>
      </c>
      <c r="B145" s="28"/>
      <c r="C145" s="28"/>
      <c r="D145" s="28"/>
      <c r="E145" s="28"/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28"/>
      <c r="R145" s="28"/>
      <c r="S145" s="28"/>
      <c r="T145" s="28"/>
      <c r="U145" s="28"/>
      <c r="Z145" s="8"/>
      <c r="AA145" s="9"/>
      <c r="AP145" s="28" t="s">
        <v>306</v>
      </c>
      <c r="AQ145" s="28"/>
      <c r="AR145" s="28"/>
      <c r="AS145" s="28"/>
      <c r="AT145" s="28"/>
      <c r="AU145" s="28"/>
      <c r="AV145" s="28"/>
      <c r="AW145" s="28"/>
      <c r="AX145" s="28"/>
      <c r="AY145" s="28"/>
      <c r="AZ145" s="28"/>
      <c r="BA145" s="28"/>
      <c r="BB145" s="28"/>
      <c r="BC145" s="28"/>
      <c r="BD145" s="28"/>
      <c r="BE145" s="28"/>
      <c r="BF145" s="28"/>
      <c r="BG145" s="28"/>
      <c r="BH145" s="28"/>
      <c r="BI145" s="28"/>
      <c r="BJ145" s="28"/>
      <c r="BO145" s="8"/>
      <c r="BP145" s="9"/>
    </row>
    <row r="146" spans="1:68" hidden="1">
      <c r="A146" s="28" t="s">
        <v>19</v>
      </c>
      <c r="B146" s="28"/>
      <c r="C146" s="28"/>
      <c r="D146" s="28"/>
      <c r="E146" s="28"/>
      <c r="F146" s="28">
        <v>1</v>
      </c>
      <c r="G146" s="28" t="s">
        <v>21</v>
      </c>
      <c r="H146" s="28"/>
      <c r="I146" s="28"/>
      <c r="J146" s="28"/>
      <c r="K146" s="28"/>
      <c r="L146" s="28"/>
      <c r="M146" s="28"/>
      <c r="N146" s="28"/>
      <c r="O146" s="28"/>
      <c r="P146" s="28"/>
      <c r="Q146" s="28">
        <v>1</v>
      </c>
      <c r="R146" s="28"/>
      <c r="S146" s="28"/>
      <c r="T146" s="28"/>
      <c r="U146" s="28"/>
      <c r="AP146" s="28" t="s">
        <v>19</v>
      </c>
      <c r="AQ146" s="28"/>
      <c r="AR146" s="28"/>
      <c r="AS146" s="28"/>
      <c r="AT146" s="28"/>
      <c r="AU146" s="28">
        <v>1</v>
      </c>
      <c r="AV146" s="28" t="s">
        <v>21</v>
      </c>
      <c r="AW146" s="28"/>
      <c r="AX146" s="28"/>
      <c r="AY146" s="28"/>
      <c r="AZ146" s="28"/>
      <c r="BA146" s="28"/>
      <c r="BB146" s="28"/>
      <c r="BC146" s="28"/>
      <c r="BD146" s="28"/>
      <c r="BE146" s="28"/>
      <c r="BF146" s="28">
        <v>1</v>
      </c>
      <c r="BG146" s="28"/>
      <c r="BH146" s="28"/>
      <c r="BI146" s="28"/>
      <c r="BJ146" s="28"/>
    </row>
    <row r="147" spans="1:68" hidden="1">
      <c r="A147" s="28"/>
      <c r="B147" s="28"/>
      <c r="C147" s="28"/>
      <c r="D147" s="28"/>
      <c r="E147" s="28"/>
      <c r="F147" s="28">
        <v>2</v>
      </c>
      <c r="G147" s="28" t="s">
        <v>346</v>
      </c>
      <c r="H147" s="28"/>
      <c r="I147" s="28"/>
      <c r="J147" s="28"/>
      <c r="K147" s="28"/>
      <c r="L147" s="28"/>
      <c r="M147" s="28"/>
      <c r="N147" s="28"/>
      <c r="O147" s="28"/>
      <c r="P147" s="28"/>
      <c r="Q147" s="28">
        <v>2</v>
      </c>
      <c r="R147" s="28"/>
      <c r="S147" s="28"/>
      <c r="T147" s="28"/>
      <c r="U147" s="28"/>
      <c r="AP147" s="28"/>
      <c r="AQ147" s="28"/>
      <c r="AR147" s="28"/>
      <c r="AS147" s="28"/>
      <c r="AT147" s="28"/>
      <c r="AU147" s="28">
        <v>2</v>
      </c>
      <c r="AV147" s="28" t="s">
        <v>346</v>
      </c>
      <c r="AW147" s="28"/>
      <c r="AX147" s="28"/>
      <c r="AY147" s="28"/>
      <c r="AZ147" s="28"/>
      <c r="BA147" s="28"/>
      <c r="BB147" s="28"/>
      <c r="BC147" s="28"/>
      <c r="BD147" s="28"/>
      <c r="BE147" s="28"/>
      <c r="BF147" s="28">
        <v>2</v>
      </c>
      <c r="BG147" s="28"/>
      <c r="BH147" s="28"/>
      <c r="BI147" s="28"/>
      <c r="BJ147" s="28"/>
    </row>
    <row r="148" spans="1:68" hidden="1">
      <c r="A148" s="28"/>
      <c r="B148" s="28"/>
      <c r="C148" s="28"/>
      <c r="D148" s="28"/>
      <c r="E148" s="28"/>
      <c r="F148" s="28" t="s">
        <v>62</v>
      </c>
      <c r="G148" s="28"/>
      <c r="H148" s="28"/>
      <c r="I148" s="28"/>
      <c r="J148" s="28"/>
      <c r="K148" s="28"/>
      <c r="L148" s="28"/>
      <c r="M148" s="28"/>
      <c r="N148" s="28"/>
      <c r="O148" s="28"/>
      <c r="P148" s="28"/>
      <c r="Q148" s="28"/>
      <c r="R148" s="28"/>
      <c r="S148" s="28"/>
      <c r="T148" s="28"/>
      <c r="U148" s="28"/>
      <c r="AP148" s="28"/>
      <c r="AQ148" s="28"/>
      <c r="AR148" s="28"/>
      <c r="AS148" s="28"/>
      <c r="AT148" s="28"/>
      <c r="AU148" s="28" t="s">
        <v>62</v>
      </c>
      <c r="AV148" s="28"/>
      <c r="AW148" s="28"/>
      <c r="AX148" s="28"/>
      <c r="AY148" s="28"/>
      <c r="AZ148" s="28"/>
      <c r="BA148" s="28"/>
      <c r="BB148" s="28"/>
      <c r="BC148" s="28"/>
      <c r="BD148" s="28"/>
      <c r="BE148" s="28"/>
      <c r="BF148" s="28"/>
      <c r="BG148" s="28"/>
      <c r="BH148" s="28"/>
      <c r="BI148" s="28"/>
      <c r="BJ148" s="28"/>
    </row>
    <row r="149" spans="1:68" hidden="1">
      <c r="A149" s="28" t="s">
        <v>20</v>
      </c>
      <c r="B149" s="28"/>
      <c r="C149" s="28"/>
      <c r="D149" s="28"/>
      <c r="E149" s="28"/>
      <c r="F149" s="28">
        <v>1</v>
      </c>
      <c r="G149" s="28" t="s">
        <v>542</v>
      </c>
      <c r="H149" s="28"/>
      <c r="I149" s="28"/>
      <c r="J149" s="28"/>
      <c r="K149" s="28"/>
      <c r="L149" s="28"/>
      <c r="M149" s="28"/>
      <c r="N149" s="28"/>
      <c r="O149" s="28"/>
      <c r="P149" s="28"/>
      <c r="Q149" s="28">
        <v>1</v>
      </c>
      <c r="R149" s="28"/>
      <c r="S149" s="28"/>
      <c r="T149" s="28"/>
      <c r="U149" s="28"/>
      <c r="AP149" s="28" t="s">
        <v>20</v>
      </c>
      <c r="AQ149" s="28"/>
      <c r="AR149" s="28"/>
      <c r="AS149" s="28"/>
      <c r="AT149" s="28"/>
      <c r="AU149" s="28">
        <v>1</v>
      </c>
      <c r="AV149" s="28" t="s">
        <v>542</v>
      </c>
      <c r="AW149" s="28"/>
      <c r="AX149" s="28"/>
      <c r="AY149" s="28"/>
      <c r="AZ149" s="28"/>
      <c r="BA149" s="28"/>
      <c r="BB149" s="28"/>
      <c r="BC149" s="28"/>
      <c r="BD149" s="28"/>
      <c r="BE149" s="28"/>
      <c r="BF149" s="28">
        <v>1</v>
      </c>
      <c r="BG149" s="28"/>
      <c r="BH149" s="28"/>
      <c r="BI149" s="28"/>
      <c r="BJ149" s="28"/>
    </row>
    <row r="150" spans="1:68" hidden="1">
      <c r="A150" s="28"/>
      <c r="B150" s="28"/>
      <c r="C150" s="28"/>
      <c r="D150" s="28"/>
      <c r="E150" s="28"/>
      <c r="F150" s="28">
        <v>2</v>
      </c>
      <c r="G150" s="28" t="s">
        <v>543</v>
      </c>
      <c r="H150" s="28"/>
      <c r="I150" s="28"/>
      <c r="J150" s="28"/>
      <c r="K150" s="28"/>
      <c r="L150" s="28"/>
      <c r="M150" s="28"/>
      <c r="N150" s="28"/>
      <c r="O150" s="28"/>
      <c r="P150" s="28"/>
      <c r="Q150" s="28">
        <v>2</v>
      </c>
      <c r="R150" s="28"/>
      <c r="S150" s="28"/>
      <c r="T150" s="28"/>
      <c r="U150" s="28"/>
      <c r="AP150" s="28"/>
      <c r="AQ150" s="28"/>
      <c r="AR150" s="28"/>
      <c r="AS150" s="28"/>
      <c r="AT150" s="28"/>
      <c r="AU150" s="28">
        <v>2</v>
      </c>
      <c r="AV150" s="28" t="s">
        <v>543</v>
      </c>
      <c r="AW150" s="28"/>
      <c r="AX150" s="28"/>
      <c r="AY150" s="28"/>
      <c r="AZ150" s="28"/>
      <c r="BA150" s="28"/>
      <c r="BB150" s="28"/>
      <c r="BC150" s="28"/>
      <c r="BD150" s="28"/>
      <c r="BE150" s="28"/>
      <c r="BF150" s="28">
        <v>2</v>
      </c>
      <c r="BG150" s="28"/>
      <c r="BH150" s="28"/>
      <c r="BI150" s="28"/>
      <c r="BJ150" s="28"/>
    </row>
    <row r="151" spans="1:68" hidden="1">
      <c r="A151" s="28"/>
      <c r="B151" s="28"/>
      <c r="C151" s="28"/>
      <c r="D151" s="28"/>
      <c r="E151" s="28"/>
      <c r="F151" s="28">
        <v>3</v>
      </c>
      <c r="G151" s="28" t="s">
        <v>544</v>
      </c>
      <c r="H151" s="28"/>
      <c r="I151" s="28"/>
      <c r="J151" s="28"/>
      <c r="K151" s="28"/>
      <c r="L151" s="28"/>
      <c r="M151" s="28"/>
      <c r="N151" s="28"/>
      <c r="O151" s="28"/>
      <c r="P151" s="28"/>
      <c r="Q151" s="28">
        <v>3</v>
      </c>
      <c r="R151" s="28"/>
      <c r="S151" s="28"/>
      <c r="T151" s="28"/>
      <c r="U151" s="28"/>
      <c r="AP151" s="28"/>
      <c r="AQ151" s="28"/>
      <c r="AR151" s="28"/>
      <c r="AS151" s="28"/>
      <c r="AT151" s="28"/>
      <c r="AU151" s="28">
        <v>3</v>
      </c>
      <c r="AV151" s="28" t="s">
        <v>544</v>
      </c>
      <c r="AW151" s="28"/>
      <c r="AX151" s="28"/>
      <c r="AY151" s="28"/>
      <c r="AZ151" s="28"/>
      <c r="BA151" s="28"/>
      <c r="BB151" s="28"/>
      <c r="BC151" s="28"/>
      <c r="BD151" s="28"/>
      <c r="BE151" s="28"/>
      <c r="BF151" s="28">
        <v>3</v>
      </c>
      <c r="BG151" s="28"/>
      <c r="BH151" s="28"/>
      <c r="BI151" s="28"/>
      <c r="BJ151" s="28"/>
    </row>
    <row r="152" spans="1:68" hidden="1">
      <c r="A152" s="28"/>
      <c r="B152" s="28"/>
      <c r="C152" s="28"/>
      <c r="D152" s="28"/>
      <c r="E152" s="28"/>
      <c r="F152" s="28">
        <v>4</v>
      </c>
      <c r="G152" s="28" t="s">
        <v>545</v>
      </c>
      <c r="H152" s="28"/>
      <c r="I152" s="28"/>
      <c r="J152" s="28"/>
      <c r="K152" s="28"/>
      <c r="L152" s="28"/>
      <c r="M152" s="28"/>
      <c r="N152" s="28"/>
      <c r="O152" s="28"/>
      <c r="P152" s="28"/>
      <c r="Q152" s="28">
        <v>4</v>
      </c>
      <c r="R152" s="28"/>
      <c r="S152" s="28"/>
      <c r="T152" s="28"/>
      <c r="U152" s="28"/>
      <c r="AP152" s="28"/>
      <c r="AQ152" s="28"/>
      <c r="AR152" s="28"/>
      <c r="AS152" s="28"/>
      <c r="AT152" s="28"/>
      <c r="AU152" s="28">
        <v>4</v>
      </c>
      <c r="AV152" s="28" t="s">
        <v>545</v>
      </c>
      <c r="AW152" s="28"/>
      <c r="AX152" s="28"/>
      <c r="AY152" s="28"/>
      <c r="AZ152" s="28"/>
      <c r="BA152" s="28"/>
      <c r="BB152" s="28"/>
      <c r="BC152" s="28"/>
      <c r="BD152" s="28"/>
      <c r="BE152" s="28"/>
      <c r="BF152" s="28">
        <v>5</v>
      </c>
      <c r="BG152" s="28"/>
      <c r="BH152" s="28"/>
      <c r="BI152" s="28"/>
      <c r="BJ152" s="28"/>
    </row>
    <row r="153" spans="1:68" hidden="1">
      <c r="A153" s="28"/>
      <c r="B153" s="28"/>
      <c r="C153" s="28"/>
      <c r="D153" s="28"/>
      <c r="E153" s="28"/>
      <c r="F153" s="28">
        <v>5</v>
      </c>
      <c r="G153" s="28" t="s">
        <v>546</v>
      </c>
      <c r="H153" s="28"/>
      <c r="I153" s="28"/>
      <c r="J153" s="28"/>
      <c r="K153" s="28"/>
      <c r="L153" s="28"/>
      <c r="M153" s="28"/>
      <c r="N153" s="28"/>
      <c r="O153" s="28"/>
      <c r="P153" s="28"/>
      <c r="Q153" s="28">
        <v>5</v>
      </c>
      <c r="R153" s="28"/>
      <c r="S153" s="28"/>
      <c r="T153" s="28"/>
      <c r="U153" s="28"/>
      <c r="AP153" s="28"/>
      <c r="AQ153" s="28"/>
      <c r="AR153" s="28"/>
      <c r="AS153" s="28"/>
      <c r="AT153" s="28"/>
      <c r="AU153" s="28">
        <v>5</v>
      </c>
      <c r="AV153" s="28" t="s">
        <v>546</v>
      </c>
      <c r="AW153" s="28"/>
      <c r="AX153" s="28"/>
      <c r="AY153" s="28"/>
      <c r="AZ153" s="28"/>
      <c r="BA153" s="28"/>
      <c r="BB153" s="28"/>
      <c r="BC153" s="28"/>
      <c r="BD153" s="28"/>
      <c r="BE153" s="28"/>
      <c r="BF153" s="28"/>
      <c r="BG153" s="28"/>
      <c r="BH153" s="28"/>
      <c r="BI153" s="28"/>
      <c r="BJ153" s="28"/>
    </row>
    <row r="154" spans="1:68" hidden="1">
      <c r="A154" s="28"/>
      <c r="B154" s="28"/>
      <c r="C154" s="28"/>
      <c r="D154" s="28"/>
      <c r="E154" s="28"/>
      <c r="F154" s="28"/>
      <c r="G154" s="28"/>
      <c r="H154" s="28"/>
      <c r="I154" s="28"/>
      <c r="J154" s="28"/>
      <c r="K154" s="28"/>
      <c r="L154" s="28"/>
      <c r="M154" s="28"/>
      <c r="N154" s="28"/>
      <c r="O154" s="28"/>
      <c r="P154" s="28"/>
      <c r="Q154" s="28"/>
      <c r="R154" s="28"/>
      <c r="S154" s="28"/>
      <c r="T154" s="28"/>
      <c r="U154" s="28"/>
      <c r="AP154" s="28"/>
      <c r="AQ154" s="28"/>
      <c r="AR154" s="28"/>
      <c r="AS154" s="28"/>
      <c r="AT154" s="28"/>
      <c r="AU154" s="28"/>
      <c r="AV154" s="28"/>
      <c r="AW154" s="28"/>
      <c r="AX154" s="28"/>
      <c r="AY154" s="28"/>
      <c r="AZ154" s="28"/>
      <c r="BA154" s="28"/>
      <c r="BB154" s="28"/>
      <c r="BC154" s="28"/>
      <c r="BD154" s="28"/>
      <c r="BE154" s="28"/>
      <c r="BF154" s="28"/>
      <c r="BG154" s="28"/>
      <c r="BH154" s="28"/>
      <c r="BI154" s="28"/>
      <c r="BJ154" s="28"/>
    </row>
    <row r="155" spans="1:68" hidden="1">
      <c r="A155" s="28" t="s">
        <v>63</v>
      </c>
      <c r="B155" s="28"/>
      <c r="C155" s="28"/>
      <c r="D155" s="28"/>
      <c r="E155" s="28"/>
      <c r="F155" s="28">
        <v>1</v>
      </c>
      <c r="G155" s="28" t="s">
        <v>17</v>
      </c>
      <c r="H155" s="28"/>
      <c r="I155" s="28"/>
      <c r="J155" s="28"/>
      <c r="K155" s="28"/>
      <c r="L155" s="28"/>
      <c r="M155" s="28"/>
      <c r="N155" s="28"/>
      <c r="O155" s="28"/>
      <c r="P155" s="28"/>
      <c r="Q155" s="28">
        <v>1</v>
      </c>
      <c r="R155" s="28"/>
      <c r="S155" s="28"/>
      <c r="T155" s="28"/>
      <c r="U155" s="28"/>
      <c r="AP155" s="28" t="s">
        <v>63</v>
      </c>
      <c r="AQ155" s="28"/>
      <c r="AR155" s="28"/>
      <c r="AS155" s="28"/>
      <c r="AT155" s="28"/>
      <c r="AU155" s="28">
        <v>1</v>
      </c>
      <c r="AV155" s="28" t="s">
        <v>17</v>
      </c>
      <c r="AW155" s="28"/>
      <c r="AX155" s="28"/>
      <c r="AY155" s="28"/>
      <c r="AZ155" s="28"/>
      <c r="BA155" s="28"/>
      <c r="BB155" s="28"/>
      <c r="BC155" s="28"/>
      <c r="BD155" s="28"/>
      <c r="BE155" s="28"/>
      <c r="BF155" s="28">
        <v>1</v>
      </c>
      <c r="BG155" s="28"/>
      <c r="BH155" s="28"/>
      <c r="BI155" s="28"/>
      <c r="BJ155" s="28"/>
    </row>
    <row r="156" spans="1:68" hidden="1">
      <c r="A156" s="28"/>
      <c r="B156" s="28"/>
      <c r="C156" s="28"/>
      <c r="D156" s="28"/>
      <c r="E156" s="28"/>
      <c r="F156" s="28">
        <v>2</v>
      </c>
      <c r="G156" s="28" t="s">
        <v>12</v>
      </c>
      <c r="H156" s="28"/>
      <c r="I156" s="28"/>
      <c r="J156" s="28"/>
      <c r="K156" s="28"/>
      <c r="L156" s="28"/>
      <c r="M156" s="28"/>
      <c r="N156" s="28"/>
      <c r="O156" s="28"/>
      <c r="P156" s="28"/>
      <c r="Q156" s="28">
        <v>2</v>
      </c>
      <c r="R156" s="28"/>
      <c r="S156" s="28"/>
      <c r="T156" s="28"/>
      <c r="U156" s="28"/>
      <c r="AP156" s="28"/>
      <c r="AQ156" s="28"/>
      <c r="AR156" s="28"/>
      <c r="AS156" s="28"/>
      <c r="AT156" s="28"/>
      <c r="AU156" s="28">
        <v>2</v>
      </c>
      <c r="AV156" s="28" t="s">
        <v>12</v>
      </c>
      <c r="AW156" s="28"/>
      <c r="AX156" s="28"/>
      <c r="AY156" s="28"/>
      <c r="AZ156" s="28"/>
      <c r="BA156" s="28"/>
      <c r="BB156" s="28"/>
      <c r="BC156" s="28"/>
      <c r="BD156" s="28"/>
      <c r="BE156" s="28"/>
      <c r="BF156" s="28">
        <v>2</v>
      </c>
      <c r="BG156" s="28"/>
      <c r="BH156" s="28"/>
      <c r="BI156" s="28"/>
      <c r="BJ156" s="28"/>
    </row>
    <row r="157" spans="1:68" hidden="1">
      <c r="A157" s="28"/>
      <c r="B157" s="28"/>
      <c r="C157" s="28"/>
      <c r="D157" s="28"/>
      <c r="E157" s="28"/>
      <c r="F157" s="28"/>
      <c r="G157" s="28"/>
      <c r="H157" s="28"/>
      <c r="I157" s="28"/>
      <c r="J157" s="28"/>
      <c r="K157" s="28"/>
      <c r="L157" s="28"/>
      <c r="M157" s="28"/>
      <c r="N157" s="28"/>
      <c r="O157" s="28"/>
      <c r="P157" s="28"/>
      <c r="Q157" s="28"/>
      <c r="R157" s="28"/>
      <c r="S157" s="28"/>
      <c r="T157" s="28"/>
      <c r="U157" s="28"/>
      <c r="AP157" s="28"/>
      <c r="AQ157" s="28"/>
      <c r="AR157" s="28"/>
      <c r="AS157" s="28"/>
      <c r="AT157" s="28"/>
      <c r="AU157" s="28"/>
      <c r="AV157" s="28"/>
      <c r="AW157" s="28"/>
      <c r="AX157" s="28"/>
      <c r="AY157" s="28"/>
      <c r="AZ157" s="28"/>
      <c r="BA157" s="28"/>
      <c r="BB157" s="28"/>
      <c r="BC157" s="28"/>
      <c r="BD157" s="28"/>
      <c r="BE157" s="28"/>
      <c r="BF157" s="28"/>
      <c r="BG157" s="28"/>
      <c r="BH157" s="28"/>
      <c r="BI157" s="28"/>
      <c r="BJ157" s="28"/>
    </row>
    <row r="158" spans="1:68" hidden="1">
      <c r="A158" s="28" t="s">
        <v>64</v>
      </c>
      <c r="B158" s="28"/>
      <c r="C158" s="28"/>
      <c r="D158" s="28"/>
      <c r="E158" s="28"/>
      <c r="F158" s="28">
        <v>1</v>
      </c>
      <c r="G158" s="28" t="s">
        <v>13</v>
      </c>
      <c r="H158" s="28"/>
      <c r="I158" s="28"/>
      <c r="J158" s="28"/>
      <c r="K158" s="28"/>
      <c r="L158" s="28"/>
      <c r="M158" s="28"/>
      <c r="N158" s="28"/>
      <c r="O158" s="28"/>
      <c r="P158" s="28"/>
      <c r="Q158" s="28">
        <v>1</v>
      </c>
      <c r="R158" s="28"/>
      <c r="S158" s="28"/>
      <c r="T158" s="28"/>
      <c r="U158" s="28"/>
      <c r="AP158" s="28" t="s">
        <v>64</v>
      </c>
      <c r="AQ158" s="28"/>
      <c r="AR158" s="28"/>
      <c r="AS158" s="28"/>
      <c r="AT158" s="28"/>
      <c r="AU158" s="28">
        <v>1</v>
      </c>
      <c r="AV158" s="28" t="s">
        <v>13</v>
      </c>
      <c r="AW158" s="28"/>
      <c r="AX158" s="28"/>
      <c r="AY158" s="28"/>
      <c r="AZ158" s="28"/>
      <c r="BA158" s="28"/>
      <c r="BB158" s="28"/>
      <c r="BC158" s="28"/>
      <c r="BD158" s="28"/>
      <c r="BE158" s="28"/>
      <c r="BF158" s="28">
        <v>1</v>
      </c>
      <c r="BG158" s="28"/>
      <c r="BH158" s="28"/>
      <c r="BI158" s="28"/>
      <c r="BJ158" s="28"/>
    </row>
    <row r="159" spans="1:68" hidden="1">
      <c r="A159" s="28"/>
      <c r="B159" s="28"/>
      <c r="C159" s="28"/>
      <c r="D159" s="28"/>
      <c r="E159" s="28"/>
      <c r="F159" s="28">
        <v>2</v>
      </c>
      <c r="G159" s="28" t="s">
        <v>14</v>
      </c>
      <c r="H159" s="28"/>
      <c r="I159" s="28"/>
      <c r="J159" s="28"/>
      <c r="K159" s="28"/>
      <c r="L159" s="28"/>
      <c r="M159" s="28"/>
      <c r="N159" s="28"/>
      <c r="O159" s="28"/>
      <c r="P159" s="28"/>
      <c r="Q159" s="28">
        <v>2</v>
      </c>
      <c r="R159" s="28"/>
      <c r="S159" s="28"/>
      <c r="T159" s="28"/>
      <c r="U159" s="28"/>
      <c r="AP159" s="28"/>
      <c r="AQ159" s="28"/>
      <c r="AR159" s="28"/>
      <c r="AS159" s="28"/>
      <c r="AT159" s="28"/>
      <c r="AU159" s="28">
        <v>2</v>
      </c>
      <c r="AV159" s="28" t="s">
        <v>14</v>
      </c>
      <c r="AW159" s="28"/>
      <c r="AX159" s="28"/>
      <c r="AY159" s="28"/>
      <c r="AZ159" s="28"/>
      <c r="BA159" s="28"/>
      <c r="BB159" s="28"/>
      <c r="BC159" s="28"/>
      <c r="BD159" s="28"/>
      <c r="BE159" s="28"/>
      <c r="BF159" s="28">
        <v>2</v>
      </c>
      <c r="BG159" s="28"/>
      <c r="BH159" s="28"/>
      <c r="BI159" s="28"/>
      <c r="BJ159" s="28"/>
    </row>
    <row r="160" spans="1:68" hidden="1">
      <c r="A160" s="28"/>
      <c r="B160" s="28"/>
      <c r="C160" s="28"/>
      <c r="D160" s="28"/>
      <c r="E160" s="28"/>
      <c r="F160" s="28"/>
      <c r="G160" s="28"/>
      <c r="H160" s="28"/>
      <c r="I160" s="28"/>
      <c r="J160" s="28"/>
      <c r="K160" s="28"/>
      <c r="L160" s="28"/>
      <c r="M160" s="28"/>
      <c r="N160" s="28"/>
      <c r="O160" s="28"/>
      <c r="P160" s="28"/>
      <c r="Q160" s="28"/>
      <c r="R160" s="28"/>
      <c r="S160" s="28"/>
      <c r="T160" s="28"/>
      <c r="U160" s="28"/>
      <c r="AP160" s="28"/>
      <c r="AQ160" s="28"/>
      <c r="AR160" s="28"/>
      <c r="AS160" s="28"/>
      <c r="AT160" s="28"/>
      <c r="AU160" s="28"/>
      <c r="AV160" s="28"/>
      <c r="AW160" s="28"/>
      <c r="AX160" s="28"/>
      <c r="AY160" s="28"/>
      <c r="AZ160" s="28"/>
      <c r="BA160" s="28"/>
      <c r="BB160" s="28"/>
      <c r="BC160" s="28"/>
      <c r="BD160" s="28"/>
      <c r="BE160" s="28"/>
      <c r="BF160" s="28"/>
      <c r="BG160" s="28"/>
      <c r="BH160" s="28"/>
      <c r="BI160" s="28"/>
      <c r="BJ160" s="28"/>
    </row>
    <row r="161" spans="1:62" hidden="1">
      <c r="A161" s="28" t="s">
        <v>55</v>
      </c>
      <c r="B161" s="28"/>
      <c r="C161" s="28"/>
      <c r="D161" s="28"/>
      <c r="E161" s="28"/>
      <c r="F161" s="28">
        <v>0</v>
      </c>
      <c r="G161" s="28" t="s">
        <v>65</v>
      </c>
      <c r="H161" s="28"/>
      <c r="I161" s="28"/>
      <c r="J161" s="28"/>
      <c r="K161" s="28"/>
      <c r="L161" s="28"/>
      <c r="M161" s="28"/>
      <c r="N161" s="28"/>
      <c r="O161" s="28"/>
      <c r="P161" s="28"/>
      <c r="Q161" s="28">
        <v>0</v>
      </c>
      <c r="R161" s="28"/>
      <c r="S161" s="28"/>
      <c r="T161" s="28"/>
      <c r="U161" s="28"/>
      <c r="AP161" s="28" t="s">
        <v>55</v>
      </c>
      <c r="AQ161" s="28"/>
      <c r="AR161" s="28"/>
      <c r="AS161" s="28"/>
      <c r="AT161" s="28"/>
      <c r="AU161" s="28">
        <v>0</v>
      </c>
      <c r="AV161" s="28" t="s">
        <v>65</v>
      </c>
      <c r="AW161" s="28"/>
      <c r="AX161" s="28"/>
      <c r="AY161" s="28"/>
      <c r="AZ161" s="28"/>
      <c r="BA161" s="28"/>
      <c r="BB161" s="28"/>
      <c r="BC161" s="28"/>
      <c r="BD161" s="28"/>
      <c r="BE161" s="28"/>
      <c r="BF161" s="28">
        <v>0</v>
      </c>
      <c r="BG161" s="28"/>
      <c r="BH161" s="28"/>
      <c r="BI161" s="28"/>
      <c r="BJ161" s="28"/>
    </row>
    <row r="162" spans="1:62" hidden="1">
      <c r="A162" s="28"/>
      <c r="B162" s="28"/>
      <c r="C162" s="28"/>
      <c r="D162" s="28"/>
      <c r="E162" s="28"/>
      <c r="F162" s="28">
        <v>1</v>
      </c>
      <c r="G162" s="28" t="s">
        <v>26</v>
      </c>
      <c r="H162" s="28"/>
      <c r="I162" s="28"/>
      <c r="J162" s="28"/>
      <c r="K162" s="28"/>
      <c r="L162" s="28"/>
      <c r="M162" s="28"/>
      <c r="N162" s="28"/>
      <c r="O162" s="28"/>
      <c r="P162" s="28"/>
      <c r="Q162" s="28">
        <v>1</v>
      </c>
      <c r="R162" s="28"/>
      <c r="S162" s="28"/>
      <c r="T162" s="28"/>
      <c r="U162" s="28"/>
      <c r="AP162" s="28"/>
      <c r="AQ162" s="28"/>
      <c r="AR162" s="28"/>
      <c r="AS162" s="28"/>
      <c r="AT162" s="28"/>
      <c r="AU162" s="28">
        <v>1</v>
      </c>
      <c r="AV162" s="28" t="s">
        <v>26</v>
      </c>
      <c r="AW162" s="28"/>
      <c r="AX162" s="28"/>
      <c r="AY162" s="28"/>
      <c r="AZ162" s="28"/>
      <c r="BA162" s="28"/>
      <c r="BB162" s="28"/>
      <c r="BC162" s="28"/>
      <c r="BD162" s="28"/>
      <c r="BE162" s="28"/>
      <c r="BF162" s="28">
        <v>1</v>
      </c>
      <c r="BG162" s="28"/>
      <c r="BH162" s="28"/>
      <c r="BI162" s="28"/>
      <c r="BJ162" s="28"/>
    </row>
    <row r="163" spans="1:62" hidden="1">
      <c r="A163" s="28"/>
      <c r="B163" s="28"/>
      <c r="C163" s="28"/>
      <c r="D163" s="28"/>
      <c r="E163" s="28"/>
      <c r="F163" s="28">
        <v>2</v>
      </c>
      <c r="G163" s="28" t="s">
        <v>27</v>
      </c>
      <c r="H163" s="28"/>
      <c r="I163" s="28"/>
      <c r="J163" s="28"/>
      <c r="K163" s="28"/>
      <c r="L163" s="28"/>
      <c r="M163" s="28"/>
      <c r="N163" s="28"/>
      <c r="O163" s="28"/>
      <c r="P163" s="28"/>
      <c r="Q163" s="28">
        <v>2</v>
      </c>
      <c r="R163" s="28"/>
      <c r="S163" s="28"/>
      <c r="T163" s="28"/>
      <c r="U163" s="28"/>
      <c r="AP163" s="28"/>
      <c r="AQ163" s="28"/>
      <c r="AR163" s="28"/>
      <c r="AS163" s="28"/>
      <c r="AT163" s="28"/>
      <c r="AU163" s="28">
        <v>2</v>
      </c>
      <c r="AV163" s="28" t="s">
        <v>27</v>
      </c>
      <c r="AW163" s="28"/>
      <c r="AX163" s="28"/>
      <c r="AY163" s="28"/>
      <c r="AZ163" s="28"/>
      <c r="BA163" s="28"/>
      <c r="BB163" s="28"/>
      <c r="BC163" s="28"/>
      <c r="BD163" s="28"/>
      <c r="BE163" s="28"/>
      <c r="BF163" s="28">
        <v>2</v>
      </c>
      <c r="BG163" s="28"/>
      <c r="BH163" s="28"/>
      <c r="BI163" s="28"/>
      <c r="BJ163" s="28"/>
    </row>
    <row r="164" spans="1:62" hidden="1">
      <c r="A164" s="28"/>
      <c r="B164" s="28"/>
      <c r="C164" s="28"/>
      <c r="D164" s="28"/>
      <c r="E164" s="28"/>
      <c r="F164" s="28">
        <v>3</v>
      </c>
      <c r="G164" s="28" t="s">
        <v>28</v>
      </c>
      <c r="H164" s="28"/>
      <c r="I164" s="28"/>
      <c r="J164" s="28"/>
      <c r="K164" s="28"/>
      <c r="L164" s="28"/>
      <c r="M164" s="28"/>
      <c r="N164" s="28"/>
      <c r="O164" s="28"/>
      <c r="P164" s="28"/>
      <c r="Q164" s="28">
        <v>3</v>
      </c>
      <c r="R164" s="28"/>
      <c r="S164" s="28"/>
      <c r="T164" s="28"/>
      <c r="U164" s="28"/>
      <c r="AP164" s="28"/>
      <c r="AQ164" s="28"/>
      <c r="AR164" s="28"/>
      <c r="AS164" s="28"/>
      <c r="AT164" s="28"/>
      <c r="AU164" s="28">
        <v>3</v>
      </c>
      <c r="AV164" s="28" t="s">
        <v>28</v>
      </c>
      <c r="AW164" s="28"/>
      <c r="AX164" s="28"/>
      <c r="AY164" s="28"/>
      <c r="AZ164" s="28"/>
      <c r="BA164" s="28"/>
      <c r="BB164" s="28"/>
      <c r="BC164" s="28"/>
      <c r="BD164" s="28"/>
      <c r="BE164" s="28"/>
      <c r="BF164" s="28">
        <v>3</v>
      </c>
      <c r="BG164" s="28"/>
      <c r="BH164" s="28"/>
      <c r="BI164" s="28"/>
      <c r="BJ164" s="28"/>
    </row>
    <row r="165" spans="1:62" hidden="1">
      <c r="A165" s="28"/>
      <c r="B165" s="28"/>
      <c r="C165" s="28"/>
      <c r="D165" s="28"/>
      <c r="E165" s="28"/>
      <c r="F165" s="28">
        <v>4</v>
      </c>
      <c r="G165" s="28" t="s">
        <v>29</v>
      </c>
      <c r="H165" s="28"/>
      <c r="I165" s="28"/>
      <c r="J165" s="28"/>
      <c r="K165" s="28"/>
      <c r="L165" s="28"/>
      <c r="M165" s="28"/>
      <c r="N165" s="28"/>
      <c r="O165" s="28"/>
      <c r="P165" s="28"/>
      <c r="Q165" s="28">
        <v>4</v>
      </c>
      <c r="R165" s="28"/>
      <c r="S165" s="28"/>
      <c r="T165" s="28"/>
      <c r="U165" s="28"/>
      <c r="AP165" s="28"/>
      <c r="AQ165" s="28"/>
      <c r="AR165" s="28"/>
      <c r="AS165" s="28"/>
      <c r="AT165" s="28"/>
      <c r="AU165" s="28">
        <v>4</v>
      </c>
      <c r="AV165" s="28" t="s">
        <v>29</v>
      </c>
      <c r="AW165" s="28"/>
      <c r="AX165" s="28"/>
      <c r="AY165" s="28"/>
      <c r="AZ165" s="28"/>
      <c r="BA165" s="28"/>
      <c r="BB165" s="28"/>
      <c r="BC165" s="28"/>
      <c r="BD165" s="28"/>
      <c r="BE165" s="28"/>
      <c r="BF165" s="28">
        <v>4</v>
      </c>
      <c r="BG165" s="28"/>
      <c r="BH165" s="28"/>
      <c r="BI165" s="28"/>
      <c r="BJ165" s="28"/>
    </row>
    <row r="166" spans="1:62" hidden="1">
      <c r="A166" s="28"/>
      <c r="B166" s="28"/>
      <c r="C166" s="28"/>
      <c r="D166" s="28"/>
      <c r="E166" s="28"/>
      <c r="F166" s="28">
        <v>5</v>
      </c>
      <c r="G166" s="28" t="s">
        <v>30</v>
      </c>
      <c r="H166" s="28"/>
      <c r="I166" s="28"/>
      <c r="J166" s="28"/>
      <c r="K166" s="28"/>
      <c r="L166" s="28"/>
      <c r="M166" s="28"/>
      <c r="N166" s="28"/>
      <c r="O166" s="28"/>
      <c r="P166" s="28"/>
      <c r="Q166" s="28">
        <v>5</v>
      </c>
      <c r="R166" s="28"/>
      <c r="S166" s="28"/>
      <c r="T166" s="28"/>
      <c r="U166" s="28"/>
      <c r="AP166" s="28"/>
      <c r="AQ166" s="28"/>
      <c r="AR166" s="28"/>
      <c r="AS166" s="28"/>
      <c r="AT166" s="28"/>
      <c r="AU166" s="28">
        <v>5</v>
      </c>
      <c r="AV166" s="28" t="s">
        <v>30</v>
      </c>
      <c r="AW166" s="28"/>
      <c r="AX166" s="28"/>
      <c r="AY166" s="28"/>
      <c r="AZ166" s="28"/>
      <c r="BA166" s="28"/>
      <c r="BB166" s="28"/>
      <c r="BC166" s="28"/>
      <c r="BD166" s="28"/>
      <c r="BE166" s="28"/>
      <c r="BF166" s="28">
        <v>5</v>
      </c>
      <c r="BG166" s="28"/>
      <c r="BH166" s="28"/>
      <c r="BI166" s="28"/>
      <c r="BJ166" s="28"/>
    </row>
    <row r="167" spans="1:62" hidden="1">
      <c r="A167" s="28"/>
      <c r="B167" s="28"/>
      <c r="C167" s="28"/>
      <c r="D167" s="28"/>
      <c r="E167" s="28"/>
      <c r="F167" s="28">
        <v>6</v>
      </c>
      <c r="G167" s="28" t="s">
        <v>31</v>
      </c>
      <c r="H167" s="28"/>
      <c r="I167" s="28"/>
      <c r="J167" s="28"/>
      <c r="K167" s="28"/>
      <c r="L167" s="28"/>
      <c r="M167" s="28"/>
      <c r="N167" s="28"/>
      <c r="O167" s="28"/>
      <c r="P167" s="28"/>
      <c r="Q167" s="28">
        <v>6</v>
      </c>
      <c r="R167" s="28"/>
      <c r="S167" s="28"/>
      <c r="T167" s="28"/>
      <c r="U167" s="28"/>
      <c r="AP167" s="28"/>
      <c r="AQ167" s="28"/>
      <c r="AR167" s="28"/>
      <c r="AS167" s="28"/>
      <c r="AT167" s="28"/>
      <c r="AU167" s="28">
        <v>6</v>
      </c>
      <c r="AV167" s="28" t="s">
        <v>31</v>
      </c>
      <c r="AW167" s="28"/>
      <c r="AX167" s="28"/>
      <c r="AY167" s="28"/>
      <c r="AZ167" s="28"/>
      <c r="BA167" s="28"/>
      <c r="BB167" s="28"/>
      <c r="BC167" s="28"/>
      <c r="BD167" s="28"/>
      <c r="BE167" s="28"/>
      <c r="BF167" s="28">
        <v>6</v>
      </c>
      <c r="BG167" s="28"/>
      <c r="BH167" s="28"/>
      <c r="BI167" s="28"/>
      <c r="BJ167" s="28"/>
    </row>
    <row r="168" spans="1:62" hidden="1">
      <c r="A168" s="28"/>
      <c r="B168" s="28"/>
      <c r="C168" s="28"/>
      <c r="D168" s="28"/>
      <c r="E168" s="28"/>
      <c r="F168" s="28">
        <v>7</v>
      </c>
      <c r="G168" s="28" t="s">
        <v>32</v>
      </c>
      <c r="H168" s="28"/>
      <c r="I168" s="28"/>
      <c r="J168" s="28"/>
      <c r="K168" s="28"/>
      <c r="L168" s="28"/>
      <c r="M168" s="28"/>
      <c r="N168" s="28"/>
      <c r="O168" s="28"/>
      <c r="P168" s="28"/>
      <c r="Q168" s="28">
        <v>7</v>
      </c>
      <c r="R168" s="28"/>
      <c r="S168" s="28"/>
      <c r="T168" s="28"/>
      <c r="U168" s="28"/>
      <c r="AP168" s="28"/>
      <c r="AQ168" s="28"/>
      <c r="AR168" s="28"/>
      <c r="AS168" s="28"/>
      <c r="AT168" s="28"/>
      <c r="AU168" s="28">
        <v>7</v>
      </c>
      <c r="AV168" s="28" t="s">
        <v>32</v>
      </c>
      <c r="AW168" s="28"/>
      <c r="AX168" s="28"/>
      <c r="AY168" s="28"/>
      <c r="AZ168" s="28"/>
      <c r="BA168" s="28"/>
      <c r="BB168" s="28"/>
      <c r="BC168" s="28"/>
      <c r="BD168" s="28"/>
      <c r="BE168" s="28"/>
      <c r="BF168" s="28">
        <v>7</v>
      </c>
      <c r="BG168" s="28"/>
      <c r="BH168" s="28"/>
      <c r="BI168" s="28"/>
      <c r="BJ168" s="28"/>
    </row>
    <row r="169" spans="1:62" hidden="1">
      <c r="A169" s="28"/>
      <c r="B169" s="28"/>
      <c r="C169" s="28"/>
      <c r="D169" s="28"/>
      <c r="E169" s="28"/>
      <c r="F169" s="28">
        <v>8</v>
      </c>
      <c r="G169" s="28" t="s">
        <v>33</v>
      </c>
      <c r="H169" s="28"/>
      <c r="I169" s="28"/>
      <c r="J169" s="28"/>
      <c r="K169" s="28"/>
      <c r="L169" s="28"/>
      <c r="M169" s="28"/>
      <c r="N169" s="28"/>
      <c r="O169" s="28"/>
      <c r="P169" s="28"/>
      <c r="Q169" s="28">
        <v>8</v>
      </c>
      <c r="R169" s="28"/>
      <c r="S169" s="28"/>
      <c r="T169" s="28"/>
      <c r="U169" s="28"/>
      <c r="AP169" s="28"/>
      <c r="AQ169" s="28"/>
      <c r="AR169" s="28"/>
      <c r="AS169" s="28"/>
      <c r="AT169" s="28"/>
      <c r="AU169" s="28">
        <v>8</v>
      </c>
      <c r="AV169" s="28" t="s">
        <v>33</v>
      </c>
      <c r="AW169" s="28"/>
      <c r="AX169" s="28"/>
      <c r="AY169" s="28"/>
      <c r="AZ169" s="28"/>
      <c r="BA169" s="28"/>
      <c r="BB169" s="28"/>
      <c r="BC169" s="28"/>
      <c r="BD169" s="28"/>
      <c r="BE169" s="28"/>
      <c r="BF169" s="28">
        <v>8</v>
      </c>
      <c r="BG169" s="28"/>
      <c r="BH169" s="28"/>
      <c r="BI169" s="28"/>
      <c r="BJ169" s="28"/>
    </row>
    <row r="170" spans="1:62" hidden="1">
      <c r="A170" s="28"/>
      <c r="B170" s="28"/>
      <c r="C170" s="28"/>
      <c r="D170" s="28"/>
      <c r="E170" s="28"/>
      <c r="F170" s="28">
        <v>9</v>
      </c>
      <c r="G170" s="28" t="s">
        <v>34</v>
      </c>
      <c r="H170" s="28"/>
      <c r="I170" s="28"/>
      <c r="J170" s="28"/>
      <c r="K170" s="28"/>
      <c r="L170" s="28"/>
      <c r="M170" s="28"/>
      <c r="N170" s="28"/>
      <c r="O170" s="28"/>
      <c r="P170" s="28"/>
      <c r="Q170" s="28">
        <v>9</v>
      </c>
      <c r="R170" s="28"/>
      <c r="S170" s="28"/>
      <c r="T170" s="28"/>
      <c r="U170" s="28"/>
      <c r="AP170" s="28"/>
      <c r="AQ170" s="28"/>
      <c r="AR170" s="28"/>
      <c r="AS170" s="28"/>
      <c r="AT170" s="28"/>
      <c r="AU170" s="28">
        <v>9</v>
      </c>
      <c r="AV170" s="28" t="s">
        <v>34</v>
      </c>
      <c r="AW170" s="28"/>
      <c r="AX170" s="28"/>
      <c r="AY170" s="28"/>
      <c r="AZ170" s="28"/>
      <c r="BA170" s="28"/>
      <c r="BB170" s="28"/>
      <c r="BC170" s="28"/>
      <c r="BD170" s="28"/>
      <c r="BE170" s="28"/>
      <c r="BF170" s="28">
        <v>9</v>
      </c>
      <c r="BG170" s="28"/>
      <c r="BH170" s="28"/>
      <c r="BI170" s="28"/>
      <c r="BJ170" s="28"/>
    </row>
    <row r="171" spans="1:62" hidden="1">
      <c r="A171" s="28"/>
      <c r="B171" s="28"/>
      <c r="C171" s="28"/>
      <c r="D171" s="28"/>
      <c r="E171" s="28"/>
      <c r="F171" s="28">
        <v>10</v>
      </c>
      <c r="G171" s="28" t="s">
        <v>35</v>
      </c>
      <c r="H171" s="28"/>
      <c r="I171" s="28"/>
      <c r="J171" s="28"/>
      <c r="K171" s="28"/>
      <c r="L171" s="28"/>
      <c r="M171" s="28"/>
      <c r="N171" s="28"/>
      <c r="O171" s="28"/>
      <c r="P171" s="28"/>
      <c r="Q171" s="28">
        <v>10</v>
      </c>
      <c r="R171" s="28"/>
      <c r="S171" s="28"/>
      <c r="T171" s="28"/>
      <c r="U171" s="28"/>
      <c r="AP171" s="28"/>
      <c r="AQ171" s="28"/>
      <c r="AR171" s="28"/>
      <c r="AS171" s="28"/>
      <c r="AT171" s="28"/>
      <c r="AU171" s="28">
        <v>10</v>
      </c>
      <c r="AV171" s="28" t="s">
        <v>35</v>
      </c>
      <c r="AW171" s="28"/>
      <c r="AX171" s="28"/>
      <c r="AY171" s="28"/>
      <c r="AZ171" s="28"/>
      <c r="BA171" s="28"/>
      <c r="BB171" s="28"/>
      <c r="BC171" s="28"/>
      <c r="BD171" s="28"/>
      <c r="BE171" s="28"/>
      <c r="BF171" s="28">
        <v>10</v>
      </c>
      <c r="BG171" s="28"/>
      <c r="BH171" s="28"/>
      <c r="BI171" s="28"/>
      <c r="BJ171" s="28"/>
    </row>
    <row r="172" spans="1:62" hidden="1">
      <c r="A172" s="28"/>
      <c r="B172" s="28"/>
      <c r="C172" s="28"/>
      <c r="D172" s="28"/>
      <c r="E172" s="28"/>
      <c r="F172" s="28">
        <v>11</v>
      </c>
      <c r="G172" s="28" t="s">
        <v>36</v>
      </c>
      <c r="H172" s="28"/>
      <c r="I172" s="28"/>
      <c r="J172" s="28"/>
      <c r="K172" s="28"/>
      <c r="L172" s="28"/>
      <c r="M172" s="28"/>
      <c r="N172" s="28"/>
      <c r="O172" s="28"/>
      <c r="P172" s="28"/>
      <c r="Q172" s="28">
        <v>11</v>
      </c>
      <c r="R172" s="28"/>
      <c r="S172" s="28"/>
      <c r="T172" s="28"/>
      <c r="U172" s="28"/>
      <c r="AP172" s="28"/>
      <c r="AQ172" s="28"/>
      <c r="AR172" s="28"/>
      <c r="AS172" s="28"/>
      <c r="AT172" s="28"/>
      <c r="AU172" s="28">
        <v>11</v>
      </c>
      <c r="AV172" s="28" t="s">
        <v>36</v>
      </c>
      <c r="AW172" s="28"/>
      <c r="AX172" s="28"/>
      <c r="AY172" s="28"/>
      <c r="AZ172" s="28"/>
      <c r="BA172" s="28"/>
      <c r="BB172" s="28"/>
      <c r="BC172" s="28"/>
      <c r="BD172" s="28"/>
      <c r="BE172" s="28"/>
      <c r="BF172" s="28">
        <v>11</v>
      </c>
      <c r="BG172" s="28"/>
      <c r="BH172" s="28"/>
      <c r="BI172" s="28"/>
      <c r="BJ172" s="28"/>
    </row>
    <row r="173" spans="1:62" hidden="1">
      <c r="A173" s="28"/>
      <c r="B173" s="28"/>
      <c r="C173" s="28"/>
      <c r="D173" s="28"/>
      <c r="E173" s="28"/>
      <c r="F173" s="28">
        <v>12</v>
      </c>
      <c r="G173" s="28" t="s">
        <v>37</v>
      </c>
      <c r="H173" s="28"/>
      <c r="I173" s="28"/>
      <c r="J173" s="28"/>
      <c r="K173" s="28"/>
      <c r="L173" s="28"/>
      <c r="M173" s="28"/>
      <c r="N173" s="28"/>
      <c r="O173" s="28"/>
      <c r="P173" s="28"/>
      <c r="Q173" s="28">
        <v>12</v>
      </c>
      <c r="R173" s="28"/>
      <c r="S173" s="28"/>
      <c r="T173" s="28"/>
      <c r="U173" s="28"/>
      <c r="AP173" s="28"/>
      <c r="AQ173" s="28"/>
      <c r="AR173" s="28"/>
      <c r="AS173" s="28"/>
      <c r="AT173" s="28"/>
      <c r="AU173" s="28">
        <v>12</v>
      </c>
      <c r="AV173" s="28" t="s">
        <v>37</v>
      </c>
      <c r="AW173" s="28"/>
      <c r="AX173" s="28"/>
      <c r="AY173" s="28"/>
      <c r="AZ173" s="28"/>
      <c r="BA173" s="28"/>
      <c r="BB173" s="28"/>
      <c r="BC173" s="28"/>
      <c r="BD173" s="28"/>
      <c r="BE173" s="28"/>
      <c r="BF173" s="28">
        <v>12</v>
      </c>
      <c r="BG173" s="28"/>
      <c r="BH173" s="28"/>
      <c r="BI173" s="28"/>
      <c r="BJ173" s="28"/>
    </row>
    <row r="174" spans="1:62" hidden="1">
      <c r="A174" s="28"/>
      <c r="B174" s="28"/>
      <c r="C174" s="28"/>
      <c r="D174" s="28"/>
      <c r="E174" s="28"/>
      <c r="F174" s="28">
        <v>13</v>
      </c>
      <c r="G174" s="28" t="s">
        <v>38</v>
      </c>
      <c r="H174" s="28"/>
      <c r="I174" s="28"/>
      <c r="J174" s="28"/>
      <c r="K174" s="28"/>
      <c r="L174" s="28"/>
      <c r="M174" s="28"/>
      <c r="N174" s="28"/>
      <c r="O174" s="28"/>
      <c r="P174" s="28"/>
      <c r="Q174" s="28">
        <v>13</v>
      </c>
      <c r="R174" s="28"/>
      <c r="S174" s="28"/>
      <c r="T174" s="28"/>
      <c r="U174" s="28"/>
      <c r="AP174" s="28"/>
      <c r="AQ174" s="28"/>
      <c r="AR174" s="28"/>
      <c r="AS174" s="28"/>
      <c r="AT174" s="28"/>
      <c r="AU174" s="28">
        <v>13</v>
      </c>
      <c r="AV174" s="28" t="s">
        <v>38</v>
      </c>
      <c r="AW174" s="28"/>
      <c r="AX174" s="28"/>
      <c r="AY174" s="28"/>
      <c r="AZ174" s="28"/>
      <c r="BA174" s="28"/>
      <c r="BB174" s="28"/>
      <c r="BC174" s="28"/>
      <c r="BD174" s="28"/>
      <c r="BE174" s="28"/>
      <c r="BF174" s="28">
        <v>13</v>
      </c>
      <c r="BG174" s="28"/>
      <c r="BH174" s="28"/>
      <c r="BI174" s="28"/>
      <c r="BJ174" s="28"/>
    </row>
    <row r="175" spans="1:62" hidden="1">
      <c r="A175" s="28"/>
      <c r="B175" s="28"/>
      <c r="C175" s="28"/>
      <c r="D175" s="28"/>
      <c r="E175" s="28"/>
      <c r="F175" s="28">
        <v>14</v>
      </c>
      <c r="G175" s="28" t="s">
        <v>39</v>
      </c>
      <c r="H175" s="28"/>
      <c r="I175" s="28"/>
      <c r="J175" s="28"/>
      <c r="K175" s="28"/>
      <c r="L175" s="28"/>
      <c r="M175" s="28"/>
      <c r="N175" s="28"/>
      <c r="O175" s="28"/>
      <c r="P175" s="28"/>
      <c r="Q175" s="28">
        <v>14</v>
      </c>
      <c r="R175" s="28"/>
      <c r="S175" s="28"/>
      <c r="T175" s="28"/>
      <c r="U175" s="28"/>
      <c r="AP175" s="28"/>
      <c r="AQ175" s="28"/>
      <c r="AR175" s="28"/>
      <c r="AS175" s="28"/>
      <c r="AT175" s="28"/>
      <c r="AU175" s="28">
        <v>14</v>
      </c>
      <c r="AV175" s="28" t="s">
        <v>39</v>
      </c>
      <c r="AW175" s="28"/>
      <c r="AX175" s="28"/>
      <c r="AY175" s="28"/>
      <c r="AZ175" s="28"/>
      <c r="BA175" s="28"/>
      <c r="BB175" s="28"/>
      <c r="BC175" s="28"/>
      <c r="BD175" s="28"/>
      <c r="BE175" s="28"/>
      <c r="BF175" s="28">
        <v>14</v>
      </c>
      <c r="BG175" s="28"/>
      <c r="BH175" s="28"/>
      <c r="BI175" s="28"/>
      <c r="BJ175" s="28"/>
    </row>
    <row r="176" spans="1:62" hidden="1">
      <c r="A176" s="28"/>
      <c r="B176" s="28"/>
      <c r="C176" s="28"/>
      <c r="D176" s="28"/>
      <c r="E176" s="28"/>
      <c r="F176" s="28">
        <v>15</v>
      </c>
      <c r="G176" s="28" t="s">
        <v>40</v>
      </c>
      <c r="H176" s="28"/>
      <c r="I176" s="28"/>
      <c r="J176" s="28"/>
      <c r="K176" s="28"/>
      <c r="L176" s="28"/>
      <c r="M176" s="28"/>
      <c r="N176" s="28"/>
      <c r="O176" s="28"/>
      <c r="P176" s="28"/>
      <c r="Q176" s="28">
        <v>15</v>
      </c>
      <c r="R176" s="28"/>
      <c r="S176" s="28"/>
      <c r="T176" s="28"/>
      <c r="U176" s="28"/>
      <c r="AP176" s="28"/>
      <c r="AQ176" s="28"/>
      <c r="AR176" s="28"/>
      <c r="AS176" s="28"/>
      <c r="AT176" s="28"/>
      <c r="AU176" s="28">
        <v>15</v>
      </c>
      <c r="AV176" s="28" t="s">
        <v>40</v>
      </c>
      <c r="AW176" s="28"/>
      <c r="AX176" s="28"/>
      <c r="AY176" s="28"/>
      <c r="AZ176" s="28"/>
      <c r="BA176" s="28"/>
      <c r="BB176" s="28"/>
      <c r="BC176" s="28"/>
      <c r="BD176" s="28"/>
      <c r="BE176" s="28"/>
      <c r="BF176" s="28">
        <v>15</v>
      </c>
      <c r="BG176" s="28"/>
      <c r="BH176" s="28"/>
      <c r="BI176" s="28"/>
      <c r="BJ176" s="28"/>
    </row>
    <row r="177" spans="1:62" hidden="1">
      <c r="A177" s="28"/>
      <c r="B177" s="28"/>
      <c r="C177" s="28"/>
      <c r="D177" s="28"/>
      <c r="E177" s="28"/>
      <c r="F177" s="28">
        <v>16</v>
      </c>
      <c r="G177" s="28" t="s">
        <v>41</v>
      </c>
      <c r="H177" s="28"/>
      <c r="I177" s="28"/>
      <c r="J177" s="28"/>
      <c r="K177" s="28"/>
      <c r="L177" s="28"/>
      <c r="M177" s="28"/>
      <c r="N177" s="28"/>
      <c r="O177" s="28"/>
      <c r="P177" s="28"/>
      <c r="Q177" s="28">
        <v>16</v>
      </c>
      <c r="R177" s="28"/>
      <c r="S177" s="28"/>
      <c r="T177" s="28"/>
      <c r="U177" s="28"/>
      <c r="AP177" s="28"/>
      <c r="AQ177" s="28"/>
      <c r="AR177" s="28"/>
      <c r="AS177" s="28"/>
      <c r="AT177" s="28"/>
      <c r="AU177" s="28">
        <v>16</v>
      </c>
      <c r="AV177" s="28" t="s">
        <v>41</v>
      </c>
      <c r="AW177" s="28"/>
      <c r="AX177" s="28"/>
      <c r="AY177" s="28"/>
      <c r="AZ177" s="28"/>
      <c r="BA177" s="28"/>
      <c r="BB177" s="28"/>
      <c r="BC177" s="28"/>
      <c r="BD177" s="28"/>
      <c r="BE177" s="28"/>
      <c r="BF177" s="28">
        <v>16</v>
      </c>
      <c r="BG177" s="28"/>
      <c r="BH177" s="28"/>
      <c r="BI177" s="28"/>
      <c r="BJ177" s="28"/>
    </row>
    <row r="178" spans="1:62" hidden="1">
      <c r="A178" s="28"/>
      <c r="B178" s="28"/>
      <c r="C178" s="28"/>
      <c r="D178" s="28"/>
      <c r="E178" s="28"/>
      <c r="F178" s="28">
        <v>17</v>
      </c>
      <c r="G178" s="28" t="s">
        <v>42</v>
      </c>
      <c r="H178" s="28"/>
      <c r="I178" s="28"/>
      <c r="J178" s="28"/>
      <c r="K178" s="28"/>
      <c r="L178" s="28"/>
      <c r="M178" s="28"/>
      <c r="N178" s="28"/>
      <c r="O178" s="28"/>
      <c r="P178" s="28"/>
      <c r="Q178" s="28">
        <v>17</v>
      </c>
      <c r="R178" s="28"/>
      <c r="S178" s="28"/>
      <c r="T178" s="28"/>
      <c r="U178" s="28"/>
      <c r="AP178" s="28"/>
      <c r="AQ178" s="28"/>
      <c r="AR178" s="28"/>
      <c r="AS178" s="28"/>
      <c r="AT178" s="28"/>
      <c r="AU178" s="28">
        <v>17</v>
      </c>
      <c r="AV178" s="28" t="s">
        <v>42</v>
      </c>
      <c r="AW178" s="28"/>
      <c r="AX178" s="28"/>
      <c r="AY178" s="28"/>
      <c r="AZ178" s="28"/>
      <c r="BA178" s="28"/>
      <c r="BB178" s="28"/>
      <c r="BC178" s="28"/>
      <c r="BD178" s="28"/>
      <c r="BE178" s="28"/>
      <c r="BF178" s="28">
        <v>17</v>
      </c>
      <c r="BG178" s="28"/>
      <c r="BH178" s="28"/>
      <c r="BI178" s="28"/>
      <c r="BJ178" s="28"/>
    </row>
    <row r="179" spans="1:62" hidden="1">
      <c r="A179" s="28"/>
      <c r="B179" s="28"/>
      <c r="C179" s="28"/>
      <c r="D179" s="28"/>
      <c r="E179" s="28"/>
      <c r="F179" s="28">
        <v>18</v>
      </c>
      <c r="G179" s="28" t="s">
        <v>43</v>
      </c>
      <c r="H179" s="28"/>
      <c r="I179" s="28"/>
      <c r="J179" s="28"/>
      <c r="K179" s="28"/>
      <c r="L179" s="28"/>
      <c r="M179" s="28"/>
      <c r="N179" s="28"/>
      <c r="O179" s="28"/>
      <c r="P179" s="28"/>
      <c r="Q179" s="28">
        <v>18</v>
      </c>
      <c r="R179" s="28"/>
      <c r="S179" s="28"/>
      <c r="T179" s="28"/>
      <c r="U179" s="28"/>
      <c r="AP179" s="28"/>
      <c r="AQ179" s="28"/>
      <c r="AR179" s="28"/>
      <c r="AS179" s="28"/>
      <c r="AT179" s="28"/>
      <c r="AU179" s="28">
        <v>18</v>
      </c>
      <c r="AV179" s="28" t="s">
        <v>43</v>
      </c>
      <c r="AW179" s="28"/>
      <c r="AX179" s="28"/>
      <c r="AY179" s="28"/>
      <c r="AZ179" s="28"/>
      <c r="BA179" s="28"/>
      <c r="BB179" s="28"/>
      <c r="BC179" s="28"/>
      <c r="BD179" s="28"/>
      <c r="BE179" s="28"/>
      <c r="BF179" s="28">
        <v>18</v>
      </c>
      <c r="BG179" s="28"/>
      <c r="BH179" s="28"/>
      <c r="BI179" s="28"/>
      <c r="BJ179" s="28"/>
    </row>
    <row r="180" spans="1:62" hidden="1">
      <c r="A180" s="28"/>
      <c r="B180" s="28"/>
      <c r="C180" s="28"/>
      <c r="D180" s="28"/>
      <c r="E180" s="28"/>
      <c r="F180" s="28">
        <v>19</v>
      </c>
      <c r="G180" s="28" t="s">
        <v>44</v>
      </c>
      <c r="H180" s="28"/>
      <c r="I180" s="28"/>
      <c r="J180" s="28"/>
      <c r="K180" s="28"/>
      <c r="L180" s="28"/>
      <c r="M180" s="28"/>
      <c r="N180" s="28"/>
      <c r="O180" s="28"/>
      <c r="P180" s="28"/>
      <c r="Q180" s="28">
        <v>19</v>
      </c>
      <c r="R180" s="28"/>
      <c r="S180" s="28"/>
      <c r="T180" s="28"/>
      <c r="U180" s="28"/>
      <c r="AP180" s="28"/>
      <c r="AQ180" s="28"/>
      <c r="AR180" s="28"/>
      <c r="AS180" s="28"/>
      <c r="AT180" s="28"/>
      <c r="AU180" s="28">
        <v>19</v>
      </c>
      <c r="AV180" s="28" t="s">
        <v>44</v>
      </c>
      <c r="AW180" s="28"/>
      <c r="AX180" s="28"/>
      <c r="AY180" s="28"/>
      <c r="AZ180" s="28"/>
      <c r="BA180" s="28"/>
      <c r="BB180" s="28"/>
      <c r="BC180" s="28"/>
      <c r="BD180" s="28"/>
      <c r="BE180" s="28"/>
      <c r="BF180" s="28">
        <v>19</v>
      </c>
      <c r="BG180" s="28"/>
      <c r="BH180" s="28"/>
      <c r="BI180" s="28"/>
      <c r="BJ180" s="28"/>
    </row>
    <row r="181" spans="1:62" hidden="1">
      <c r="A181" s="28"/>
      <c r="B181" s="28"/>
      <c r="C181" s="28"/>
      <c r="D181" s="28"/>
      <c r="E181" s="28"/>
      <c r="F181" s="28">
        <v>20</v>
      </c>
      <c r="G181" s="28" t="s">
        <v>45</v>
      </c>
      <c r="H181" s="28"/>
      <c r="I181" s="28"/>
      <c r="J181" s="28"/>
      <c r="K181" s="28"/>
      <c r="L181" s="28"/>
      <c r="M181" s="28"/>
      <c r="N181" s="28"/>
      <c r="O181" s="28"/>
      <c r="P181" s="28"/>
      <c r="Q181" s="28">
        <v>20</v>
      </c>
      <c r="R181" s="28"/>
      <c r="S181" s="28"/>
      <c r="T181" s="28"/>
      <c r="U181" s="28"/>
      <c r="AP181" s="28"/>
      <c r="AQ181" s="28"/>
      <c r="AR181" s="28"/>
      <c r="AS181" s="28"/>
      <c r="AT181" s="28"/>
      <c r="AU181" s="28">
        <v>20</v>
      </c>
      <c r="AV181" s="28" t="s">
        <v>45</v>
      </c>
      <c r="AW181" s="28"/>
      <c r="AX181" s="28"/>
      <c r="AY181" s="28"/>
      <c r="AZ181" s="28"/>
      <c r="BA181" s="28"/>
      <c r="BB181" s="28"/>
      <c r="BC181" s="28"/>
      <c r="BD181" s="28"/>
      <c r="BE181" s="28"/>
      <c r="BF181" s="28">
        <v>20</v>
      </c>
      <c r="BG181" s="28"/>
      <c r="BH181" s="28"/>
      <c r="BI181" s="28"/>
      <c r="BJ181" s="28"/>
    </row>
    <row r="182" spans="1:62" hidden="1">
      <c r="A182" s="28"/>
      <c r="B182" s="28"/>
      <c r="C182" s="28"/>
      <c r="D182" s="28"/>
      <c r="E182" s="28"/>
      <c r="F182" s="28">
        <v>21</v>
      </c>
      <c r="G182" s="28" t="s">
        <v>46</v>
      </c>
      <c r="H182" s="28"/>
      <c r="I182" s="28"/>
      <c r="J182" s="28"/>
      <c r="K182" s="28"/>
      <c r="L182" s="28"/>
      <c r="M182" s="28"/>
      <c r="N182" s="28"/>
      <c r="O182" s="28"/>
      <c r="P182" s="28"/>
      <c r="Q182" s="28">
        <v>21</v>
      </c>
      <c r="R182" s="28"/>
      <c r="S182" s="28"/>
      <c r="T182" s="28"/>
      <c r="U182" s="28"/>
      <c r="AP182" s="28"/>
      <c r="AQ182" s="28"/>
      <c r="AR182" s="28"/>
      <c r="AS182" s="28"/>
      <c r="AT182" s="28"/>
      <c r="AU182" s="28">
        <v>21</v>
      </c>
      <c r="AV182" s="28" t="s">
        <v>46</v>
      </c>
      <c r="AW182" s="28"/>
      <c r="AX182" s="28"/>
      <c r="AY182" s="28"/>
      <c r="AZ182" s="28"/>
      <c r="BA182" s="28"/>
      <c r="BB182" s="28"/>
      <c r="BC182" s="28"/>
      <c r="BD182" s="28"/>
      <c r="BE182" s="28"/>
      <c r="BF182" s="28">
        <v>21</v>
      </c>
      <c r="BG182" s="28"/>
      <c r="BH182" s="28"/>
      <c r="BI182" s="28"/>
      <c r="BJ182" s="28"/>
    </row>
    <row r="183" spans="1:62" hidden="1">
      <c r="A183" s="28"/>
      <c r="B183" s="28"/>
      <c r="C183" s="28"/>
      <c r="D183" s="28"/>
      <c r="E183" s="28"/>
      <c r="F183" s="28">
        <v>22</v>
      </c>
      <c r="G183" s="28" t="s">
        <v>47</v>
      </c>
      <c r="H183" s="28"/>
      <c r="I183" s="28"/>
      <c r="J183" s="28"/>
      <c r="K183" s="28"/>
      <c r="L183" s="28"/>
      <c r="M183" s="28"/>
      <c r="N183" s="28"/>
      <c r="O183" s="28"/>
      <c r="P183" s="28"/>
      <c r="Q183" s="28">
        <v>22</v>
      </c>
      <c r="R183" s="28"/>
      <c r="S183" s="28"/>
      <c r="T183" s="28"/>
      <c r="U183" s="28"/>
      <c r="AP183" s="28"/>
      <c r="AQ183" s="28"/>
      <c r="AR183" s="28"/>
      <c r="AS183" s="28"/>
      <c r="AT183" s="28"/>
      <c r="AU183" s="28">
        <v>22</v>
      </c>
      <c r="AV183" s="28" t="s">
        <v>47</v>
      </c>
      <c r="AW183" s="28"/>
      <c r="AX183" s="28"/>
      <c r="AY183" s="28"/>
      <c r="AZ183" s="28"/>
      <c r="BA183" s="28"/>
      <c r="BB183" s="28"/>
      <c r="BC183" s="28"/>
      <c r="BD183" s="28"/>
      <c r="BE183" s="28"/>
      <c r="BF183" s="28">
        <v>22</v>
      </c>
      <c r="BG183" s="28"/>
      <c r="BH183" s="28"/>
      <c r="BI183" s="28"/>
      <c r="BJ183" s="28"/>
    </row>
    <row r="184" spans="1:62" hidden="1">
      <c r="A184" s="28"/>
      <c r="B184" s="28"/>
      <c r="C184" s="28"/>
      <c r="D184" s="28"/>
      <c r="E184" s="28"/>
      <c r="F184" s="28">
        <v>23</v>
      </c>
      <c r="G184" s="28" t="s">
        <v>48</v>
      </c>
      <c r="H184" s="28"/>
      <c r="I184" s="28"/>
      <c r="J184" s="28"/>
      <c r="K184" s="28"/>
      <c r="L184" s="28"/>
      <c r="M184" s="28"/>
      <c r="N184" s="28"/>
      <c r="O184" s="28"/>
      <c r="P184" s="28"/>
      <c r="Q184" s="28">
        <v>23</v>
      </c>
      <c r="R184" s="28"/>
      <c r="S184" s="28"/>
      <c r="T184" s="28"/>
      <c r="U184" s="28"/>
      <c r="AP184" s="28"/>
      <c r="AQ184" s="28"/>
      <c r="AR184" s="28"/>
      <c r="AS184" s="28"/>
      <c r="AT184" s="28"/>
      <c r="AU184" s="28">
        <v>23</v>
      </c>
      <c r="AV184" s="28" t="s">
        <v>48</v>
      </c>
      <c r="AW184" s="28"/>
      <c r="AX184" s="28"/>
      <c r="AY184" s="28"/>
      <c r="AZ184" s="28"/>
      <c r="BA184" s="28"/>
      <c r="BB184" s="28"/>
      <c r="BC184" s="28"/>
      <c r="BD184" s="28"/>
      <c r="BE184" s="28"/>
      <c r="BF184" s="28">
        <v>23</v>
      </c>
      <c r="BG184" s="28"/>
      <c r="BH184" s="28"/>
      <c r="BI184" s="28"/>
      <c r="BJ184" s="28"/>
    </row>
    <row r="185" spans="1:62" hidden="1">
      <c r="A185" s="28"/>
      <c r="B185" s="28"/>
      <c r="C185" s="28"/>
      <c r="D185" s="28"/>
      <c r="E185" s="28"/>
      <c r="F185" s="28">
        <v>24</v>
      </c>
      <c r="G185" s="28" t="s">
        <v>49</v>
      </c>
      <c r="H185" s="28"/>
      <c r="I185" s="28"/>
      <c r="J185" s="28"/>
      <c r="K185" s="28"/>
      <c r="L185" s="28"/>
      <c r="M185" s="28"/>
      <c r="N185" s="28"/>
      <c r="O185" s="28"/>
      <c r="P185" s="28"/>
      <c r="Q185" s="28">
        <v>24</v>
      </c>
      <c r="R185" s="28"/>
      <c r="S185" s="28"/>
      <c r="T185" s="28"/>
      <c r="U185" s="28"/>
      <c r="AP185" s="28"/>
      <c r="AQ185" s="28"/>
      <c r="AR185" s="28"/>
      <c r="AS185" s="28"/>
      <c r="AT185" s="28"/>
      <c r="AU185" s="28">
        <v>24</v>
      </c>
      <c r="AV185" s="28" t="s">
        <v>49</v>
      </c>
      <c r="AW185" s="28"/>
      <c r="AX185" s="28"/>
      <c r="AY185" s="28"/>
      <c r="AZ185" s="28"/>
      <c r="BA185" s="28"/>
      <c r="BB185" s="28"/>
      <c r="BC185" s="28"/>
      <c r="BD185" s="28"/>
      <c r="BE185" s="28"/>
      <c r="BF185" s="28">
        <v>24</v>
      </c>
      <c r="BG185" s="28"/>
      <c r="BH185" s="28"/>
      <c r="BI185" s="28"/>
      <c r="BJ185" s="28"/>
    </row>
    <row r="186" spans="1:62" hidden="1">
      <c r="A186" s="28"/>
      <c r="B186" s="28"/>
      <c r="C186" s="28"/>
      <c r="D186" s="28"/>
      <c r="E186" s="28"/>
      <c r="F186" s="28">
        <v>25</v>
      </c>
      <c r="G186" s="28" t="s">
        <v>50</v>
      </c>
      <c r="H186" s="28"/>
      <c r="I186" s="28"/>
      <c r="J186" s="28"/>
      <c r="K186" s="28"/>
      <c r="L186" s="28"/>
      <c r="M186" s="28"/>
      <c r="N186" s="28"/>
      <c r="O186" s="28"/>
      <c r="P186" s="28"/>
      <c r="Q186" s="28">
        <v>25</v>
      </c>
      <c r="R186" s="28"/>
      <c r="S186" s="28"/>
      <c r="T186" s="28"/>
      <c r="U186" s="28"/>
      <c r="AP186" s="28"/>
      <c r="AQ186" s="28"/>
      <c r="AR186" s="28"/>
      <c r="AS186" s="28"/>
      <c r="AT186" s="28"/>
      <c r="AU186" s="28">
        <v>25</v>
      </c>
      <c r="AV186" s="28" t="s">
        <v>50</v>
      </c>
      <c r="AW186" s="28"/>
      <c r="AX186" s="28"/>
      <c r="AY186" s="28"/>
      <c r="AZ186" s="28"/>
      <c r="BA186" s="28"/>
      <c r="BB186" s="28"/>
      <c r="BC186" s="28"/>
      <c r="BD186" s="28"/>
      <c r="BE186" s="28"/>
      <c r="BF186" s="28">
        <v>25</v>
      </c>
      <c r="BG186" s="28"/>
      <c r="BH186" s="28"/>
      <c r="BI186" s="28"/>
      <c r="BJ186" s="28"/>
    </row>
    <row r="187" spans="1:62" hidden="1">
      <c r="A187" s="28"/>
      <c r="B187" s="28"/>
      <c r="C187" s="28"/>
      <c r="D187" s="28"/>
      <c r="E187" s="28"/>
      <c r="F187" s="28">
        <v>26</v>
      </c>
      <c r="G187" s="28" t="s">
        <v>51</v>
      </c>
      <c r="H187" s="28"/>
      <c r="I187" s="28"/>
      <c r="J187" s="28"/>
      <c r="K187" s="28"/>
      <c r="L187" s="28"/>
      <c r="M187" s="28"/>
      <c r="N187" s="28"/>
      <c r="O187" s="28"/>
      <c r="P187" s="28"/>
      <c r="Q187" s="28">
        <v>26</v>
      </c>
      <c r="R187" s="28"/>
      <c r="S187" s="28"/>
      <c r="T187" s="28"/>
      <c r="U187" s="28"/>
      <c r="AP187" s="28"/>
      <c r="AQ187" s="28"/>
      <c r="AR187" s="28"/>
      <c r="AS187" s="28"/>
      <c r="AT187" s="28"/>
      <c r="AU187" s="28">
        <v>26</v>
      </c>
      <c r="AV187" s="28" t="s">
        <v>51</v>
      </c>
      <c r="AW187" s="28"/>
      <c r="AX187" s="28"/>
      <c r="AY187" s="28"/>
      <c r="AZ187" s="28"/>
      <c r="BA187" s="28"/>
      <c r="BB187" s="28"/>
      <c r="BC187" s="28"/>
      <c r="BD187" s="28"/>
      <c r="BE187" s="28"/>
      <c r="BF187" s="28">
        <v>26</v>
      </c>
      <c r="BG187" s="28"/>
      <c r="BH187" s="28"/>
      <c r="BI187" s="28"/>
      <c r="BJ187" s="28"/>
    </row>
    <row r="188" spans="1:62" hidden="1">
      <c r="A188" s="28"/>
      <c r="B188" s="28"/>
      <c r="C188" s="28"/>
      <c r="D188" s="28"/>
      <c r="E188" s="28"/>
      <c r="F188" s="28">
        <v>27</v>
      </c>
      <c r="G188" s="28" t="s">
        <v>52</v>
      </c>
      <c r="H188" s="28"/>
      <c r="I188" s="28"/>
      <c r="J188" s="28"/>
      <c r="K188" s="28"/>
      <c r="L188" s="28"/>
      <c r="M188" s="28"/>
      <c r="N188" s="28"/>
      <c r="O188" s="28"/>
      <c r="P188" s="28"/>
      <c r="Q188" s="28">
        <v>27</v>
      </c>
      <c r="R188" s="28"/>
      <c r="S188" s="28"/>
      <c r="T188" s="28"/>
      <c r="U188" s="28"/>
      <c r="AP188" s="28"/>
      <c r="AQ188" s="28"/>
      <c r="AR188" s="28"/>
      <c r="AS188" s="28"/>
      <c r="AT188" s="28"/>
      <c r="AU188" s="28">
        <v>27</v>
      </c>
      <c r="AV188" s="28" t="s">
        <v>52</v>
      </c>
      <c r="AW188" s="28"/>
      <c r="AX188" s="28"/>
      <c r="AY188" s="28"/>
      <c r="AZ188" s="28"/>
      <c r="BA188" s="28"/>
      <c r="BB188" s="28"/>
      <c r="BC188" s="28"/>
      <c r="BD188" s="28"/>
      <c r="BE188" s="28"/>
      <c r="BF188" s="28">
        <v>27</v>
      </c>
      <c r="BG188" s="28"/>
      <c r="BH188" s="28"/>
      <c r="BI188" s="28"/>
      <c r="BJ188" s="28"/>
    </row>
    <row r="189" spans="1:62" hidden="1">
      <c r="A189" s="28"/>
      <c r="B189" s="28"/>
      <c r="C189" s="28"/>
      <c r="D189" s="28"/>
      <c r="E189" s="28"/>
      <c r="F189" s="28">
        <v>28</v>
      </c>
      <c r="G189" s="28" t="s">
        <v>88</v>
      </c>
      <c r="H189" s="28"/>
      <c r="I189" s="28"/>
      <c r="J189" s="28"/>
      <c r="K189" s="28"/>
      <c r="L189" s="28"/>
      <c r="M189" s="28"/>
      <c r="N189" s="28"/>
      <c r="O189" s="28"/>
      <c r="P189" s="28"/>
      <c r="Q189" s="28">
        <v>28</v>
      </c>
      <c r="R189" s="28"/>
      <c r="S189" s="28"/>
      <c r="T189" s="28"/>
      <c r="U189" s="28"/>
      <c r="AP189" s="28"/>
      <c r="AQ189" s="28"/>
      <c r="AR189" s="28"/>
      <c r="AS189" s="28"/>
      <c r="AT189" s="28"/>
      <c r="AU189" s="28">
        <v>28</v>
      </c>
      <c r="AV189" s="28" t="s">
        <v>88</v>
      </c>
      <c r="AW189" s="28"/>
      <c r="AX189" s="28"/>
      <c r="AY189" s="28"/>
      <c r="AZ189" s="28"/>
      <c r="BA189" s="28"/>
      <c r="BB189" s="28"/>
      <c r="BC189" s="28"/>
      <c r="BD189" s="28"/>
      <c r="BE189" s="28"/>
      <c r="BF189" s="28">
        <v>28</v>
      </c>
      <c r="BG189" s="28"/>
      <c r="BH189" s="28"/>
      <c r="BI189" s="28"/>
      <c r="BJ189" s="28"/>
    </row>
    <row r="190" spans="1:62" hidden="1">
      <c r="A190" s="28"/>
      <c r="B190" s="28"/>
      <c r="C190" s="28"/>
      <c r="D190" s="28"/>
      <c r="E190" s="28"/>
      <c r="F190" s="28"/>
      <c r="G190" s="28"/>
      <c r="H190" s="28"/>
      <c r="I190" s="28"/>
      <c r="J190" s="28"/>
      <c r="K190" s="28"/>
      <c r="L190" s="28"/>
      <c r="M190" s="28"/>
      <c r="N190" s="28"/>
      <c r="O190" s="28"/>
      <c r="P190" s="28"/>
      <c r="Q190" s="28"/>
      <c r="R190" s="28"/>
      <c r="S190" s="28"/>
      <c r="T190" s="28"/>
      <c r="U190" s="28"/>
      <c r="AP190" s="28"/>
      <c r="AQ190" s="28"/>
      <c r="AR190" s="28"/>
      <c r="AS190" s="28"/>
      <c r="AT190" s="28"/>
      <c r="AU190" s="28"/>
      <c r="AV190" s="28"/>
      <c r="AW190" s="28"/>
      <c r="AX190" s="28"/>
      <c r="AY190" s="28"/>
      <c r="AZ190" s="28"/>
      <c r="BA190" s="28"/>
      <c r="BB190" s="28"/>
      <c r="BC190" s="28"/>
      <c r="BD190" s="28"/>
      <c r="BE190" s="28"/>
      <c r="BF190" s="28"/>
      <c r="BG190" s="28"/>
      <c r="BH190" s="28"/>
      <c r="BI190" s="28"/>
      <c r="BJ190" s="28"/>
    </row>
    <row r="191" spans="1:62" hidden="1">
      <c r="A191" s="28"/>
      <c r="B191" s="28"/>
      <c r="C191" s="28"/>
      <c r="D191" s="28"/>
      <c r="E191" s="28"/>
      <c r="F191" s="28"/>
      <c r="G191" s="28"/>
      <c r="H191" s="28"/>
      <c r="I191" s="28"/>
      <c r="J191" s="28"/>
      <c r="K191" s="28"/>
      <c r="L191" s="28"/>
      <c r="M191" s="28"/>
      <c r="N191" s="28"/>
      <c r="O191" s="28"/>
      <c r="P191" s="28"/>
      <c r="Q191" s="28"/>
      <c r="R191" s="28"/>
      <c r="S191" s="28"/>
      <c r="T191" s="28"/>
      <c r="U191" s="28"/>
      <c r="AP191" s="28"/>
      <c r="AQ191" s="28"/>
      <c r="AR191" s="28"/>
      <c r="AS191" s="28"/>
      <c r="AT191" s="28"/>
      <c r="AU191" s="28"/>
      <c r="AV191" s="28"/>
      <c r="AW191" s="28"/>
      <c r="AX191" s="28"/>
      <c r="AY191" s="28"/>
      <c r="AZ191" s="28"/>
      <c r="BA191" s="28"/>
      <c r="BB191" s="28"/>
      <c r="BC191" s="28"/>
      <c r="BD191" s="28"/>
      <c r="BE191" s="28"/>
      <c r="BF191" s="28"/>
      <c r="BG191" s="28"/>
      <c r="BH191" s="28"/>
      <c r="BI191" s="28"/>
      <c r="BJ191" s="28"/>
    </row>
    <row r="192" spans="1:62" hidden="1">
      <c r="A192" s="28" t="s">
        <v>71</v>
      </c>
      <c r="B192" s="28"/>
      <c r="C192" s="28"/>
      <c r="D192" s="28"/>
      <c r="E192" s="28"/>
      <c r="F192" s="28">
        <v>1</v>
      </c>
      <c r="G192" s="29" t="s">
        <v>72</v>
      </c>
      <c r="H192" s="28"/>
      <c r="I192" s="28"/>
      <c r="J192" s="28"/>
      <c r="K192" s="28"/>
      <c r="L192" s="28"/>
      <c r="M192" s="28"/>
      <c r="N192" s="28"/>
      <c r="O192" s="28"/>
      <c r="P192" s="28"/>
      <c r="Q192" s="28">
        <v>1</v>
      </c>
      <c r="R192" s="28"/>
      <c r="S192" s="28" t="s">
        <v>505</v>
      </c>
      <c r="T192" s="28"/>
      <c r="U192" s="28"/>
      <c r="AP192" s="28" t="s">
        <v>71</v>
      </c>
      <c r="AQ192" s="28"/>
      <c r="AR192" s="28"/>
      <c r="AS192" s="28"/>
      <c r="AT192" s="28"/>
      <c r="AU192" s="28">
        <v>1</v>
      </c>
      <c r="AV192" s="29" t="s">
        <v>72</v>
      </c>
      <c r="AW192" s="28"/>
      <c r="AX192" s="28"/>
      <c r="AY192" s="28"/>
      <c r="AZ192" s="28"/>
      <c r="BA192" s="28"/>
      <c r="BB192" s="28"/>
      <c r="BC192" s="28"/>
      <c r="BD192" s="28"/>
      <c r="BE192" s="28"/>
      <c r="BF192" s="28">
        <v>1</v>
      </c>
      <c r="BG192" s="28"/>
      <c r="BH192" s="28" t="str">
        <f>RIGHT(AV192,4)</f>
        <v>株式会社</v>
      </c>
      <c r="BI192" s="28"/>
      <c r="BJ192" s="28"/>
    </row>
    <row r="193" spans="1:62" hidden="1">
      <c r="A193" s="28"/>
      <c r="B193" s="28"/>
      <c r="C193" s="28"/>
      <c r="D193" s="28"/>
      <c r="E193" s="28"/>
      <c r="F193" s="28">
        <v>2</v>
      </c>
      <c r="G193" s="29" t="s">
        <v>73</v>
      </c>
      <c r="H193" s="28"/>
      <c r="I193" s="28"/>
      <c r="J193" s="28"/>
      <c r="K193" s="28"/>
      <c r="L193" s="28"/>
      <c r="M193" s="28"/>
      <c r="N193" s="28"/>
      <c r="O193" s="28"/>
      <c r="P193" s="28"/>
      <c r="Q193" s="28">
        <v>2</v>
      </c>
      <c r="R193" s="28"/>
      <c r="S193" s="28" t="s">
        <v>505</v>
      </c>
      <c r="T193" s="28"/>
      <c r="U193" s="28"/>
      <c r="AP193" s="28"/>
      <c r="AQ193" s="28"/>
      <c r="AR193" s="28"/>
      <c r="AS193" s="28"/>
      <c r="AT193" s="28"/>
      <c r="AU193" s="28">
        <v>2</v>
      </c>
      <c r="AV193" s="29" t="s">
        <v>73</v>
      </c>
      <c r="AW193" s="28"/>
      <c r="AX193" s="28"/>
      <c r="AY193" s="28"/>
      <c r="AZ193" s="28"/>
      <c r="BA193" s="28"/>
      <c r="BB193" s="28"/>
      <c r="BC193" s="28"/>
      <c r="BD193" s="28"/>
      <c r="BE193" s="28"/>
      <c r="BF193" s="28">
        <v>2</v>
      </c>
      <c r="BG193" s="28"/>
      <c r="BH193" s="28" t="str">
        <f t="shared" ref="BH193:BH199" si="10">RIGHT(AV193,4)</f>
        <v>株式会社</v>
      </c>
      <c r="BI193" s="28"/>
      <c r="BJ193" s="28"/>
    </row>
    <row r="194" spans="1:62" hidden="1">
      <c r="A194" s="28"/>
      <c r="B194" s="28"/>
      <c r="C194" s="28"/>
      <c r="D194" s="28"/>
      <c r="E194" s="28"/>
      <c r="F194" s="28">
        <v>3</v>
      </c>
      <c r="G194" s="29" t="s">
        <v>74</v>
      </c>
      <c r="H194" s="28"/>
      <c r="I194" s="28"/>
      <c r="J194" s="28"/>
      <c r="K194" s="28"/>
      <c r="L194" s="28"/>
      <c r="M194" s="28"/>
      <c r="N194" s="28"/>
      <c r="O194" s="28"/>
      <c r="P194" s="28"/>
      <c r="Q194" s="28">
        <v>3</v>
      </c>
      <c r="R194" s="28"/>
      <c r="S194" s="28" t="s">
        <v>506</v>
      </c>
      <c r="T194" s="28"/>
      <c r="U194" s="28"/>
      <c r="AP194" s="28"/>
      <c r="AQ194" s="28"/>
      <c r="AR194" s="28"/>
      <c r="AS194" s="28"/>
      <c r="AT194" s="28"/>
      <c r="AU194" s="28">
        <v>3</v>
      </c>
      <c r="AV194" s="29" t="s">
        <v>74</v>
      </c>
      <c r="AW194" s="28"/>
      <c r="AX194" s="28"/>
      <c r="AY194" s="28"/>
      <c r="AZ194" s="28"/>
      <c r="BA194" s="28"/>
      <c r="BB194" s="28"/>
      <c r="BC194" s="28"/>
      <c r="BD194" s="28"/>
      <c r="BE194" s="28"/>
      <c r="BF194" s="28">
        <v>3</v>
      </c>
      <c r="BG194" s="28"/>
      <c r="BH194" s="28" t="str">
        <f t="shared" si="10"/>
        <v>有限会社</v>
      </c>
      <c r="BI194" s="28"/>
      <c r="BJ194" s="28"/>
    </row>
    <row r="195" spans="1:62" hidden="1">
      <c r="A195" s="28"/>
      <c r="B195" s="28"/>
      <c r="C195" s="28"/>
      <c r="D195" s="28"/>
      <c r="E195" s="28"/>
      <c r="F195" s="28">
        <v>4</v>
      </c>
      <c r="G195" s="29" t="s">
        <v>75</v>
      </c>
      <c r="H195" s="28"/>
      <c r="I195" s="28"/>
      <c r="J195" s="28"/>
      <c r="K195" s="28"/>
      <c r="L195" s="28"/>
      <c r="M195" s="28"/>
      <c r="N195" s="28"/>
      <c r="O195" s="28"/>
      <c r="P195" s="28"/>
      <c r="Q195" s="28">
        <v>4</v>
      </c>
      <c r="R195" s="28"/>
      <c r="S195" s="28" t="s">
        <v>506</v>
      </c>
      <c r="T195" s="28"/>
      <c r="U195" s="28"/>
      <c r="AP195" s="28"/>
      <c r="AQ195" s="28"/>
      <c r="AR195" s="28"/>
      <c r="AS195" s="28"/>
      <c r="AT195" s="28"/>
      <c r="AU195" s="28">
        <v>4</v>
      </c>
      <c r="AV195" s="29" t="s">
        <v>75</v>
      </c>
      <c r="AW195" s="28"/>
      <c r="AX195" s="28"/>
      <c r="AY195" s="28"/>
      <c r="AZ195" s="28"/>
      <c r="BA195" s="28"/>
      <c r="BB195" s="28"/>
      <c r="BC195" s="28"/>
      <c r="BD195" s="28"/>
      <c r="BE195" s="28"/>
      <c r="BF195" s="28">
        <v>4</v>
      </c>
      <c r="BG195" s="28"/>
      <c r="BH195" s="28" t="str">
        <f t="shared" si="10"/>
        <v>有限会社</v>
      </c>
      <c r="BI195" s="28"/>
      <c r="BJ195" s="28"/>
    </row>
    <row r="196" spans="1:62" hidden="1">
      <c r="A196" s="28"/>
      <c r="B196" s="28"/>
      <c r="C196" s="28"/>
      <c r="D196" s="28"/>
      <c r="E196" s="28"/>
      <c r="F196" s="28">
        <v>5</v>
      </c>
      <c r="G196" s="29" t="s">
        <v>76</v>
      </c>
      <c r="H196" s="28"/>
      <c r="I196" s="28"/>
      <c r="J196" s="28"/>
      <c r="K196" s="28"/>
      <c r="L196" s="28"/>
      <c r="M196" s="28"/>
      <c r="N196" s="28"/>
      <c r="O196" s="28"/>
      <c r="P196" s="28"/>
      <c r="Q196" s="28">
        <v>5</v>
      </c>
      <c r="R196" s="28"/>
      <c r="S196" s="28" t="s">
        <v>507</v>
      </c>
      <c r="T196" s="28"/>
      <c r="U196" s="28"/>
      <c r="AP196" s="28"/>
      <c r="AQ196" s="28"/>
      <c r="AR196" s="28"/>
      <c r="AS196" s="28"/>
      <c r="AT196" s="28"/>
      <c r="AU196" s="28">
        <v>5</v>
      </c>
      <c r="AV196" s="29" t="s">
        <v>76</v>
      </c>
      <c r="AW196" s="28"/>
      <c r="AX196" s="28"/>
      <c r="AY196" s="28"/>
      <c r="AZ196" s="28"/>
      <c r="BA196" s="28"/>
      <c r="BB196" s="28"/>
      <c r="BC196" s="28"/>
      <c r="BD196" s="28"/>
      <c r="BE196" s="28"/>
      <c r="BF196" s="28">
        <v>5</v>
      </c>
      <c r="BG196" s="28"/>
      <c r="BH196" s="28" t="str">
        <f t="shared" si="10"/>
        <v>合資会社</v>
      </c>
      <c r="BI196" s="28"/>
      <c r="BJ196" s="28"/>
    </row>
    <row r="197" spans="1:62" hidden="1">
      <c r="A197" s="28"/>
      <c r="B197" s="28"/>
      <c r="C197" s="28"/>
      <c r="D197" s="28"/>
      <c r="E197" s="28"/>
      <c r="F197" s="28">
        <v>6</v>
      </c>
      <c r="G197" s="29" t="s">
        <v>77</v>
      </c>
      <c r="H197" s="28"/>
      <c r="I197" s="28"/>
      <c r="J197" s="28"/>
      <c r="K197" s="28"/>
      <c r="L197" s="28"/>
      <c r="M197" s="28"/>
      <c r="N197" s="28"/>
      <c r="O197" s="28"/>
      <c r="P197" s="28"/>
      <c r="Q197" s="28">
        <v>6</v>
      </c>
      <c r="R197" s="28"/>
      <c r="S197" s="28" t="s">
        <v>507</v>
      </c>
      <c r="T197" s="28"/>
      <c r="U197" s="28"/>
      <c r="AP197" s="28"/>
      <c r="AQ197" s="28"/>
      <c r="AR197" s="28"/>
      <c r="AS197" s="28"/>
      <c r="AT197" s="28"/>
      <c r="AU197" s="28">
        <v>6</v>
      </c>
      <c r="AV197" s="29" t="s">
        <v>77</v>
      </c>
      <c r="AW197" s="28"/>
      <c r="AX197" s="28"/>
      <c r="AY197" s="28"/>
      <c r="AZ197" s="28"/>
      <c r="BA197" s="28"/>
      <c r="BB197" s="28"/>
      <c r="BC197" s="28"/>
      <c r="BD197" s="28"/>
      <c r="BE197" s="28"/>
      <c r="BF197" s="28">
        <v>6</v>
      </c>
      <c r="BG197" s="28"/>
      <c r="BH197" s="28" t="str">
        <f t="shared" si="10"/>
        <v>合資会社</v>
      </c>
      <c r="BI197" s="28"/>
      <c r="BJ197" s="28"/>
    </row>
    <row r="198" spans="1:62" hidden="1">
      <c r="A198" s="28"/>
      <c r="B198" s="28"/>
      <c r="C198" s="28"/>
      <c r="D198" s="28"/>
      <c r="E198" s="28"/>
      <c r="F198" s="28">
        <v>7</v>
      </c>
      <c r="G198" s="29" t="s">
        <v>78</v>
      </c>
      <c r="H198" s="28"/>
      <c r="I198" s="28"/>
      <c r="J198" s="28"/>
      <c r="K198" s="28"/>
      <c r="L198" s="28"/>
      <c r="M198" s="28"/>
      <c r="N198" s="28"/>
      <c r="O198" s="28"/>
      <c r="P198" s="28"/>
      <c r="Q198" s="28">
        <v>7</v>
      </c>
      <c r="R198" s="28"/>
      <c r="S198" s="28" t="s">
        <v>508</v>
      </c>
      <c r="T198" s="28"/>
      <c r="U198" s="28"/>
      <c r="AP198" s="28"/>
      <c r="AQ198" s="28"/>
      <c r="AR198" s="28"/>
      <c r="AS198" s="28"/>
      <c r="AT198" s="28"/>
      <c r="AU198" s="28">
        <v>7</v>
      </c>
      <c r="AV198" s="29" t="s">
        <v>78</v>
      </c>
      <c r="AW198" s="28"/>
      <c r="AX198" s="28"/>
      <c r="AY198" s="28"/>
      <c r="AZ198" s="28"/>
      <c r="BA198" s="28"/>
      <c r="BB198" s="28"/>
      <c r="BC198" s="28"/>
      <c r="BD198" s="28"/>
      <c r="BE198" s="28"/>
      <c r="BF198" s="28">
        <v>7</v>
      </c>
      <c r="BG198" s="28"/>
      <c r="BH198" s="28" t="str">
        <f t="shared" si="10"/>
        <v>合名会社</v>
      </c>
      <c r="BI198" s="28"/>
      <c r="BJ198" s="28"/>
    </row>
    <row r="199" spans="1:62" hidden="1">
      <c r="A199" s="28"/>
      <c r="B199" s="28"/>
      <c r="C199" s="28"/>
      <c r="D199" s="28"/>
      <c r="E199" s="28"/>
      <c r="F199" s="28">
        <v>8</v>
      </c>
      <c r="G199" s="28" t="s">
        <v>79</v>
      </c>
      <c r="H199" s="28"/>
      <c r="I199" s="28"/>
      <c r="J199" s="28"/>
      <c r="K199" s="28"/>
      <c r="L199" s="28"/>
      <c r="M199" s="28"/>
      <c r="N199" s="28"/>
      <c r="O199" s="28"/>
      <c r="P199" s="28"/>
      <c r="Q199" s="28">
        <v>8</v>
      </c>
      <c r="R199" s="28"/>
      <c r="S199" s="28" t="s">
        <v>508</v>
      </c>
      <c r="T199" s="28"/>
      <c r="U199" s="28"/>
      <c r="AP199" s="28"/>
      <c r="AQ199" s="28"/>
      <c r="AR199" s="28"/>
      <c r="AS199" s="28"/>
      <c r="AT199" s="28"/>
      <c r="AU199" s="28">
        <v>8</v>
      </c>
      <c r="AV199" s="28" t="s">
        <v>79</v>
      </c>
      <c r="AW199" s="28"/>
      <c r="AX199" s="28"/>
      <c r="AY199" s="28"/>
      <c r="AZ199" s="28"/>
      <c r="BA199" s="28"/>
      <c r="BB199" s="28"/>
      <c r="BC199" s="28"/>
      <c r="BD199" s="28"/>
      <c r="BE199" s="28"/>
      <c r="BF199" s="28">
        <v>8</v>
      </c>
      <c r="BG199" s="28"/>
      <c r="BH199" s="28" t="str">
        <f t="shared" si="10"/>
        <v>合名会社</v>
      </c>
      <c r="BI199" s="28"/>
      <c r="BJ199" s="28"/>
    </row>
    <row r="200" spans="1:62" hidden="1">
      <c r="A200" s="28"/>
      <c r="B200" s="28"/>
      <c r="C200" s="28"/>
      <c r="D200" s="28"/>
      <c r="E200" s="28"/>
      <c r="F200" s="28">
        <v>9</v>
      </c>
      <c r="G200" s="28" t="s">
        <v>81</v>
      </c>
      <c r="H200" s="28"/>
      <c r="I200" s="28"/>
      <c r="J200" s="28"/>
      <c r="K200" s="28"/>
      <c r="L200" s="28"/>
      <c r="M200" s="28"/>
      <c r="N200" s="28"/>
      <c r="O200" s="28"/>
      <c r="P200" s="28"/>
      <c r="Q200" s="28">
        <v>99</v>
      </c>
      <c r="R200" s="28"/>
      <c r="S200" s="28"/>
      <c r="T200" s="28"/>
      <c r="U200" s="28"/>
      <c r="AP200" s="28"/>
      <c r="AQ200" s="28"/>
      <c r="AR200" s="28"/>
      <c r="AS200" s="28"/>
      <c r="AT200" s="28"/>
      <c r="AU200" s="28">
        <v>9</v>
      </c>
      <c r="AV200" s="28" t="s">
        <v>81</v>
      </c>
      <c r="AW200" s="28"/>
      <c r="AX200" s="28"/>
      <c r="AY200" s="28"/>
      <c r="AZ200" s="28"/>
      <c r="BA200" s="28"/>
      <c r="BB200" s="28"/>
      <c r="BC200" s="28"/>
      <c r="BD200" s="28"/>
      <c r="BE200" s="28"/>
      <c r="BF200" s="28">
        <v>99</v>
      </c>
      <c r="BG200" s="28"/>
      <c r="BH200" s="28"/>
      <c r="BI200" s="28"/>
      <c r="BJ200" s="28"/>
    </row>
  </sheetData>
  <sheetProtection algorithmName="SHA-512" hashValue="bREBc//9+cQx9K3fX4ewETZO5nTZmXZ0dBRnFKKN16j9weEcrzQE4KJhiVuAgdQiyHbWd24lN83VIBNqwDzz3w==" saltValue="ujo669gC3fSMRO9Xc4odLQ==" spinCount="100000" sheet="1" selectLockedCells="1"/>
  <mergeCells count="695">
    <mergeCell ref="BD93:BE93"/>
    <mergeCell ref="BF93:BJ93"/>
    <mergeCell ref="BK93:BN93"/>
    <mergeCell ref="BO93:BP93"/>
    <mergeCell ref="BQ93:BT93"/>
    <mergeCell ref="BU93:BV93"/>
    <mergeCell ref="AP95:AT97"/>
    <mergeCell ref="AU95:AV95"/>
    <mergeCell ref="AW95:BA95"/>
    <mergeCell ref="AU96:AV96"/>
    <mergeCell ref="AW96:BA96"/>
    <mergeCell ref="AU97:AV97"/>
    <mergeCell ref="AW97:BA97"/>
    <mergeCell ref="BP95:BP100"/>
    <mergeCell ref="AP98:AT100"/>
    <mergeCell ref="AU98:AV98"/>
    <mergeCell ref="AW98:AZ98"/>
    <mergeCell ref="AU99:AV99"/>
    <mergeCell ref="AW99:AZ99"/>
    <mergeCell ref="AU100:AV100"/>
    <mergeCell ref="AW100:AZ100"/>
    <mergeCell ref="AP93:AQ93"/>
    <mergeCell ref="AR93:BC93"/>
    <mergeCell ref="AP91:AQ91"/>
    <mergeCell ref="AR91:BC91"/>
    <mergeCell ref="BD91:BE91"/>
    <mergeCell ref="BF91:BJ91"/>
    <mergeCell ref="BK91:BN91"/>
    <mergeCell ref="BO91:BP91"/>
    <mergeCell ref="BQ91:BT91"/>
    <mergeCell ref="BU91:BV91"/>
    <mergeCell ref="AP92:AQ92"/>
    <mergeCell ref="AR92:BC92"/>
    <mergeCell ref="BD92:BE92"/>
    <mergeCell ref="BF92:BJ92"/>
    <mergeCell ref="BK92:BN92"/>
    <mergeCell ref="BO92:BP92"/>
    <mergeCell ref="BQ92:BT92"/>
    <mergeCell ref="BU92:BV92"/>
    <mergeCell ref="AP89:AQ89"/>
    <mergeCell ref="AR89:BC89"/>
    <mergeCell ref="BD89:BE89"/>
    <mergeCell ref="BF89:BJ89"/>
    <mergeCell ref="BK89:BN89"/>
    <mergeCell ref="BO89:BP89"/>
    <mergeCell ref="BQ89:BT89"/>
    <mergeCell ref="BU89:BV89"/>
    <mergeCell ref="AP90:AQ90"/>
    <mergeCell ref="AR90:BC90"/>
    <mergeCell ref="BD90:BE90"/>
    <mergeCell ref="BF90:BJ90"/>
    <mergeCell ref="BK90:BN90"/>
    <mergeCell ref="BO90:BP90"/>
    <mergeCell ref="BQ90:BT90"/>
    <mergeCell ref="BU90:BV90"/>
    <mergeCell ref="AP86:AQ86"/>
    <mergeCell ref="BF86:BJ86"/>
    <mergeCell ref="BK86:BN86"/>
    <mergeCell ref="BO86:BP86"/>
    <mergeCell ref="BQ86:BT86"/>
    <mergeCell ref="BU86:BV86"/>
    <mergeCell ref="AP88:BC88"/>
    <mergeCell ref="BD88:BE88"/>
    <mergeCell ref="BF88:BJ88"/>
    <mergeCell ref="BK88:BV88"/>
    <mergeCell ref="AP84:AQ84"/>
    <mergeCell ref="BF84:BJ84"/>
    <mergeCell ref="BK84:BN84"/>
    <mergeCell ref="BO84:BP84"/>
    <mergeCell ref="BQ84:BT84"/>
    <mergeCell ref="BU84:BV84"/>
    <mergeCell ref="AP85:AQ85"/>
    <mergeCell ref="BF85:BJ85"/>
    <mergeCell ref="BK85:BN85"/>
    <mergeCell ref="BO85:BP85"/>
    <mergeCell ref="BQ85:BT85"/>
    <mergeCell ref="BU85:BV85"/>
    <mergeCell ref="AP82:AQ82"/>
    <mergeCell ref="BF82:BJ82"/>
    <mergeCell ref="BK82:BN82"/>
    <mergeCell ref="BO82:BP82"/>
    <mergeCell ref="BQ82:BT82"/>
    <mergeCell ref="BU82:BV82"/>
    <mergeCell ref="AP83:AQ83"/>
    <mergeCell ref="BF83:BJ83"/>
    <mergeCell ref="BK83:BN83"/>
    <mergeCell ref="BO83:BP83"/>
    <mergeCell ref="BQ83:BT83"/>
    <mergeCell ref="BU83:BV83"/>
    <mergeCell ref="AP80:AQ80"/>
    <mergeCell ref="BF80:BJ80"/>
    <mergeCell ref="BK80:BN80"/>
    <mergeCell ref="BO80:BP80"/>
    <mergeCell ref="BQ80:BT80"/>
    <mergeCell ref="BU80:BV80"/>
    <mergeCell ref="AP81:AQ81"/>
    <mergeCell ref="BF81:BJ81"/>
    <mergeCell ref="BK81:BN81"/>
    <mergeCell ref="BO81:BP81"/>
    <mergeCell ref="BQ81:BT81"/>
    <mergeCell ref="BU81:BV81"/>
    <mergeCell ref="AP78:AQ78"/>
    <mergeCell ref="BF78:BJ78"/>
    <mergeCell ref="BK78:BN78"/>
    <mergeCell ref="BO78:BP78"/>
    <mergeCell ref="BQ78:BT78"/>
    <mergeCell ref="BU78:BV78"/>
    <mergeCell ref="AP79:AQ79"/>
    <mergeCell ref="BF79:BJ79"/>
    <mergeCell ref="BK79:BN79"/>
    <mergeCell ref="BO79:BP79"/>
    <mergeCell ref="BQ79:BT79"/>
    <mergeCell ref="BU79:BV79"/>
    <mergeCell ref="AP76:AQ76"/>
    <mergeCell ref="BF76:BJ76"/>
    <mergeCell ref="BK76:BN76"/>
    <mergeCell ref="BO76:BP76"/>
    <mergeCell ref="BQ76:BT76"/>
    <mergeCell ref="BU76:BV76"/>
    <mergeCell ref="AP77:AQ77"/>
    <mergeCell ref="BF77:BJ77"/>
    <mergeCell ref="BK77:BN77"/>
    <mergeCell ref="BO77:BP77"/>
    <mergeCell ref="BQ77:BT77"/>
    <mergeCell ref="BU77:BV77"/>
    <mergeCell ref="AP74:AQ74"/>
    <mergeCell ref="BF74:BJ74"/>
    <mergeCell ref="BK74:BN74"/>
    <mergeCell ref="BO74:BP74"/>
    <mergeCell ref="BQ74:BT74"/>
    <mergeCell ref="BU74:BV74"/>
    <mergeCell ref="AP75:AQ75"/>
    <mergeCell ref="BF75:BJ75"/>
    <mergeCell ref="BK75:BN75"/>
    <mergeCell ref="BO75:BP75"/>
    <mergeCell ref="BQ75:BT75"/>
    <mergeCell ref="BU75:BV75"/>
    <mergeCell ref="AP72:AQ72"/>
    <mergeCell ref="BF72:BJ72"/>
    <mergeCell ref="BK72:BN72"/>
    <mergeCell ref="BO72:BP72"/>
    <mergeCell ref="BQ72:BT72"/>
    <mergeCell ref="BU72:BV72"/>
    <mergeCell ref="AP73:AQ73"/>
    <mergeCell ref="BF73:BJ73"/>
    <mergeCell ref="BK73:BN73"/>
    <mergeCell ref="BO73:BP73"/>
    <mergeCell ref="BQ73:BT73"/>
    <mergeCell ref="BU73:BV73"/>
    <mergeCell ref="AP70:AQ70"/>
    <mergeCell ref="BF70:BJ70"/>
    <mergeCell ref="BK70:BN70"/>
    <mergeCell ref="BO70:BP70"/>
    <mergeCell ref="BQ70:BT70"/>
    <mergeCell ref="BU70:BV70"/>
    <mergeCell ref="AP71:AQ71"/>
    <mergeCell ref="BF71:BJ71"/>
    <mergeCell ref="BK71:BN71"/>
    <mergeCell ref="BO71:BP71"/>
    <mergeCell ref="BQ71:BT71"/>
    <mergeCell ref="BU71:BV71"/>
    <mergeCell ref="AP68:AQ68"/>
    <mergeCell ref="BF68:BJ68"/>
    <mergeCell ref="BK68:BN68"/>
    <mergeCell ref="BO68:BP68"/>
    <mergeCell ref="BQ68:BT68"/>
    <mergeCell ref="BU68:BV68"/>
    <mergeCell ref="AP69:AQ69"/>
    <mergeCell ref="BF69:BJ69"/>
    <mergeCell ref="BK69:BN69"/>
    <mergeCell ref="BO69:BP69"/>
    <mergeCell ref="BQ69:BT69"/>
    <mergeCell ref="BU69:BV69"/>
    <mergeCell ref="AP66:AQ66"/>
    <mergeCell ref="BF66:BJ66"/>
    <mergeCell ref="BK66:BN66"/>
    <mergeCell ref="BO66:BP66"/>
    <mergeCell ref="BQ66:BT66"/>
    <mergeCell ref="BU66:BV66"/>
    <mergeCell ref="AP67:AQ67"/>
    <mergeCell ref="BF67:BJ67"/>
    <mergeCell ref="BK67:BN67"/>
    <mergeCell ref="BO67:BP67"/>
    <mergeCell ref="BQ67:BT67"/>
    <mergeCell ref="BU67:BV67"/>
    <mergeCell ref="AP64:AQ64"/>
    <mergeCell ref="BF64:BJ64"/>
    <mergeCell ref="BK64:BN64"/>
    <mergeCell ref="BO64:BP64"/>
    <mergeCell ref="BQ64:BT64"/>
    <mergeCell ref="BU64:BV64"/>
    <mergeCell ref="AP65:AQ65"/>
    <mergeCell ref="BF65:BJ65"/>
    <mergeCell ref="BK65:BN65"/>
    <mergeCell ref="BO65:BP65"/>
    <mergeCell ref="BQ65:BT65"/>
    <mergeCell ref="BU65:BV65"/>
    <mergeCell ref="AP62:AQ62"/>
    <mergeCell ref="BF62:BJ62"/>
    <mergeCell ref="BK62:BN62"/>
    <mergeCell ref="BO62:BP62"/>
    <mergeCell ref="BQ62:BT62"/>
    <mergeCell ref="BU62:BV62"/>
    <mergeCell ref="AP63:AQ63"/>
    <mergeCell ref="BF63:BJ63"/>
    <mergeCell ref="BK63:BN63"/>
    <mergeCell ref="BO63:BP63"/>
    <mergeCell ref="BQ63:BT63"/>
    <mergeCell ref="BU63:BV63"/>
    <mergeCell ref="AP60:AQ60"/>
    <mergeCell ref="BF60:BJ60"/>
    <mergeCell ref="BK60:BN60"/>
    <mergeCell ref="BO60:BP60"/>
    <mergeCell ref="BQ60:BT60"/>
    <mergeCell ref="BU60:BV60"/>
    <mergeCell ref="AP61:AQ61"/>
    <mergeCell ref="BF61:BJ61"/>
    <mergeCell ref="BK61:BN61"/>
    <mergeCell ref="BO61:BP61"/>
    <mergeCell ref="BQ61:BT61"/>
    <mergeCell ref="BU61:BV61"/>
    <mergeCell ref="AP58:AQ58"/>
    <mergeCell ref="BF58:BJ58"/>
    <mergeCell ref="BK58:BN58"/>
    <mergeCell ref="BO58:BP58"/>
    <mergeCell ref="BQ58:BT58"/>
    <mergeCell ref="BU58:BV58"/>
    <mergeCell ref="AP59:AQ59"/>
    <mergeCell ref="BF59:BJ59"/>
    <mergeCell ref="BK59:BN59"/>
    <mergeCell ref="BO59:BP59"/>
    <mergeCell ref="BQ59:BT59"/>
    <mergeCell ref="BU59:BV59"/>
    <mergeCell ref="AP52:AT52"/>
    <mergeCell ref="AU52:BE52"/>
    <mergeCell ref="BF52:BL52"/>
    <mergeCell ref="BM52:BT52"/>
    <mergeCell ref="BU52:BV52"/>
    <mergeCell ref="AP56:AQ57"/>
    <mergeCell ref="AR56:BE57"/>
    <mergeCell ref="BF56:BJ57"/>
    <mergeCell ref="BK56:BV56"/>
    <mergeCell ref="BK57:BP57"/>
    <mergeCell ref="BQ57:BV57"/>
    <mergeCell ref="AP44:AT44"/>
    <mergeCell ref="AU44:BC44"/>
    <mergeCell ref="AP45:AT45"/>
    <mergeCell ref="AU45:BC45"/>
    <mergeCell ref="AP46:AT46"/>
    <mergeCell ref="AU46:BV46"/>
    <mergeCell ref="AP50:AT50"/>
    <mergeCell ref="AV50:BC50"/>
    <mergeCell ref="BD50:BG50"/>
    <mergeCell ref="BI50:BK50"/>
    <mergeCell ref="BM50:BP50"/>
    <mergeCell ref="BQ50:BV50"/>
    <mergeCell ref="AP39:AT39"/>
    <mergeCell ref="AU39:BF39"/>
    <mergeCell ref="BG39:BI39"/>
    <mergeCell ref="BJ39:BM39"/>
    <mergeCell ref="BO39:BQ39"/>
    <mergeCell ref="BR39:BU39"/>
    <mergeCell ref="AP42:AT42"/>
    <mergeCell ref="BF42:BV42"/>
    <mergeCell ref="AP43:AT43"/>
    <mergeCell ref="AU43:AV43"/>
    <mergeCell ref="AW43:BC43"/>
    <mergeCell ref="BD43:BE43"/>
    <mergeCell ref="BF43:BV43"/>
    <mergeCell ref="AP35:AT35"/>
    <mergeCell ref="AU35:BC35"/>
    <mergeCell ref="AP36:AT36"/>
    <mergeCell ref="AU36:BV36"/>
    <mergeCell ref="AP38:AT38"/>
    <mergeCell ref="AU38:BD38"/>
    <mergeCell ref="BE38:BF38"/>
    <mergeCell ref="BG38:BK38"/>
    <mergeCell ref="BL38:BT38"/>
    <mergeCell ref="BU38:BV38"/>
    <mergeCell ref="AP32:AT32"/>
    <mergeCell ref="BF32:BV32"/>
    <mergeCell ref="AP33:AT33"/>
    <mergeCell ref="AU33:AV33"/>
    <mergeCell ref="AW33:BC33"/>
    <mergeCell ref="BD33:BE33"/>
    <mergeCell ref="BF33:BV33"/>
    <mergeCell ref="AP34:AT34"/>
    <mergeCell ref="AU34:BC34"/>
    <mergeCell ref="AP28:AT31"/>
    <mergeCell ref="AU28:AW28"/>
    <mergeCell ref="AY28:AZ28"/>
    <mergeCell ref="BB28:BD28"/>
    <mergeCell ref="AU29:AW29"/>
    <mergeCell ref="AX29:BD29"/>
    <mergeCell ref="AU30:AW30"/>
    <mergeCell ref="AX30:BV30"/>
    <mergeCell ref="AU31:AW31"/>
    <mergeCell ref="AX31:BV31"/>
    <mergeCell ref="AP22:AT22"/>
    <mergeCell ref="AU22:BC22"/>
    <mergeCell ref="AP23:AT23"/>
    <mergeCell ref="AU23:BV23"/>
    <mergeCell ref="AP26:AT26"/>
    <mergeCell ref="AU26:BE26"/>
    <mergeCell ref="BF26:BV26"/>
    <mergeCell ref="AP27:AT27"/>
    <mergeCell ref="AU27:BE27"/>
    <mergeCell ref="BF27:BV27"/>
    <mergeCell ref="AP19:AT19"/>
    <mergeCell ref="BF19:BV19"/>
    <mergeCell ref="AP20:AT20"/>
    <mergeCell ref="AU20:AV20"/>
    <mergeCell ref="AW20:BC20"/>
    <mergeCell ref="BD20:BE20"/>
    <mergeCell ref="BF20:BV20"/>
    <mergeCell ref="AP21:AT21"/>
    <mergeCell ref="AU21:BC21"/>
    <mergeCell ref="AP13:AT13"/>
    <mergeCell ref="BD13:BV13"/>
    <mergeCell ref="AP14:AT14"/>
    <mergeCell ref="AU14:AW14"/>
    <mergeCell ref="AX14:BA14"/>
    <mergeCell ref="BB14:BC14"/>
    <mergeCell ref="BD14:BV14"/>
    <mergeCell ref="AP15:AT18"/>
    <mergeCell ref="AU15:AW15"/>
    <mergeCell ref="AY15:AZ15"/>
    <mergeCell ref="BB15:BD15"/>
    <mergeCell ref="AU16:AW16"/>
    <mergeCell ref="AX16:BD16"/>
    <mergeCell ref="AU17:AW17"/>
    <mergeCell ref="AX17:BV17"/>
    <mergeCell ref="AU18:AW18"/>
    <mergeCell ref="AX18:BV18"/>
    <mergeCell ref="BQ1:BV1"/>
    <mergeCell ref="AP6:AT6"/>
    <mergeCell ref="AU6:BC6"/>
    <mergeCell ref="AP7:AT7"/>
    <mergeCell ref="AU7:BC7"/>
    <mergeCell ref="AP8:AT8"/>
    <mergeCell ref="AU8:BC8"/>
    <mergeCell ref="AP10:AT10"/>
    <mergeCell ref="AU10:BC10"/>
    <mergeCell ref="BD10:BH10"/>
    <mergeCell ref="BI10:BV10"/>
    <mergeCell ref="AP9:AT9"/>
    <mergeCell ref="AV9:BC9"/>
    <mergeCell ref="A93:B93"/>
    <mergeCell ref="AB93:AE93"/>
    <mergeCell ref="Q89:U89"/>
    <mergeCell ref="Q90:U90"/>
    <mergeCell ref="Q91:U91"/>
    <mergeCell ref="Q92:U92"/>
    <mergeCell ref="Q93:U93"/>
    <mergeCell ref="C90:N90"/>
    <mergeCell ref="C91:N91"/>
    <mergeCell ref="C92:N92"/>
    <mergeCell ref="C93:N93"/>
    <mergeCell ref="C89:N89"/>
    <mergeCell ref="Z93:AA93"/>
    <mergeCell ref="A89:B89"/>
    <mergeCell ref="A90:B90"/>
    <mergeCell ref="A91:B91"/>
    <mergeCell ref="A92:B92"/>
    <mergeCell ref="O92:P92"/>
    <mergeCell ref="O89:P89"/>
    <mergeCell ref="O90:P90"/>
    <mergeCell ref="O93:P93"/>
    <mergeCell ref="AF89:AG89"/>
    <mergeCell ref="AF90:AG90"/>
    <mergeCell ref="AF91:AG91"/>
    <mergeCell ref="AF92:AG92"/>
    <mergeCell ref="AF93:AG93"/>
    <mergeCell ref="V89:Y89"/>
    <mergeCell ref="V90:Y90"/>
    <mergeCell ref="V91:Y91"/>
    <mergeCell ref="V92:Y92"/>
    <mergeCell ref="V93:Y93"/>
    <mergeCell ref="AB89:AE89"/>
    <mergeCell ref="AB90:AE90"/>
    <mergeCell ref="AB91:AE91"/>
    <mergeCell ref="AB92:AE92"/>
    <mergeCell ref="Z89:AA89"/>
    <mergeCell ref="Z90:AA90"/>
    <mergeCell ref="Z91:AA91"/>
    <mergeCell ref="Z92:AA92"/>
    <mergeCell ref="Z85:AA85"/>
    <mergeCell ref="Z86:AA86"/>
    <mergeCell ref="V82:Y82"/>
    <mergeCell ref="V83:Y83"/>
    <mergeCell ref="V84:Y84"/>
    <mergeCell ref="V85:Y85"/>
    <mergeCell ref="V86:Y86"/>
    <mergeCell ref="A88:N88"/>
    <mergeCell ref="V88:AG88"/>
    <mergeCell ref="Q88:U88"/>
    <mergeCell ref="O88:P88"/>
    <mergeCell ref="AF85:AG85"/>
    <mergeCell ref="AF86:AG86"/>
    <mergeCell ref="AB84:AE84"/>
    <mergeCell ref="AB85:AE85"/>
    <mergeCell ref="AB86:AE86"/>
    <mergeCell ref="A85:B85"/>
    <mergeCell ref="A86:B86"/>
    <mergeCell ref="A84:B84"/>
    <mergeCell ref="Z84:AA84"/>
    <mergeCell ref="A83:B83"/>
    <mergeCell ref="Z82:AA82"/>
    <mergeCell ref="Z83:AA83"/>
    <mergeCell ref="J15:K15"/>
    <mergeCell ref="M15:O15"/>
    <mergeCell ref="A15:E18"/>
    <mergeCell ref="F16:H16"/>
    <mergeCell ref="F17:H17"/>
    <mergeCell ref="F18:H18"/>
    <mergeCell ref="I17:AG17"/>
    <mergeCell ref="I18:AG18"/>
    <mergeCell ref="F15:H15"/>
    <mergeCell ref="A23:E23"/>
    <mergeCell ref="A27:E27"/>
    <mergeCell ref="A26:E26"/>
    <mergeCell ref="F27:P27"/>
    <mergeCell ref="A32:E32"/>
    <mergeCell ref="O33:P33"/>
    <mergeCell ref="F33:G33"/>
    <mergeCell ref="I29:O29"/>
    <mergeCell ref="F36:AG36"/>
    <mergeCell ref="A33:E33"/>
    <mergeCell ref="Q26:AG26"/>
    <mergeCell ref="Q27:AG27"/>
    <mergeCell ref="F26:P26"/>
    <mergeCell ref="A28:E31"/>
    <mergeCell ref="F28:H28"/>
    <mergeCell ref="J28:K28"/>
    <mergeCell ref="M28:O28"/>
    <mergeCell ref="F29:H29"/>
    <mergeCell ref="F30:H30"/>
    <mergeCell ref="I30:AG30"/>
    <mergeCell ref="F31:H31"/>
    <mergeCell ref="I31:AG31"/>
    <mergeCell ref="Q32:AG32"/>
    <mergeCell ref="A34:E34"/>
    <mergeCell ref="F21:N21"/>
    <mergeCell ref="A22:E22"/>
    <mergeCell ref="O20:P20"/>
    <mergeCell ref="Q20:AG20"/>
    <mergeCell ref="F20:G20"/>
    <mergeCell ref="I16:O16"/>
    <mergeCell ref="F23:AG23"/>
    <mergeCell ref="F45:N45"/>
    <mergeCell ref="G50:N50"/>
    <mergeCell ref="X50:AA50"/>
    <mergeCell ref="F44:N44"/>
    <mergeCell ref="A21:E21"/>
    <mergeCell ref="A46:E46"/>
    <mergeCell ref="A45:E45"/>
    <mergeCell ref="Q43:AG43"/>
    <mergeCell ref="A19:E19"/>
    <mergeCell ref="F35:N35"/>
    <mergeCell ref="A35:E35"/>
    <mergeCell ref="H33:N33"/>
    <mergeCell ref="Q33:AG33"/>
    <mergeCell ref="H20:N20"/>
    <mergeCell ref="A20:E20"/>
    <mergeCell ref="Q19:AG19"/>
    <mergeCell ref="F22:N22"/>
    <mergeCell ref="AB1:AG1"/>
    <mergeCell ref="M14:N14"/>
    <mergeCell ref="O13:AG13"/>
    <mergeCell ref="F14:H14"/>
    <mergeCell ref="I14:L14"/>
    <mergeCell ref="O10:S10"/>
    <mergeCell ref="F10:N10"/>
    <mergeCell ref="T10:AG10"/>
    <mergeCell ref="O14:AG14"/>
    <mergeCell ref="A3:AG3"/>
    <mergeCell ref="A6:E6"/>
    <mergeCell ref="F6:N6"/>
    <mergeCell ref="A7:E7"/>
    <mergeCell ref="F7:N7"/>
    <mergeCell ref="A8:E8"/>
    <mergeCell ref="F8:N8"/>
    <mergeCell ref="A13:E13"/>
    <mergeCell ref="A14:E14"/>
    <mergeCell ref="A10:E10"/>
    <mergeCell ref="A9:E9"/>
    <mergeCell ref="G9:N9"/>
    <mergeCell ref="A36:E36"/>
    <mergeCell ref="A38:E38"/>
    <mergeCell ref="A39:E39"/>
    <mergeCell ref="A42:E42"/>
    <mergeCell ref="Q42:AG42"/>
    <mergeCell ref="F34:N34"/>
    <mergeCell ref="R38:V38"/>
    <mergeCell ref="AB50:AG50"/>
    <mergeCell ref="F38:O38"/>
    <mergeCell ref="P38:Q38"/>
    <mergeCell ref="W38:AE38"/>
    <mergeCell ref="AF38:AG38"/>
    <mergeCell ref="A44:E44"/>
    <mergeCell ref="A43:E43"/>
    <mergeCell ref="F39:Q39"/>
    <mergeCell ref="R39:T39"/>
    <mergeCell ref="Z39:AB39"/>
    <mergeCell ref="U39:X39"/>
    <mergeCell ref="AC39:AF39"/>
    <mergeCell ref="F43:G43"/>
    <mergeCell ref="H43:N43"/>
    <mergeCell ref="O43:P43"/>
    <mergeCell ref="F46:AG46"/>
    <mergeCell ref="A50:E50"/>
    <mergeCell ref="AF52:AG52"/>
    <mergeCell ref="F52:P52"/>
    <mergeCell ref="Q52:W52"/>
    <mergeCell ref="O50:R50"/>
    <mergeCell ref="T50:V50"/>
    <mergeCell ref="X52:AE52"/>
    <mergeCell ref="O91:P91"/>
    <mergeCell ref="F100:G100"/>
    <mergeCell ref="V72:Y72"/>
    <mergeCell ref="Q75:U75"/>
    <mergeCell ref="Q76:U76"/>
    <mergeCell ref="Q77:U77"/>
    <mergeCell ref="Q78:U78"/>
    <mergeCell ref="Q79:U79"/>
    <mergeCell ref="Q80:U80"/>
    <mergeCell ref="Q81:U81"/>
    <mergeCell ref="Q82:U82"/>
    <mergeCell ref="Q83:U83"/>
    <mergeCell ref="Q84:U84"/>
    <mergeCell ref="Q85:U85"/>
    <mergeCell ref="Q86:U86"/>
    <mergeCell ref="Z63:AA63"/>
    <mergeCell ref="Z64:AA64"/>
    <mergeCell ref="Z65:AA65"/>
    <mergeCell ref="V58:Y58"/>
    <mergeCell ref="V59:Y59"/>
    <mergeCell ref="V60:Y60"/>
    <mergeCell ref="V61:Y61"/>
    <mergeCell ref="V62:Y62"/>
    <mergeCell ref="Q56:U57"/>
    <mergeCell ref="V56:AG56"/>
    <mergeCell ref="V57:AA57"/>
    <mergeCell ref="AB57:AG57"/>
    <mergeCell ref="Z58:AA58"/>
    <mergeCell ref="Z59:AA59"/>
    <mergeCell ref="Z60:AA60"/>
    <mergeCell ref="Z61:AA61"/>
    <mergeCell ref="Z62:AA62"/>
    <mergeCell ref="AF58:AG58"/>
    <mergeCell ref="AF59:AG59"/>
    <mergeCell ref="AF60:AG60"/>
    <mergeCell ref="AF61:AG61"/>
    <mergeCell ref="AF62:AG62"/>
    <mergeCell ref="AB58:AE58"/>
    <mergeCell ref="AB59:AE59"/>
    <mergeCell ref="AB60:AE60"/>
    <mergeCell ref="AB61:AE61"/>
    <mergeCell ref="AB62:AE62"/>
    <mergeCell ref="A52:E52"/>
    <mergeCell ref="A63:B63"/>
    <mergeCell ref="A64:B64"/>
    <mergeCell ref="A65:B65"/>
    <mergeCell ref="A66:B66"/>
    <mergeCell ref="A67:B67"/>
    <mergeCell ref="A68:B68"/>
    <mergeCell ref="A69:B69"/>
    <mergeCell ref="A70:B70"/>
    <mergeCell ref="A56:B57"/>
    <mergeCell ref="C56:P57"/>
    <mergeCell ref="A58:B58"/>
    <mergeCell ref="A59:B59"/>
    <mergeCell ref="A60:B60"/>
    <mergeCell ref="A61:B61"/>
    <mergeCell ref="A62:B62"/>
    <mergeCell ref="A74:B74"/>
    <mergeCell ref="Q58:U58"/>
    <mergeCell ref="Q59:U59"/>
    <mergeCell ref="Q60:U60"/>
    <mergeCell ref="Q61:U61"/>
    <mergeCell ref="Q62:U62"/>
    <mergeCell ref="Q63:U63"/>
    <mergeCell ref="Q64:U64"/>
    <mergeCell ref="Q65:U65"/>
    <mergeCell ref="Q66:U66"/>
    <mergeCell ref="A76:B76"/>
    <mergeCell ref="A77:B77"/>
    <mergeCell ref="A78:B78"/>
    <mergeCell ref="A79:B79"/>
    <mergeCell ref="Z77:AA77"/>
    <mergeCell ref="Z78:AA78"/>
    <mergeCell ref="Z79:AA79"/>
    <mergeCell ref="Z80:AA80"/>
    <mergeCell ref="Z81:AA81"/>
    <mergeCell ref="V76:Y76"/>
    <mergeCell ref="V77:Y77"/>
    <mergeCell ref="V78:Y78"/>
    <mergeCell ref="V79:Y79"/>
    <mergeCell ref="Z66:AA66"/>
    <mergeCell ref="Z67:AA67"/>
    <mergeCell ref="Z68:AA68"/>
    <mergeCell ref="Z69:AA69"/>
    <mergeCell ref="Z70:AA70"/>
    <mergeCell ref="A75:B75"/>
    <mergeCell ref="Z71:AA71"/>
    <mergeCell ref="Z72:AA72"/>
    <mergeCell ref="Z73:AA73"/>
    <mergeCell ref="Z74:AA74"/>
    <mergeCell ref="V73:Y73"/>
    <mergeCell ref="V74:Y74"/>
    <mergeCell ref="V75:Y75"/>
    <mergeCell ref="Q67:U67"/>
    <mergeCell ref="Q68:U68"/>
    <mergeCell ref="Q69:U69"/>
    <mergeCell ref="Q70:U70"/>
    <mergeCell ref="Q71:U71"/>
    <mergeCell ref="Q72:U72"/>
    <mergeCell ref="Q73:U73"/>
    <mergeCell ref="Q74:U74"/>
    <mergeCell ref="A71:B71"/>
    <mergeCell ref="A72:B72"/>
    <mergeCell ref="A73:B73"/>
    <mergeCell ref="AB63:AE63"/>
    <mergeCell ref="AB64:AE64"/>
    <mergeCell ref="AB65:AE65"/>
    <mergeCell ref="AB66:AE66"/>
    <mergeCell ref="AB67:AE67"/>
    <mergeCell ref="AB68:AE68"/>
    <mergeCell ref="AB69:AE69"/>
    <mergeCell ref="AB70:AE70"/>
    <mergeCell ref="AF63:AG63"/>
    <mergeCell ref="AF64:AG64"/>
    <mergeCell ref="AF65:AG65"/>
    <mergeCell ref="AF66:AG66"/>
    <mergeCell ref="AF67:AG67"/>
    <mergeCell ref="AF68:AG68"/>
    <mergeCell ref="AF69:AG69"/>
    <mergeCell ref="AF70:AG70"/>
    <mergeCell ref="V63:Y63"/>
    <mergeCell ref="V64:Y64"/>
    <mergeCell ref="V65:Y65"/>
    <mergeCell ref="V66:Y66"/>
    <mergeCell ref="V67:Y67"/>
    <mergeCell ref="V68:Y68"/>
    <mergeCell ref="V69:Y69"/>
    <mergeCell ref="V70:Y70"/>
    <mergeCell ref="V71:Y71"/>
    <mergeCell ref="AF80:AG80"/>
    <mergeCell ref="AF81:AG81"/>
    <mergeCell ref="Z75:AA75"/>
    <mergeCell ref="A98:E100"/>
    <mergeCell ref="A95:E97"/>
    <mergeCell ref="F95:G95"/>
    <mergeCell ref="F96:G96"/>
    <mergeCell ref="F97:G97"/>
    <mergeCell ref="H95:L95"/>
    <mergeCell ref="H96:L96"/>
    <mergeCell ref="H97:L97"/>
    <mergeCell ref="H98:K98"/>
    <mergeCell ref="F98:G98"/>
    <mergeCell ref="F99:G99"/>
    <mergeCell ref="H99:K99"/>
    <mergeCell ref="H100:K100"/>
    <mergeCell ref="AA95:AA100"/>
    <mergeCell ref="Z76:AA76"/>
    <mergeCell ref="V80:Y80"/>
    <mergeCell ref="V81:Y81"/>
    <mergeCell ref="AF84:AG84"/>
    <mergeCell ref="A80:B80"/>
    <mergeCell ref="A81:B81"/>
    <mergeCell ref="A82:B82"/>
    <mergeCell ref="AB71:AE71"/>
    <mergeCell ref="AB72:AE72"/>
    <mergeCell ref="AB73:AE73"/>
    <mergeCell ref="AB74:AE74"/>
    <mergeCell ref="AB75:AE75"/>
    <mergeCell ref="AB81:AE81"/>
    <mergeCell ref="AB82:AE82"/>
    <mergeCell ref="AB83:AE83"/>
    <mergeCell ref="AF71:AG71"/>
    <mergeCell ref="AF79:AG79"/>
    <mergeCell ref="AB76:AE76"/>
    <mergeCell ref="AB77:AE77"/>
    <mergeCell ref="AB78:AE78"/>
    <mergeCell ref="AB79:AE79"/>
    <mergeCell ref="AB80:AE80"/>
    <mergeCell ref="AF82:AG82"/>
    <mergeCell ref="AF83:AG83"/>
    <mergeCell ref="AF72:AG72"/>
    <mergeCell ref="AF73:AG73"/>
    <mergeCell ref="AF74:AG74"/>
    <mergeCell ref="AF75:AG75"/>
    <mergeCell ref="AF76:AG76"/>
    <mergeCell ref="AF77:AG77"/>
    <mergeCell ref="AF78:AG78"/>
  </mergeCells>
  <phoneticPr fontId="3"/>
  <conditionalFormatting sqref="A58:B86">
    <cfRule type="expression" dxfId="3" priority="3">
      <formula>$AJ58=1</formula>
    </cfRule>
  </conditionalFormatting>
  <conditionalFormatting sqref="Q89:Q93 V89:V93 AB89:AB93">
    <cfRule type="cellIs" dxfId="2" priority="15" stopIfTrue="1" operator="equal">
      <formula>0</formula>
    </cfRule>
  </conditionalFormatting>
  <conditionalFormatting sqref="BF89:BF93 BK89:BK93 BQ89:BQ93">
    <cfRule type="cellIs" dxfId="1" priority="5" stopIfTrue="1" operator="equal">
      <formula>0</formula>
    </cfRule>
  </conditionalFormatting>
  <dataValidations xWindow="166" yWindow="322" count="38">
    <dataValidation type="whole" operator="greaterThanOrEqual" allowBlank="1" showInputMessage="1" showErrorMessage="1" sqref="X52 AB58:AB86 Q58:Q86 V58:V86 H95:H100 BM52 BQ58:BQ86 BF58:BF86 BK58:BK86 AW95:AW100" xr:uid="{00000000-0002-0000-0000-000000000000}">
      <formula1>0</formula1>
    </dataValidation>
    <dataValidation type="textLength" operator="lessThanOrEqual" allowBlank="1" showInputMessage="1" showErrorMessage="1" errorTitle="エラー" error="文字数の不正です" sqref="T50:V50 BI50:BK50" xr:uid="{00000000-0002-0000-0000-000001000000}">
      <formula1>6</formula1>
    </dataValidation>
    <dataValidation type="textLength" operator="lessThanOrEqual" allowBlank="1" showInputMessage="1" showErrorMessage="1" errorTitle="エラー" error="文字数が不正です" sqref="F26:F27 AU26:AU27" xr:uid="{00000000-0002-0000-0000-000002000000}">
      <formula1>40</formula1>
    </dataValidation>
    <dataValidation type="textLength" operator="lessThanOrEqual" allowBlank="1" showInputMessage="1" showErrorMessage="1" errorTitle="エラー" error="文字数の不正です" sqref="L15 L28 BA15 BA28" xr:uid="{00000000-0002-0000-0000-000003000000}">
      <formula1>8</formula1>
    </dataValidation>
    <dataValidation type="date" operator="greaterThanOrEqual" allowBlank="1" showInputMessage="1" showErrorMessage="1" sqref="AB1:AG2 AB50:AG50 F52:P52 BQ1:BV2 BQ50:BV50 AU52:BE52" xr:uid="{00000000-0002-0000-0000-000004000000}">
      <formula1>1</formula1>
    </dataValidation>
    <dataValidation operator="lessThanOrEqual" allowBlank="1" showInputMessage="1" showErrorMessage="1" errorTitle="エラー" error="文字数の不正です" sqref="W50 S50 BL50 BH50" xr:uid="{00000000-0002-0000-0000-000005000000}"/>
    <dataValidation type="textLength" imeMode="fullKatakana" operator="lessThanOrEqual" allowBlank="1" showInputMessage="1" showErrorMessage="1" errorTitle="エラー" error="60文字以内で入力してください" promptTitle="全角カナ" prompt="　" sqref="O13:AG13 BD13:BV13" xr:uid="{00000000-0002-0000-0000-000006000000}">
      <formula1>60</formula1>
    </dataValidation>
    <dataValidation type="textLength" imeMode="hiragana" operator="lessThanOrEqual" allowBlank="1" showInputMessage="1" showErrorMessage="1" errorTitle="エラー" error="50文字以内で入力してください" promptTitle="全角" prompt="　" sqref="H43:N43 H20:N20 H33:N33 Q27:AG27 AW43:BC43 AW20:BC20 AW33:BC33 BF27:BV27" xr:uid="{00000000-0002-0000-0000-000007000000}">
      <formula1>50</formula1>
    </dataValidation>
    <dataValidation type="textLength" operator="lessThanOrEqual" allowBlank="1" showInputMessage="1" showErrorMessage="1" error="50文字以内で入力してください" promptTitle="全角" prompt="　" sqref="Q43:AG43 BF43:BV43" xr:uid="{00000000-0002-0000-0000-000008000000}">
      <formula1>50</formula1>
    </dataValidation>
    <dataValidation type="list" allowBlank="1" showInputMessage="1" showErrorMessage="1" promptTitle="リスト選択" prompt="　" sqref="G50:N50 AV50:BC50" xr:uid="{00000000-0002-0000-0000-000009000000}">
      <formula1>$G$155:$G$156</formula1>
    </dataValidation>
    <dataValidation type="list" allowBlank="1" showInputMessage="1" showErrorMessage="1" promptTitle="リスト選択" prompt=" " sqref="BI10:BV10 T10:AG10" xr:uid="{00000000-0002-0000-0000-00000A000000}">
      <formula1>$G$149:$G$153</formula1>
    </dataValidation>
    <dataValidation type="list" allowBlank="1" showInputMessage="1" showErrorMessage="1" promptTitle="リスト選択　　　　　　　　　　　　　　　　　　." prompt="○○建設株式会社 ⇒ ”後 株式会社”_x000a_株式会社○○建設 ⇒ ”前 株式会社”" sqref="I14:L14 AX14:BA14" xr:uid="{00000000-0002-0000-0000-00000B000000}">
      <formula1>$G$192:$G$200</formula1>
    </dataValidation>
    <dataValidation type="textLength" imeMode="hiragana" operator="lessThanOrEqual" allowBlank="1" showInputMessage="1" showErrorMessage="1" errorTitle="エラー" error="60文字以内で入力してください" promptTitle="全角" prompt="法人名は記入しない_x000a_ 株式会社_x000a_ 有限会社_x000a_ 合資会社_x000a_ 合名会社_x000a_" sqref="O14:AG14 BD14:BV14" xr:uid="{00000000-0002-0000-0000-00000C000000}">
      <formula1>60</formula1>
    </dataValidation>
    <dataValidation type="date" operator="greaterThanOrEqual" allowBlank="1" showInputMessage="1" showErrorMessage="1" promptTitle="登記簿記載の設立年月日を記入" prompt="　" sqref="F39:Q39" xr:uid="{00000000-0002-0000-0000-00000D000000}">
      <formula1>1</formula1>
    </dataValidation>
    <dataValidation type="whole" imeMode="halfAlpha" operator="greaterThanOrEqual" allowBlank="1" showInputMessage="1" showErrorMessage="1" promptTitle="登記簿記載の資本金を記入" prompt="　" sqref="F38:O38 AU38:BD38" xr:uid="{00000000-0002-0000-0000-00000E000000}">
      <formula1>-99999999999</formula1>
    </dataValidation>
    <dataValidation allowBlank="1" showInputMessage="1" showErrorMessage="1" promptTitle="半角" prompt="　" sqref="AU46:BH46 F23:S23 F36:S36 F46:S46 AU23:BH23 AU36:BH36 G8:N8 F8:F9 AU8:BC8 AU9" xr:uid="{00000000-0002-0000-0000-00000F000000}"/>
    <dataValidation type="custom" allowBlank="1" showInputMessage="1" showErrorMessage="1" error="住所は160文字以内で入力してください" promptTitle="全角○○文字" prompt="　" sqref="P16:AG16 P29:AG29 BE16:BV16 BE29:BV29" xr:uid="{00000000-0002-0000-0000-000010000000}">
      <formula1>LEN(P16)+LEN(P17)+LEN(P18)&lt;=160</formula1>
    </dataValidation>
    <dataValidation type="textLength" imeMode="hiragana" operator="lessThanOrEqual" allowBlank="1" showInputMessage="1" showErrorMessage="1" error="50文字以内で入力してください" promptTitle="全角" prompt="　" sqref="Q20:AG20 Q33:AG33 BF20:BV20 BF33:BV33" xr:uid="{00000000-0002-0000-0000-000011000000}">
      <formula1>50</formula1>
    </dataValidation>
    <dataValidation type="textLength" operator="lessThanOrEqual" allowBlank="1" showInputMessage="1" showErrorMessage="1" errorTitle="エラー" error="13文字以内で入力してください" promptTitle="半角○○文字" prompt="　" sqref="T35:AB35 T22:AB22 T45:AB45 BI35:BQ35 BI22:BQ22 BI45:BQ45" xr:uid="{00000000-0002-0000-0000-000012000000}">
      <formula1>13</formula1>
    </dataValidation>
    <dataValidation type="textLength" imeMode="fullKatakana" operator="lessThanOrEqual" allowBlank="1" showInputMessage="1" showErrorMessage="1" errorTitle="エラー" error="50文字以内で入力してください" promptTitle="全角カナ" prompt="　" sqref="Q26:AG26 BF26:BV26" xr:uid="{00000000-0002-0000-0000-000013000000}">
      <formula1>50</formula1>
    </dataValidation>
    <dataValidation type="textLength" imeMode="halfAlpha" operator="equal" allowBlank="1" showInputMessage="1" showErrorMessage="1" errorTitle="エラー" error="文字数の不正です" promptTitle="半角" prompt="　" sqref="J15:K15 AY15:AZ15" xr:uid="{00000000-0002-0000-0000-000014000000}">
      <formula1>3</formula1>
    </dataValidation>
    <dataValidation type="textLength" imeMode="halfAlpha" operator="lessThanOrEqual" allowBlank="1" showInputMessage="1" showErrorMessage="1" errorTitle="エラー" error="文字数の不正です" promptTitle="半角" prompt="　" sqref="M15:O15 BB15:BD15" xr:uid="{00000000-0002-0000-0000-000015000000}">
      <formula1>4</formula1>
    </dataValidation>
    <dataValidation type="list" allowBlank="1" showInputMessage="1" showErrorMessage="1" promptTitle="リスト選択" prompt=" " sqref="F10:N10 AU10:BC10" xr:uid="{00000000-0002-0000-0000-000016000000}">
      <formula1>$G$146:$G$147</formula1>
    </dataValidation>
    <dataValidation type="textLength" imeMode="hiragana" operator="lessThanOrEqual" allowBlank="1" showInputMessage="1" showErrorMessage="1" error="都道府県は10文字以内で入力してください" promptTitle="全角１０文字以内" prompt="　" sqref="I16:O16 I29:O29 AX16:BD16 AX29:BD29" xr:uid="{00000000-0002-0000-0000-000017000000}">
      <formula1>10</formula1>
    </dataValidation>
    <dataValidation type="textLength" imeMode="hiragana" operator="lessThanOrEqual" allowBlank="1" showInputMessage="1" showErrorMessage="1" error="町名地番は90文字以内で入力してください" promptTitle="全角９０文字以内" prompt="　" sqref="I18:AG18 I31:AG31 AX18:BV18 AX31:BV31" xr:uid="{00000000-0002-0000-0000-000018000000}">
      <formula1>90</formula1>
    </dataValidation>
    <dataValidation type="textLength" imeMode="hiragana" operator="lessThanOrEqual" allowBlank="1" showInputMessage="1" showErrorMessage="1" error="市町村は60文字以内で入力してください" promptTitle="全角６０文字以内" prompt="　" sqref="I17:AG17 I30:AG30 AX17:BV17 AX30:BV30" xr:uid="{00000000-0002-0000-0000-000019000000}">
      <formula1>60</formula1>
    </dataValidation>
    <dataValidation type="textLength" imeMode="fullKatakana" operator="lessThanOrEqual" allowBlank="1" showInputMessage="1" showErrorMessage="1" error="50文字以内で入力してください" promptTitle="全角カナ" prompt="　" sqref="Q19:AG19 Q32:AG32 Q42:AG42 BF19:BV19 BF32:BV32 BF42:BV42" xr:uid="{00000000-0002-0000-0000-00001A000000}">
      <formula1>50</formula1>
    </dataValidation>
    <dataValidation type="textLength" imeMode="halfAlpha" operator="lessThanOrEqual" allowBlank="1" showInputMessage="1" showErrorMessage="1" errorTitle="エラー" error="13文字以内で入力してください" promptTitle="半角                  ." prompt="例 9999-99-9999" sqref="F21:N21 F34:N34 F44:N44 AU21:BC21 AU34:BC34 AU44:BC44" xr:uid="{00000000-0002-0000-0000-00001B000000}">
      <formula1>13</formula1>
    </dataValidation>
    <dataValidation type="textLength" operator="lessThanOrEqual" allowBlank="1" showInputMessage="1" showErrorMessage="1" errorTitle="エラー" error="13文字以内で入力してください" promptTitle="半角　　　　　　　　　." prompt="例 9999-99-9999" sqref="F22:N22 F35:N35 F45:N45 AU22:BC22 AU35:BC35 AU45:BC45" xr:uid="{00000000-0002-0000-0000-00001C000000}">
      <formula1>13</formula1>
    </dataValidation>
    <dataValidation type="textLength" operator="equal" allowBlank="1" showInputMessage="1" showErrorMessage="1" errorTitle="エラー" error="文字数の不正です" promptTitle="半角" prompt="　" sqref="J28:K28 AY28:AZ28" xr:uid="{00000000-0002-0000-0000-00001D000000}">
      <formula1>3</formula1>
    </dataValidation>
    <dataValidation type="textLength" operator="lessThanOrEqual" allowBlank="1" showInputMessage="1" showErrorMessage="1" errorTitle="エラー" error="文字数の不正です" promptTitle="半角" prompt="　" sqref="M28:O28 BB28:BD28" xr:uid="{00000000-0002-0000-0000-00001E000000}">
      <formula1>4</formula1>
    </dataValidation>
    <dataValidation type="whole" imeMode="halfAlpha" operator="greaterThanOrEqual" allowBlank="1" showInputMessage="1" showErrorMessage="1" sqref="U39:X39 BJ39:BM39" xr:uid="{00000000-0002-0000-0000-00001F000000}">
      <formula1>0</formula1>
    </dataValidation>
    <dataValidation imeMode="halfAlpha" allowBlank="1" showInputMessage="1" showErrorMessage="1" sqref="AC39:AF39 BR39:BU39" xr:uid="{00000000-0002-0000-0000-000020000000}"/>
    <dataValidation type="whole" imeMode="halfAlpha" operator="greaterThanOrEqual" allowBlank="1" showInputMessage="1" showErrorMessage="1" sqref="W38:AE38 BL38:BT38" xr:uid="{00000000-0002-0000-0000-000021000000}">
      <formula1>-99999999999</formula1>
    </dataValidation>
    <dataValidation type="list" allowBlank="1" showInputMessage="1" showErrorMessage="1" promptTitle="リスト選択" prompt="　" sqref="A58:B86 AP58:AQ86" xr:uid="{00000000-0002-0000-0000-000022000000}">
      <formula1>$G$158:$G$159</formula1>
    </dataValidation>
    <dataValidation type="list" allowBlank="1" showInputMessage="1" showErrorMessage="1" promptTitle="リスト選択" prompt="　" sqref="AR89:BC93 C89:N93" xr:uid="{00000000-0002-0000-0000-000023000000}">
      <formula1>$G$161:$G$189</formula1>
    </dataValidation>
    <dataValidation allowBlank="1" showInputMessage="1" showErrorMessage="1" promptTitle="数字13桁" prompt=" " sqref="AV9:BC9" xr:uid="{00000000-0002-0000-0000-000024000000}"/>
    <dataValidation type="textLength" operator="lessThanOrEqual" allowBlank="1" showInputMessage="1" showErrorMessage="1" promptTitle="数字13桁" prompt=" " sqref="G9:N9" xr:uid="{00000000-0002-0000-0000-000025000000}">
      <formula1>13</formula1>
    </dataValidation>
  </dataValidations>
  <printOptions horizontalCentered="1"/>
  <pageMargins left="0.78740157480314965" right="0.78740157480314965" top="0.59055118110236227" bottom="0.19685039370078741" header="0.51181102362204722" footer="0.31496062992125984"/>
  <pageSetup paperSize="9" scale="99" fitToHeight="0" orientation="portrait" r:id="rId1"/>
  <headerFooter alignWithMargins="0">
    <oddFooter>&amp;R&amp;P/&amp;N</oddFooter>
  </headerFooter>
  <rowBreaks count="1" manualBreakCount="1">
    <brk id="47" max="32" man="1"/>
  </row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131"/>
  <sheetViews>
    <sheetView workbookViewId="0"/>
  </sheetViews>
  <sheetFormatPr defaultRowHeight="12.95" customHeight="1"/>
  <cols>
    <col min="1" max="2" width="13.125" style="15" customWidth="1"/>
    <col min="3" max="3" width="9" style="12"/>
    <col min="4" max="5" width="15.375" style="12" customWidth="1"/>
    <col min="6" max="6" width="23.375" style="12" customWidth="1"/>
    <col min="7" max="14" width="15" style="12" customWidth="1"/>
    <col min="15" max="16384" width="9" style="12"/>
  </cols>
  <sheetData>
    <row r="1" spans="1:14" ht="15.75" customHeight="1">
      <c r="A1" s="21" t="s">
        <v>202</v>
      </c>
      <c r="B1" s="21" t="s">
        <v>203</v>
      </c>
      <c r="C1" s="22" t="s">
        <v>208</v>
      </c>
      <c r="D1" s="22" t="s">
        <v>189</v>
      </c>
      <c r="E1" s="22" t="s">
        <v>190</v>
      </c>
      <c r="F1" s="22" t="s">
        <v>94</v>
      </c>
      <c r="G1" s="22" t="s">
        <v>153</v>
      </c>
      <c r="H1" s="22"/>
      <c r="I1" s="22"/>
      <c r="J1" s="22"/>
      <c r="K1" s="22"/>
      <c r="L1" s="22"/>
      <c r="M1" s="22"/>
      <c r="N1" s="22" t="s">
        <v>165</v>
      </c>
    </row>
    <row r="2" spans="1:14" ht="12.95" customHeight="1">
      <c r="A2" s="14" t="s">
        <v>218</v>
      </c>
      <c r="B2" s="14" t="s">
        <v>219</v>
      </c>
      <c r="C2" s="17" t="s">
        <v>207</v>
      </c>
      <c r="D2" s="18" t="s">
        <v>216</v>
      </c>
      <c r="E2" s="17"/>
      <c r="F2" s="12">
        <f>業者カード!AI2</f>
        <v>0</v>
      </c>
      <c r="G2" s="13"/>
      <c r="H2" s="13"/>
      <c r="I2" s="13"/>
      <c r="J2" s="13"/>
      <c r="K2" s="13"/>
      <c r="L2" s="13"/>
      <c r="M2" s="13"/>
    </row>
    <row r="3" spans="1:14" ht="12.95" customHeight="1">
      <c r="A3" s="14" t="s">
        <v>220</v>
      </c>
      <c r="B3" s="14"/>
      <c r="C3" s="17" t="s">
        <v>207</v>
      </c>
      <c r="D3" s="18" t="s">
        <v>86</v>
      </c>
      <c r="E3" s="17"/>
      <c r="F3" s="12" t="str">
        <f>業者カード!AK4</f>
        <v>2026090101</v>
      </c>
      <c r="G3" s="13"/>
      <c r="H3" s="13"/>
      <c r="I3" s="13"/>
      <c r="J3" s="13"/>
      <c r="K3" s="13"/>
      <c r="L3" s="13"/>
      <c r="M3" s="13"/>
    </row>
    <row r="4" spans="1:14" ht="12.95" customHeight="1">
      <c r="A4" s="14" t="s">
        <v>95</v>
      </c>
      <c r="B4" s="14"/>
      <c r="C4" s="17" t="s">
        <v>207</v>
      </c>
      <c r="D4" s="18" t="s">
        <v>191</v>
      </c>
      <c r="E4" s="17"/>
      <c r="F4" s="12">
        <f>業者カード!AJ2</f>
        <v>2026</v>
      </c>
      <c r="G4" s="13"/>
      <c r="H4" s="13"/>
      <c r="I4" s="13"/>
      <c r="J4" s="13"/>
      <c r="K4" s="13"/>
      <c r="L4" s="13"/>
      <c r="M4" s="13"/>
    </row>
    <row r="5" spans="1:14" ht="12.95" customHeight="1">
      <c r="A5" s="14" t="s">
        <v>221</v>
      </c>
      <c r="B5" s="14"/>
      <c r="C5" s="17" t="s">
        <v>207</v>
      </c>
      <c r="D5" s="18" t="s">
        <v>87</v>
      </c>
      <c r="E5" s="17"/>
      <c r="F5" s="12">
        <f>業者カード!AI5</f>
        <v>18210</v>
      </c>
      <c r="G5" s="13"/>
      <c r="H5" s="13"/>
      <c r="I5" s="13"/>
      <c r="J5" s="13"/>
      <c r="K5" s="13"/>
      <c r="L5" s="13"/>
      <c r="M5" s="13"/>
    </row>
    <row r="7" spans="1:14" ht="12.95" customHeight="1">
      <c r="A7" s="14" t="s">
        <v>162</v>
      </c>
      <c r="B7" s="14"/>
      <c r="C7" s="13"/>
      <c r="D7" s="13"/>
      <c r="E7" s="13"/>
      <c r="F7" s="13" t="s">
        <v>94</v>
      </c>
      <c r="G7" s="13" t="s">
        <v>153</v>
      </c>
      <c r="H7" s="13"/>
      <c r="I7" s="13"/>
      <c r="J7" s="13"/>
      <c r="K7" s="13"/>
      <c r="L7" s="13"/>
      <c r="M7" s="13"/>
      <c r="N7" s="13"/>
    </row>
    <row r="8" spans="1:14" ht="12.95" customHeight="1">
      <c r="A8" s="14" t="s">
        <v>18</v>
      </c>
      <c r="B8" s="14"/>
      <c r="C8" s="17" t="s">
        <v>207</v>
      </c>
      <c r="D8" s="17" t="s">
        <v>366</v>
      </c>
      <c r="E8" s="17"/>
      <c r="F8" s="12">
        <f>IF(業者カード!AB1="","",業者カード!AB1)</f>
        <v>46508</v>
      </c>
      <c r="G8" s="13"/>
      <c r="H8" s="13"/>
      <c r="I8" s="13"/>
      <c r="J8" s="13"/>
      <c r="K8" s="13"/>
      <c r="L8" s="13"/>
      <c r="M8" s="13"/>
      <c r="N8" s="12" t="s">
        <v>163</v>
      </c>
    </row>
    <row r="9" spans="1:14" ht="12.95" customHeight="1">
      <c r="A9" s="14" t="s">
        <v>89</v>
      </c>
      <c r="B9" s="14"/>
      <c r="C9" s="17" t="s">
        <v>207</v>
      </c>
      <c r="D9" s="17" t="s">
        <v>217</v>
      </c>
      <c r="E9" s="17"/>
      <c r="F9" s="12" t="str">
        <f>業者カード!AH10</f>
        <v/>
      </c>
      <c r="G9" s="13">
        <f>業者カード!F10</f>
        <v>0</v>
      </c>
      <c r="H9" s="13"/>
      <c r="I9" s="13"/>
      <c r="J9" s="13"/>
      <c r="K9" s="13"/>
      <c r="L9" s="13"/>
      <c r="M9" s="13"/>
    </row>
    <row r="10" spans="1:14" ht="12.95" customHeight="1">
      <c r="A10" s="14" t="s">
        <v>90</v>
      </c>
      <c r="B10" s="14"/>
      <c r="C10" s="17" t="s">
        <v>206</v>
      </c>
      <c r="D10" s="17" t="s">
        <v>192</v>
      </c>
      <c r="E10" s="17" t="s">
        <v>223</v>
      </c>
      <c r="F10" s="12" t="str">
        <f>業者カード!AI10</f>
        <v/>
      </c>
      <c r="G10" s="13">
        <f>業者カード!T10</f>
        <v>0</v>
      </c>
      <c r="H10" s="13"/>
      <c r="I10" s="13"/>
      <c r="J10" s="13"/>
      <c r="K10" s="13"/>
      <c r="L10" s="13"/>
      <c r="M10" s="13"/>
      <c r="N10" s="12" t="s">
        <v>164</v>
      </c>
    </row>
    <row r="11" spans="1:14" ht="12.95" customHeight="1">
      <c r="A11" s="14" t="s">
        <v>291</v>
      </c>
      <c r="B11" s="14"/>
      <c r="C11" s="17" t="s">
        <v>206</v>
      </c>
      <c r="D11" s="17" t="s">
        <v>292</v>
      </c>
      <c r="E11" s="17" t="s">
        <v>293</v>
      </c>
      <c r="F11" s="12" t="str">
        <f>IF(業者カード!F7="","",業者カード!F7)</f>
        <v/>
      </c>
      <c r="G11" s="13"/>
      <c r="H11" s="13"/>
      <c r="I11" s="13"/>
      <c r="J11" s="13"/>
      <c r="K11" s="13"/>
      <c r="L11" s="13"/>
      <c r="M11" s="13"/>
    </row>
    <row r="12" spans="1:14" ht="12.95" customHeight="1">
      <c r="A12" s="14" t="s">
        <v>294</v>
      </c>
      <c r="B12" s="14"/>
      <c r="C12" s="17" t="s">
        <v>206</v>
      </c>
      <c r="D12" s="17" t="s">
        <v>292</v>
      </c>
      <c r="E12" s="17" t="s">
        <v>295</v>
      </c>
      <c r="F12" s="12" t="str">
        <f>IF(F13=1,IF(業者カード!F9="","",業者カード!AI9),IF(業者カード!F8="","",業者カード!AH8))</f>
        <v/>
      </c>
      <c r="G12" s="13"/>
      <c r="H12" s="13"/>
      <c r="I12" s="13"/>
      <c r="J12" s="13"/>
      <c r="K12" s="13"/>
      <c r="L12" s="13"/>
      <c r="M12" s="13"/>
    </row>
    <row r="13" spans="1:14" ht="12.95" customHeight="1">
      <c r="A13" s="14" t="s">
        <v>362</v>
      </c>
      <c r="B13" s="14"/>
      <c r="C13" s="17" t="s">
        <v>206</v>
      </c>
      <c r="D13" s="17" t="s">
        <v>192</v>
      </c>
      <c r="E13" s="17" t="s">
        <v>365</v>
      </c>
      <c r="F13" s="12">
        <f>業者カード!AH9</f>
        <v>0</v>
      </c>
      <c r="G13" s="13"/>
      <c r="H13" s="13"/>
      <c r="I13" s="13"/>
      <c r="J13" s="13"/>
      <c r="K13" s="13"/>
      <c r="L13" s="13"/>
      <c r="M13" s="13"/>
    </row>
    <row r="15" spans="1:14" ht="12.95" customHeight="1">
      <c r="A15" s="14" t="s">
        <v>96</v>
      </c>
      <c r="B15" s="14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 t="s">
        <v>166</v>
      </c>
    </row>
    <row r="16" spans="1:14" ht="12.95" customHeight="1">
      <c r="A16" s="14" t="s">
        <v>97</v>
      </c>
      <c r="B16" s="14"/>
      <c r="C16" s="17" t="s">
        <v>207</v>
      </c>
      <c r="D16" s="17" t="s">
        <v>192</v>
      </c>
      <c r="E16" s="17"/>
      <c r="F16" s="12" t="str">
        <f>業者カード!AH14</f>
        <v/>
      </c>
      <c r="G16" s="13"/>
      <c r="H16" s="13"/>
      <c r="I16" s="13"/>
      <c r="J16" s="13"/>
      <c r="K16" s="13"/>
      <c r="L16" s="13"/>
      <c r="M16" s="13"/>
      <c r="N16" s="12" t="s">
        <v>169</v>
      </c>
    </row>
    <row r="17" spans="1:14" ht="12.95" customHeight="1">
      <c r="A17" s="14" t="s">
        <v>98</v>
      </c>
      <c r="B17" s="14"/>
      <c r="C17" s="17" t="s">
        <v>206</v>
      </c>
      <c r="D17" s="17" t="s">
        <v>192</v>
      </c>
      <c r="E17" s="17" t="s">
        <v>224</v>
      </c>
      <c r="F17" s="12" t="str">
        <f>IF(業者カード!O14="","",業者カード!AH14)</f>
        <v/>
      </c>
      <c r="G17" s="13"/>
      <c r="H17" s="13"/>
      <c r="I17" s="13"/>
      <c r="J17" s="13"/>
      <c r="K17" s="13"/>
      <c r="L17" s="13"/>
      <c r="M17" s="13"/>
      <c r="N17" s="12" t="s">
        <v>0</v>
      </c>
    </row>
    <row r="18" spans="1:14" ht="12.95" customHeight="1">
      <c r="A18" s="14" t="s">
        <v>99</v>
      </c>
      <c r="B18" s="14"/>
      <c r="C18" s="17" t="s">
        <v>206</v>
      </c>
      <c r="D18" s="17" t="s">
        <v>192</v>
      </c>
      <c r="E18" s="17" t="s">
        <v>225</v>
      </c>
      <c r="F18" s="12" t="str">
        <f>IF(業者カード!O13="","",業者カード!AH13)</f>
        <v/>
      </c>
      <c r="G18" s="13"/>
      <c r="H18" s="13"/>
      <c r="I18" s="13"/>
      <c r="J18" s="13"/>
      <c r="K18" s="13"/>
      <c r="L18" s="13"/>
      <c r="M18" s="13"/>
      <c r="N18" s="12" t="s">
        <v>168</v>
      </c>
    </row>
    <row r="19" spans="1:14" ht="12.95" customHeight="1">
      <c r="A19" s="14" t="s">
        <v>160</v>
      </c>
      <c r="B19" s="14"/>
      <c r="C19" s="17" t="s">
        <v>206</v>
      </c>
      <c r="D19" s="17" t="s">
        <v>192</v>
      </c>
      <c r="E19" s="17" t="s">
        <v>226</v>
      </c>
      <c r="F19" s="12" t="str">
        <f>IF(業者カード!AH15="","",業者カード!AH15)</f>
        <v/>
      </c>
      <c r="G19" s="13"/>
      <c r="H19" s="13"/>
      <c r="I19" s="13"/>
      <c r="J19" s="13"/>
      <c r="K19" s="13"/>
      <c r="L19" s="13"/>
      <c r="M19" s="13"/>
      <c r="N19" s="12" t="s">
        <v>170</v>
      </c>
    </row>
    <row r="20" spans="1:14" ht="12.95" customHeight="1">
      <c r="A20" s="14" t="s">
        <v>1</v>
      </c>
      <c r="B20" s="14"/>
      <c r="C20" s="17" t="s">
        <v>206</v>
      </c>
      <c r="D20" s="17" t="s">
        <v>192</v>
      </c>
      <c r="E20" s="17" t="s">
        <v>227</v>
      </c>
      <c r="F20" s="12" t="str">
        <f>IF(業者カード!AH16="","",業者カード!AH16)</f>
        <v/>
      </c>
      <c r="G20" s="13"/>
      <c r="H20" s="13"/>
      <c r="I20" s="13"/>
      <c r="J20" s="13"/>
      <c r="K20" s="13"/>
      <c r="L20" s="13"/>
      <c r="M20" s="13"/>
      <c r="N20" s="12" t="s">
        <v>1</v>
      </c>
    </row>
    <row r="21" spans="1:14" ht="12.95" customHeight="1">
      <c r="A21" s="14" t="s">
        <v>100</v>
      </c>
      <c r="B21" s="14" t="s">
        <v>101</v>
      </c>
      <c r="C21" s="17" t="s">
        <v>206</v>
      </c>
      <c r="D21" s="17" t="s">
        <v>192</v>
      </c>
      <c r="E21" s="17" t="s">
        <v>228</v>
      </c>
      <c r="F21" s="12" t="str">
        <f>IF(業者カード!H20="","",業者カード!H20)</f>
        <v/>
      </c>
      <c r="G21" s="13"/>
      <c r="H21" s="13"/>
      <c r="I21" s="13"/>
      <c r="J21" s="13"/>
      <c r="K21" s="13"/>
      <c r="L21" s="13"/>
      <c r="M21" s="13"/>
      <c r="N21" s="12" t="s">
        <v>101</v>
      </c>
    </row>
    <row r="22" spans="1:14" ht="12.95" customHeight="1">
      <c r="A22" s="14"/>
      <c r="B22" s="14" t="s">
        <v>102</v>
      </c>
      <c r="C22" s="17" t="s">
        <v>206</v>
      </c>
      <c r="D22" s="17" t="s">
        <v>192</v>
      </c>
      <c r="E22" s="17" t="s">
        <v>229</v>
      </c>
      <c r="F22" s="12" t="str">
        <f>IF(業者カード!Q20="","",業者カード!Q20)</f>
        <v/>
      </c>
      <c r="G22" s="13"/>
      <c r="H22" s="13"/>
      <c r="I22" s="13"/>
      <c r="J22" s="13"/>
      <c r="K22" s="13"/>
      <c r="L22" s="13"/>
      <c r="M22" s="13"/>
      <c r="N22" s="12" t="s">
        <v>102</v>
      </c>
    </row>
    <row r="23" spans="1:14" ht="12.95" customHeight="1">
      <c r="A23" s="14"/>
      <c r="B23" s="14" t="s">
        <v>8</v>
      </c>
      <c r="C23" s="17" t="s">
        <v>206</v>
      </c>
      <c r="D23" s="17" t="s">
        <v>192</v>
      </c>
      <c r="E23" s="17" t="s">
        <v>230</v>
      </c>
      <c r="F23" s="12" t="str">
        <f>IF(業者カード!Q19="","",業者カード!Q19)</f>
        <v/>
      </c>
      <c r="G23" s="13"/>
      <c r="H23" s="13"/>
      <c r="I23" s="13"/>
      <c r="J23" s="13"/>
      <c r="K23" s="13"/>
      <c r="L23" s="13"/>
      <c r="M23" s="13"/>
      <c r="N23" s="12" t="s">
        <v>167</v>
      </c>
    </row>
    <row r="24" spans="1:14" ht="12.95" customHeight="1">
      <c r="A24" s="14" t="s">
        <v>103</v>
      </c>
      <c r="B24" s="14"/>
      <c r="C24" s="17" t="s">
        <v>206</v>
      </c>
      <c r="D24" s="17" t="s">
        <v>192</v>
      </c>
      <c r="E24" s="17" t="s">
        <v>231</v>
      </c>
      <c r="F24" s="12" t="str">
        <f>IF(業者カード!F21="","",業者カード!F21)</f>
        <v/>
      </c>
      <c r="G24" s="13"/>
      <c r="H24" s="13"/>
      <c r="I24" s="13"/>
      <c r="J24" s="13"/>
      <c r="K24" s="13"/>
      <c r="L24" s="13"/>
      <c r="M24" s="13"/>
      <c r="N24" s="12" t="s">
        <v>103</v>
      </c>
    </row>
    <row r="25" spans="1:14" ht="12.95" customHeight="1">
      <c r="A25" s="14" t="s">
        <v>171</v>
      </c>
      <c r="B25" s="14"/>
      <c r="C25" s="17" t="s">
        <v>206</v>
      </c>
      <c r="D25" s="17" t="s">
        <v>192</v>
      </c>
      <c r="E25" s="17" t="s">
        <v>232</v>
      </c>
      <c r="F25" s="12" t="str">
        <f>IF(業者カード!F22="","",業者カード!F22)</f>
        <v/>
      </c>
      <c r="G25" s="13"/>
      <c r="H25" s="13"/>
      <c r="I25" s="13"/>
      <c r="J25" s="13"/>
      <c r="K25" s="13"/>
      <c r="L25" s="13"/>
      <c r="M25" s="13"/>
      <c r="N25" s="12" t="s">
        <v>171</v>
      </c>
    </row>
    <row r="26" spans="1:14" ht="12.95" customHeight="1">
      <c r="A26" s="14" t="s">
        <v>173</v>
      </c>
      <c r="B26" s="14"/>
      <c r="C26" s="17" t="s">
        <v>206</v>
      </c>
      <c r="D26" s="17" t="s">
        <v>192</v>
      </c>
      <c r="E26" s="17" t="s">
        <v>233</v>
      </c>
      <c r="F26" s="12" t="str">
        <f>IF(業者カード!F23="","",業者カード!F23)</f>
        <v/>
      </c>
      <c r="G26" s="13"/>
      <c r="H26" s="13"/>
      <c r="I26" s="13"/>
      <c r="J26" s="13"/>
      <c r="K26" s="13"/>
      <c r="L26" s="13"/>
      <c r="M26" s="13"/>
      <c r="N26" s="12" t="s">
        <v>172</v>
      </c>
    </row>
    <row r="28" spans="1:14" ht="12.95" customHeight="1">
      <c r="A28" s="14" t="s">
        <v>104</v>
      </c>
      <c r="B28" s="14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 t="s">
        <v>177</v>
      </c>
    </row>
    <row r="29" spans="1:14" ht="12.95" customHeight="1">
      <c r="A29" s="14" t="s">
        <v>105</v>
      </c>
      <c r="B29" s="14"/>
      <c r="C29" s="17" t="s">
        <v>206</v>
      </c>
      <c r="D29" s="17" t="s">
        <v>262</v>
      </c>
      <c r="E29" s="17" t="s">
        <v>234</v>
      </c>
      <c r="F29" s="12" t="str">
        <f>IF(業者カード!Q27="","",業者カード!AH27)</f>
        <v/>
      </c>
      <c r="G29" s="13"/>
      <c r="H29" s="13"/>
      <c r="I29" s="13"/>
      <c r="J29" s="13"/>
      <c r="K29" s="13"/>
      <c r="L29" s="13"/>
      <c r="M29" s="13"/>
      <c r="N29" s="12" t="s">
        <v>11</v>
      </c>
    </row>
    <row r="30" spans="1:14" ht="12.95" customHeight="1">
      <c r="A30" s="14" t="s">
        <v>106</v>
      </c>
      <c r="B30" s="14"/>
      <c r="C30" s="17" t="s">
        <v>206</v>
      </c>
      <c r="D30" s="17" t="s">
        <v>262</v>
      </c>
      <c r="E30" s="17" t="s">
        <v>235</v>
      </c>
      <c r="F30" s="12" t="str">
        <f>IF(業者カード!Q26="","",業者カード!AH26)</f>
        <v/>
      </c>
      <c r="G30" s="13"/>
      <c r="H30" s="13"/>
      <c r="I30" s="13"/>
      <c r="J30" s="13"/>
      <c r="K30" s="13"/>
      <c r="L30" s="13"/>
      <c r="M30" s="13"/>
      <c r="N30" s="12" t="s">
        <v>168</v>
      </c>
    </row>
    <row r="31" spans="1:14" ht="12.95" customHeight="1">
      <c r="A31" s="14" t="s">
        <v>160</v>
      </c>
      <c r="B31" s="14"/>
      <c r="C31" s="17" t="s">
        <v>206</v>
      </c>
      <c r="D31" s="17" t="s">
        <v>262</v>
      </c>
      <c r="E31" s="17" t="s">
        <v>236</v>
      </c>
      <c r="F31" s="12" t="str">
        <f>IF(業者カード!AH28="","",業者カード!AH28)</f>
        <v/>
      </c>
      <c r="G31" s="13"/>
      <c r="H31" s="13"/>
      <c r="I31" s="13"/>
      <c r="J31" s="13"/>
      <c r="K31" s="13"/>
      <c r="L31" s="13"/>
      <c r="M31" s="13"/>
      <c r="N31" s="12" t="s">
        <v>170</v>
      </c>
    </row>
    <row r="32" spans="1:14" ht="12.95" customHeight="1">
      <c r="A32" s="14" t="s">
        <v>1</v>
      </c>
      <c r="B32" s="14"/>
      <c r="C32" s="17" t="s">
        <v>206</v>
      </c>
      <c r="D32" s="17" t="s">
        <v>262</v>
      </c>
      <c r="E32" s="17" t="s">
        <v>237</v>
      </c>
      <c r="F32" s="12" t="str">
        <f>IF(業者カード!AH29="","",業者カード!AH29)</f>
        <v/>
      </c>
      <c r="G32" s="13"/>
      <c r="H32" s="13"/>
      <c r="I32" s="13"/>
      <c r="J32" s="13"/>
      <c r="K32" s="13"/>
      <c r="L32" s="13"/>
      <c r="M32" s="13"/>
      <c r="N32" s="12" t="s">
        <v>1</v>
      </c>
    </row>
    <row r="33" spans="1:14" ht="12.95" customHeight="1">
      <c r="A33" s="14" t="s">
        <v>100</v>
      </c>
      <c r="B33" s="14" t="s">
        <v>101</v>
      </c>
      <c r="C33" s="17" t="s">
        <v>206</v>
      </c>
      <c r="D33" s="17" t="s">
        <v>262</v>
      </c>
      <c r="E33" s="17" t="s">
        <v>238</v>
      </c>
      <c r="F33" s="12" t="str">
        <f>IF(業者カード!H33="","",業者カード!H33)</f>
        <v/>
      </c>
      <c r="G33" s="13"/>
      <c r="H33" s="13"/>
      <c r="I33" s="13"/>
      <c r="J33" s="13"/>
      <c r="K33" s="13"/>
      <c r="L33" s="13"/>
      <c r="M33" s="13"/>
      <c r="N33" s="12" t="s">
        <v>101</v>
      </c>
    </row>
    <row r="34" spans="1:14" ht="12.95" customHeight="1">
      <c r="A34" s="14"/>
      <c r="B34" s="14" t="s">
        <v>102</v>
      </c>
      <c r="C34" s="17" t="s">
        <v>206</v>
      </c>
      <c r="D34" s="17" t="s">
        <v>262</v>
      </c>
      <c r="E34" s="17" t="s">
        <v>239</v>
      </c>
      <c r="F34" s="12" t="str">
        <f>IF(業者カード!Q33="","",業者カード!Q33)</f>
        <v/>
      </c>
      <c r="G34" s="13"/>
      <c r="H34" s="13"/>
      <c r="I34" s="13"/>
      <c r="J34" s="13"/>
      <c r="K34" s="13"/>
      <c r="L34" s="13"/>
      <c r="M34" s="13"/>
      <c r="N34" s="12" t="s">
        <v>102</v>
      </c>
    </row>
    <row r="35" spans="1:14" ht="12.95" customHeight="1">
      <c r="A35" s="14"/>
      <c r="B35" s="14" t="s">
        <v>8</v>
      </c>
      <c r="C35" s="17" t="s">
        <v>206</v>
      </c>
      <c r="D35" s="17" t="s">
        <v>262</v>
      </c>
      <c r="E35" s="17" t="s">
        <v>240</v>
      </c>
      <c r="F35" s="12" t="str">
        <f>IF(業者カード!Q32="","",業者カード!Q32)</f>
        <v/>
      </c>
      <c r="G35" s="13"/>
      <c r="H35" s="13"/>
      <c r="I35" s="13"/>
      <c r="J35" s="13"/>
      <c r="K35" s="13"/>
      <c r="L35" s="13"/>
      <c r="M35" s="13"/>
      <c r="N35" s="12" t="s">
        <v>167</v>
      </c>
    </row>
    <row r="36" spans="1:14" ht="12.95" customHeight="1">
      <c r="A36" s="14" t="s">
        <v>103</v>
      </c>
      <c r="B36" s="14"/>
      <c r="C36" s="17" t="s">
        <v>206</v>
      </c>
      <c r="D36" s="17" t="s">
        <v>262</v>
      </c>
      <c r="E36" s="17" t="s">
        <v>241</v>
      </c>
      <c r="F36" s="12" t="str">
        <f>IF(業者カード!F34="","",業者カード!F34)</f>
        <v/>
      </c>
      <c r="G36" s="13"/>
      <c r="H36" s="13"/>
      <c r="I36" s="13"/>
      <c r="J36" s="13"/>
      <c r="K36" s="13"/>
      <c r="L36" s="13"/>
      <c r="M36" s="13"/>
      <c r="N36" s="12" t="s">
        <v>103</v>
      </c>
    </row>
    <row r="37" spans="1:14" ht="12.95" customHeight="1">
      <c r="A37" s="14" t="s">
        <v>171</v>
      </c>
      <c r="B37" s="14"/>
      <c r="C37" s="17" t="s">
        <v>206</v>
      </c>
      <c r="D37" s="17" t="s">
        <v>262</v>
      </c>
      <c r="E37" s="17" t="s">
        <v>242</v>
      </c>
      <c r="F37" s="12" t="str">
        <f>IF(業者カード!F35="","",業者カード!F35)</f>
        <v/>
      </c>
      <c r="G37" s="13"/>
      <c r="H37" s="13"/>
      <c r="I37" s="13"/>
      <c r="J37" s="13"/>
      <c r="K37" s="13"/>
      <c r="L37" s="13"/>
      <c r="M37" s="13"/>
      <c r="N37" s="12" t="s">
        <v>171</v>
      </c>
    </row>
    <row r="38" spans="1:14" ht="12.95" customHeight="1">
      <c r="A38" s="14" t="s">
        <v>173</v>
      </c>
      <c r="B38" s="14"/>
      <c r="C38" s="17" t="s">
        <v>206</v>
      </c>
      <c r="D38" s="17" t="s">
        <v>262</v>
      </c>
      <c r="E38" s="17" t="s">
        <v>243</v>
      </c>
      <c r="F38" s="12" t="str">
        <f>IF(業者カード!F36="","",業者カード!F36)</f>
        <v/>
      </c>
      <c r="G38" s="13"/>
      <c r="H38" s="13"/>
      <c r="I38" s="13"/>
      <c r="J38" s="13"/>
      <c r="K38" s="13"/>
      <c r="L38" s="13"/>
      <c r="M38" s="13"/>
      <c r="N38" s="12" t="s">
        <v>172</v>
      </c>
    </row>
    <row r="40" spans="1:14" ht="12.95" customHeight="1">
      <c r="A40" s="14"/>
      <c r="B40" s="14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 t="s">
        <v>166</v>
      </c>
    </row>
    <row r="41" spans="1:14" ht="12.95" customHeight="1">
      <c r="A41" s="14" t="s">
        <v>107</v>
      </c>
      <c r="B41" s="14"/>
      <c r="C41" s="17" t="s">
        <v>206</v>
      </c>
      <c r="D41" s="17" t="s">
        <v>262</v>
      </c>
      <c r="E41" s="17" t="s">
        <v>244</v>
      </c>
      <c r="F41" s="12" t="str">
        <f>IF(業者カード!F38="","",業者カード!F38)</f>
        <v/>
      </c>
      <c r="G41" s="13"/>
      <c r="H41" s="13"/>
      <c r="I41" s="13"/>
      <c r="J41" s="13"/>
      <c r="K41" s="13"/>
      <c r="L41" s="13"/>
      <c r="M41" s="13"/>
      <c r="N41" s="12" t="s">
        <v>107</v>
      </c>
    </row>
    <row r="42" spans="1:14" ht="12.95" customHeight="1">
      <c r="A42" s="14" t="s">
        <v>108</v>
      </c>
      <c r="B42" s="14"/>
      <c r="C42" s="17" t="s">
        <v>206</v>
      </c>
      <c r="D42" s="17" t="s">
        <v>262</v>
      </c>
      <c r="E42" s="17" t="s">
        <v>245</v>
      </c>
      <c r="F42" s="12" t="str">
        <f>IF(業者カード!W38="","",業者カード!W38)</f>
        <v/>
      </c>
      <c r="G42" s="13"/>
      <c r="H42" s="13"/>
      <c r="I42" s="13"/>
      <c r="J42" s="13"/>
      <c r="K42" s="13"/>
      <c r="L42" s="13"/>
      <c r="M42" s="13"/>
      <c r="N42" s="12" t="s">
        <v>108</v>
      </c>
    </row>
    <row r="43" spans="1:14" ht="12.95" customHeight="1">
      <c r="A43" s="14" t="s">
        <v>109</v>
      </c>
      <c r="B43" s="14"/>
      <c r="C43" s="17" t="s">
        <v>206</v>
      </c>
      <c r="D43" s="17" t="s">
        <v>262</v>
      </c>
      <c r="E43" s="17" t="s">
        <v>246</v>
      </c>
      <c r="F43" s="12" t="str">
        <f>IF(業者カード!F39="","",業者カード!F39)</f>
        <v/>
      </c>
      <c r="G43" s="13"/>
      <c r="H43" s="13"/>
      <c r="I43" s="13"/>
      <c r="J43" s="13"/>
      <c r="K43" s="13"/>
      <c r="L43" s="13"/>
      <c r="M43" s="13"/>
      <c r="N43" s="12" t="s">
        <v>174</v>
      </c>
    </row>
    <row r="44" spans="1:14" ht="12.95" customHeight="1">
      <c r="A44" s="14" t="s">
        <v>110</v>
      </c>
      <c r="B44" s="14"/>
      <c r="C44" s="17" t="s">
        <v>206</v>
      </c>
      <c r="D44" s="17" t="s">
        <v>262</v>
      </c>
      <c r="E44" s="17" t="s">
        <v>247</v>
      </c>
      <c r="F44" s="12" t="str">
        <f>IF(業者カード!U39="","",業者カード!U39)</f>
        <v/>
      </c>
      <c r="G44" s="13"/>
      <c r="H44" s="13"/>
      <c r="I44" s="13"/>
      <c r="J44" s="13"/>
      <c r="K44" s="13"/>
      <c r="L44" s="13"/>
      <c r="M44" s="13"/>
      <c r="N44" s="12" t="s">
        <v>175</v>
      </c>
    </row>
    <row r="45" spans="1:14" ht="12.95" customHeight="1">
      <c r="A45" s="14" t="s">
        <v>111</v>
      </c>
      <c r="B45" s="14"/>
      <c r="C45" s="17" t="s">
        <v>206</v>
      </c>
      <c r="D45" s="17" t="s">
        <v>262</v>
      </c>
      <c r="E45" s="17" t="s">
        <v>248</v>
      </c>
      <c r="F45" s="12" t="str">
        <f>IF(業者カード!AC39="","",業者カード!AC39)</f>
        <v/>
      </c>
      <c r="G45" s="13"/>
      <c r="H45" s="13"/>
      <c r="I45" s="13"/>
      <c r="J45" s="13"/>
      <c r="K45" s="13"/>
      <c r="L45" s="13"/>
      <c r="M45" s="13"/>
      <c r="N45" s="12" t="s">
        <v>176</v>
      </c>
    </row>
    <row r="47" spans="1:14" ht="12.95" customHeight="1">
      <c r="A47" s="14" t="s">
        <v>66</v>
      </c>
      <c r="B47" s="14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 t="s">
        <v>178</v>
      </c>
    </row>
    <row r="48" spans="1:14" ht="12.95" customHeight="1">
      <c r="A48" s="14" t="s">
        <v>112</v>
      </c>
      <c r="B48" s="14"/>
      <c r="C48" s="17" t="s">
        <v>206</v>
      </c>
      <c r="D48" s="17" t="s">
        <v>262</v>
      </c>
      <c r="E48" s="17" t="s">
        <v>249</v>
      </c>
      <c r="F48" s="12" t="str">
        <f>IF(業者カード!H43="","",業者カード!H43)</f>
        <v/>
      </c>
      <c r="G48" s="13"/>
      <c r="H48" s="13"/>
      <c r="I48" s="13"/>
      <c r="J48" s="13"/>
      <c r="K48" s="13"/>
      <c r="L48" s="13"/>
      <c r="M48" s="13"/>
      <c r="N48" s="12" t="s">
        <v>24</v>
      </c>
    </row>
    <row r="49" spans="1:14" ht="12.95" customHeight="1">
      <c r="A49" s="14" t="s">
        <v>102</v>
      </c>
      <c r="B49" s="14"/>
      <c r="C49" s="17" t="s">
        <v>206</v>
      </c>
      <c r="D49" s="17" t="s">
        <v>262</v>
      </c>
      <c r="E49" s="17" t="s">
        <v>250</v>
      </c>
      <c r="F49" s="12" t="str">
        <f>IF(業者カード!Q43="","",業者カード!Q43)</f>
        <v/>
      </c>
      <c r="G49" s="13"/>
      <c r="H49" s="13"/>
      <c r="I49" s="13"/>
      <c r="J49" s="13"/>
      <c r="K49" s="13"/>
      <c r="L49" s="13"/>
      <c r="M49" s="13"/>
      <c r="N49" s="12" t="s">
        <v>10</v>
      </c>
    </row>
    <row r="50" spans="1:14" ht="12.95" customHeight="1">
      <c r="A50" s="14" t="s">
        <v>106</v>
      </c>
      <c r="B50" s="14"/>
      <c r="C50" s="17" t="s">
        <v>206</v>
      </c>
      <c r="D50" s="17" t="s">
        <v>262</v>
      </c>
      <c r="E50" s="17" t="s">
        <v>251</v>
      </c>
      <c r="F50" s="12" t="str">
        <f>IF(業者カード!Q42="","",業者カード!Q42)</f>
        <v/>
      </c>
      <c r="G50" s="13"/>
      <c r="H50" s="13"/>
      <c r="I50" s="13"/>
      <c r="J50" s="13"/>
      <c r="K50" s="13"/>
      <c r="L50" s="13"/>
      <c r="M50" s="13"/>
      <c r="N50" s="12" t="s">
        <v>168</v>
      </c>
    </row>
    <row r="51" spans="1:14" ht="12.95" customHeight="1">
      <c r="A51" s="14" t="s">
        <v>103</v>
      </c>
      <c r="B51" s="14"/>
      <c r="C51" s="17" t="s">
        <v>206</v>
      </c>
      <c r="D51" s="17" t="s">
        <v>262</v>
      </c>
      <c r="E51" s="17" t="s">
        <v>252</v>
      </c>
      <c r="F51" s="12" t="str">
        <f>IF(業者カード!F44="","",業者カード!F44)</f>
        <v/>
      </c>
      <c r="G51" s="13"/>
      <c r="H51" s="13"/>
      <c r="I51" s="13"/>
      <c r="J51" s="13"/>
      <c r="K51" s="13"/>
      <c r="L51" s="13"/>
      <c r="M51" s="13"/>
      <c r="N51" s="12" t="s">
        <v>103</v>
      </c>
    </row>
    <row r="52" spans="1:14" ht="12.95" customHeight="1">
      <c r="A52" s="14" t="s">
        <v>171</v>
      </c>
      <c r="B52" s="14"/>
      <c r="C52" s="17" t="s">
        <v>206</v>
      </c>
      <c r="D52" s="17" t="s">
        <v>262</v>
      </c>
      <c r="E52" s="17" t="s">
        <v>253</v>
      </c>
      <c r="F52" s="12" t="str">
        <f>IF(業者カード!F45="","",業者カード!F45)</f>
        <v/>
      </c>
      <c r="G52" s="13"/>
      <c r="H52" s="13"/>
      <c r="I52" s="13"/>
      <c r="J52" s="13"/>
      <c r="K52" s="13"/>
      <c r="L52" s="13"/>
      <c r="M52" s="13"/>
      <c r="N52" s="12" t="s">
        <v>171</v>
      </c>
    </row>
    <row r="53" spans="1:14" ht="12.95" customHeight="1">
      <c r="A53" s="14" t="s">
        <v>173</v>
      </c>
      <c r="B53" s="14"/>
      <c r="C53" s="17" t="s">
        <v>206</v>
      </c>
      <c r="D53" s="17" t="s">
        <v>262</v>
      </c>
      <c r="E53" s="17" t="s">
        <v>254</v>
      </c>
      <c r="F53" s="12" t="str">
        <f>IF(業者カード!F46="","",業者カード!F46)</f>
        <v/>
      </c>
      <c r="G53" s="13"/>
      <c r="H53" s="13"/>
      <c r="I53" s="13"/>
      <c r="J53" s="13"/>
      <c r="K53" s="13"/>
      <c r="L53" s="13"/>
      <c r="M53" s="13"/>
      <c r="N53" s="12" t="s">
        <v>172</v>
      </c>
    </row>
    <row r="58" spans="1:14" ht="12.95" customHeight="1">
      <c r="A58" s="14" t="s">
        <v>113</v>
      </c>
      <c r="B58" s="14"/>
      <c r="C58" s="13"/>
      <c r="D58" s="13"/>
      <c r="E58" s="13"/>
      <c r="F58" s="13" t="s">
        <v>94</v>
      </c>
      <c r="G58" s="13" t="s">
        <v>153</v>
      </c>
      <c r="H58" s="13"/>
      <c r="I58" s="13"/>
      <c r="J58" s="13"/>
      <c r="K58" s="13"/>
      <c r="L58" s="13"/>
      <c r="M58" s="13"/>
      <c r="N58" s="13" t="s">
        <v>180</v>
      </c>
    </row>
    <row r="59" spans="1:14" ht="12.95" customHeight="1">
      <c r="A59" s="14" t="s">
        <v>114</v>
      </c>
      <c r="B59" s="14"/>
      <c r="C59" s="17" t="s">
        <v>206</v>
      </c>
      <c r="D59" s="17" t="s">
        <v>193</v>
      </c>
      <c r="E59" s="17" t="s">
        <v>255</v>
      </c>
      <c r="F59" s="12" t="str">
        <f>IF(業者カード!AH50="","",業者カード!AH50)</f>
        <v/>
      </c>
      <c r="G59" s="13">
        <f>業者カード!G50</f>
        <v>0</v>
      </c>
      <c r="H59" s="13"/>
      <c r="I59" s="13"/>
      <c r="J59" s="13"/>
      <c r="K59" s="13"/>
      <c r="L59" s="13"/>
      <c r="M59" s="13"/>
      <c r="N59" s="12" t="s">
        <v>181</v>
      </c>
    </row>
    <row r="60" spans="1:14" ht="12.95" customHeight="1">
      <c r="A60" s="14" t="s">
        <v>115</v>
      </c>
      <c r="B60" s="14"/>
      <c r="C60" s="17" t="s">
        <v>206</v>
      </c>
      <c r="D60" s="17" t="s">
        <v>193</v>
      </c>
      <c r="E60" s="17" t="s">
        <v>256</v>
      </c>
      <c r="F60" s="12" t="str">
        <f>IF(業者カード!T50="","",業者カード!T50)</f>
        <v/>
      </c>
      <c r="G60" s="13"/>
      <c r="H60" s="13"/>
      <c r="I60" s="13"/>
      <c r="J60" s="13"/>
      <c r="K60" s="13"/>
      <c r="L60" s="13"/>
      <c r="M60" s="13"/>
      <c r="N60" s="12" t="s">
        <v>182</v>
      </c>
    </row>
    <row r="61" spans="1:14" ht="12.95" customHeight="1">
      <c r="A61" s="14" t="s">
        <v>116</v>
      </c>
      <c r="B61" s="14"/>
      <c r="C61" s="17" t="s">
        <v>206</v>
      </c>
      <c r="D61" s="17" t="s">
        <v>193</v>
      </c>
      <c r="E61" s="17" t="s">
        <v>265</v>
      </c>
      <c r="F61" s="35" t="str">
        <f>IF(業者カード!AB50="","",業者カード!AB50)</f>
        <v/>
      </c>
      <c r="G61" s="13"/>
      <c r="H61" s="13"/>
      <c r="I61" s="13"/>
      <c r="J61" s="13"/>
      <c r="K61" s="13"/>
      <c r="L61" s="13"/>
      <c r="M61" s="13"/>
      <c r="N61" s="12" t="s">
        <v>183</v>
      </c>
    </row>
    <row r="62" spans="1:14" ht="12.95" customHeight="1">
      <c r="A62" s="45" t="s">
        <v>114</v>
      </c>
      <c r="B62" s="45"/>
      <c r="C62" s="46" t="s">
        <v>323</v>
      </c>
      <c r="D62" s="46" t="s">
        <v>193</v>
      </c>
      <c r="E62" s="46"/>
      <c r="F62" s="46" t="e">
        <f>IF(業者カード!#REF!="","",業者カード!#REF!)</f>
        <v>#REF!</v>
      </c>
      <c r="G62" s="46" t="e">
        <f>業者カード!#REF!</f>
        <v>#REF!</v>
      </c>
      <c r="H62" s="46"/>
      <c r="I62" s="46"/>
      <c r="J62" s="46"/>
      <c r="K62" s="46"/>
      <c r="L62" s="46"/>
      <c r="M62" s="46"/>
      <c r="N62" s="16" t="s">
        <v>179</v>
      </c>
    </row>
    <row r="63" spans="1:14" ht="12.95" customHeight="1">
      <c r="A63" s="45" t="s">
        <v>115</v>
      </c>
      <c r="B63" s="45"/>
      <c r="C63" s="46" t="s">
        <v>323</v>
      </c>
      <c r="D63" s="46" t="s">
        <v>193</v>
      </c>
      <c r="E63" s="46"/>
      <c r="F63" s="46" t="e">
        <f>IF(業者カード!#REF!="","",業者カード!#REF!)</f>
        <v>#REF!</v>
      </c>
      <c r="G63" s="46"/>
      <c r="H63" s="46"/>
      <c r="I63" s="46"/>
      <c r="J63" s="46"/>
      <c r="K63" s="46"/>
      <c r="L63" s="46"/>
      <c r="M63" s="46"/>
      <c r="N63" s="16" t="s">
        <v>179</v>
      </c>
    </row>
    <row r="64" spans="1:14" ht="12.95" customHeight="1">
      <c r="A64" s="45" t="s">
        <v>116</v>
      </c>
      <c r="B64" s="45"/>
      <c r="C64" s="46" t="s">
        <v>323</v>
      </c>
      <c r="D64" s="46" t="s">
        <v>193</v>
      </c>
      <c r="E64" s="46"/>
      <c r="F64" s="47" t="e">
        <f>IF(業者カード!#REF!="","",業者カード!#REF!)</f>
        <v>#REF!</v>
      </c>
      <c r="G64" s="46"/>
      <c r="H64" s="46"/>
      <c r="I64" s="46"/>
      <c r="J64" s="46"/>
      <c r="K64" s="46"/>
      <c r="L64" s="46"/>
      <c r="M64" s="46"/>
      <c r="N64" s="16" t="s">
        <v>179</v>
      </c>
    </row>
    <row r="66" spans="1:14" ht="12.95" customHeight="1">
      <c r="A66" s="14" t="s">
        <v>117</v>
      </c>
      <c r="B66" s="14"/>
      <c r="C66" s="17" t="s">
        <v>206</v>
      </c>
      <c r="D66" s="17" t="s">
        <v>263</v>
      </c>
      <c r="E66" s="17" t="s">
        <v>257</v>
      </c>
      <c r="F66" s="12" t="str">
        <f>IF(業者カード!F52="","",業者カード!F52)</f>
        <v/>
      </c>
      <c r="G66" s="13"/>
      <c r="H66" s="13"/>
      <c r="I66" s="13"/>
      <c r="J66" s="13"/>
      <c r="K66" s="13"/>
      <c r="L66" s="13"/>
      <c r="M66" s="13"/>
      <c r="N66" s="12" t="s">
        <v>15</v>
      </c>
    </row>
    <row r="67" spans="1:14" ht="12.95" customHeight="1">
      <c r="A67" s="14" t="s">
        <v>118</v>
      </c>
      <c r="B67" s="14"/>
      <c r="C67" s="17" t="s">
        <v>206</v>
      </c>
      <c r="D67" s="17" t="s">
        <v>263</v>
      </c>
      <c r="E67" s="17" t="s">
        <v>258</v>
      </c>
      <c r="F67" s="12" t="str">
        <f>IF(業者カード!X52="","",業者カード!X52)</f>
        <v/>
      </c>
      <c r="G67" s="13"/>
      <c r="H67" s="13"/>
      <c r="I67" s="13"/>
      <c r="J67" s="13"/>
      <c r="K67" s="13"/>
      <c r="L67" s="13"/>
      <c r="M67" s="13"/>
      <c r="N67" s="16" t="s">
        <v>179</v>
      </c>
    </row>
    <row r="72" spans="1:14" ht="12.95" customHeight="1">
      <c r="A72" s="14" t="s">
        <v>119</v>
      </c>
      <c r="B72" s="14"/>
      <c r="C72" s="13"/>
      <c r="D72" s="13"/>
      <c r="E72" s="13"/>
      <c r="F72" s="13" t="s">
        <v>195</v>
      </c>
      <c r="G72" s="13" t="s">
        <v>196</v>
      </c>
      <c r="H72" s="13" t="s">
        <v>197</v>
      </c>
      <c r="I72" s="13" t="s">
        <v>198</v>
      </c>
      <c r="J72" s="13" t="s">
        <v>215</v>
      </c>
      <c r="K72" s="13"/>
      <c r="L72" s="13"/>
      <c r="M72" s="13"/>
      <c r="N72" s="13" t="s">
        <v>180</v>
      </c>
    </row>
    <row r="73" spans="1:14" ht="12.95" customHeight="1">
      <c r="A73" s="14"/>
      <c r="B73" s="14"/>
      <c r="C73" s="17" t="s">
        <v>204</v>
      </c>
      <c r="D73" s="17" t="s">
        <v>194</v>
      </c>
      <c r="E73" s="17" t="s">
        <v>259</v>
      </c>
      <c r="F73" s="23" t="s">
        <v>264</v>
      </c>
      <c r="G73" s="17" t="s">
        <v>199</v>
      </c>
      <c r="H73" s="17" t="s">
        <v>200</v>
      </c>
      <c r="I73" s="17" t="s">
        <v>201</v>
      </c>
      <c r="J73" s="17" t="s">
        <v>214</v>
      </c>
      <c r="K73" s="17"/>
      <c r="L73" s="17"/>
      <c r="M73" s="17"/>
      <c r="N73" s="17"/>
    </row>
    <row r="74" spans="1:14" ht="12.95" customHeight="1">
      <c r="A74" s="14" t="s">
        <v>68</v>
      </c>
      <c r="B74" s="14"/>
      <c r="C74" s="17" t="s">
        <v>205</v>
      </c>
      <c r="D74" s="17" t="s">
        <v>194</v>
      </c>
      <c r="E74" s="25">
        <v>0</v>
      </c>
      <c r="F74" s="12">
        <f>業者カード!AH58</f>
        <v>1</v>
      </c>
      <c r="G74" s="12">
        <f>業者カード!Q58</f>
        <v>0</v>
      </c>
      <c r="H74" s="12">
        <f>業者カード!V58</f>
        <v>0</v>
      </c>
      <c r="I74" s="12">
        <f>業者カード!AB58</f>
        <v>0</v>
      </c>
      <c r="J74" s="15" t="e">
        <f>VLOOKUP(E74,業者カード!$AH$89:$AJ$93,3,FALSE)</f>
        <v>#N/A</v>
      </c>
      <c r="K74" s="15"/>
      <c r="L74" s="15"/>
      <c r="M74" s="15"/>
    </row>
    <row r="75" spans="1:14" ht="12.95" customHeight="1">
      <c r="A75" s="14" t="s">
        <v>120</v>
      </c>
      <c r="B75" s="14"/>
      <c r="C75" s="17" t="s">
        <v>205</v>
      </c>
      <c r="D75" s="17" t="s">
        <v>194</v>
      </c>
      <c r="E75" s="24">
        <v>1</v>
      </c>
      <c r="F75" s="12" t="str">
        <f>業者カード!AH59</f>
        <v/>
      </c>
      <c r="G75" s="12">
        <f>業者カード!Q59</f>
        <v>0</v>
      </c>
      <c r="H75" s="12">
        <f>業者カード!V59</f>
        <v>0</v>
      </c>
      <c r="I75" s="12">
        <f>業者カード!AB59</f>
        <v>0</v>
      </c>
      <c r="J75" s="15" t="e">
        <f>VLOOKUP(E75,業者カード!$AH$89:$AJ$93,3,FALSE)</f>
        <v>#N/A</v>
      </c>
      <c r="K75" s="15"/>
      <c r="L75" s="15"/>
      <c r="M75" s="15"/>
    </row>
    <row r="76" spans="1:14" ht="12.95" customHeight="1">
      <c r="A76" s="14" t="s">
        <v>121</v>
      </c>
      <c r="B76" s="14"/>
      <c r="C76" s="17" t="s">
        <v>205</v>
      </c>
      <c r="D76" s="17" t="s">
        <v>194</v>
      </c>
      <c r="E76" s="24">
        <v>2</v>
      </c>
      <c r="F76" s="12">
        <f>業者カード!AH60</f>
        <v>2</v>
      </c>
      <c r="G76" s="12">
        <f>業者カード!Q60</f>
        <v>0</v>
      </c>
      <c r="H76" s="12">
        <f>業者カード!V60</f>
        <v>0</v>
      </c>
      <c r="I76" s="12">
        <f>業者カード!AB60</f>
        <v>0</v>
      </c>
      <c r="J76" s="15" t="e">
        <f>VLOOKUP(E76,業者カード!$AH$89:$AJ$93,3,FALSE)</f>
        <v>#N/A</v>
      </c>
      <c r="K76" s="15"/>
      <c r="L76" s="15"/>
      <c r="M76" s="15"/>
    </row>
    <row r="77" spans="1:14" ht="12.95" customHeight="1">
      <c r="A77" s="14" t="s">
        <v>92</v>
      </c>
      <c r="B77" s="14"/>
      <c r="C77" s="17" t="s">
        <v>205</v>
      </c>
      <c r="D77" s="17" t="s">
        <v>194</v>
      </c>
      <c r="E77" s="24">
        <v>3</v>
      </c>
      <c r="F77" s="12">
        <f>業者カード!AH61</f>
        <v>2</v>
      </c>
      <c r="G77" s="12">
        <f>業者カード!Q61</f>
        <v>0</v>
      </c>
      <c r="H77" s="12">
        <f>業者カード!V61</f>
        <v>0</v>
      </c>
      <c r="I77" s="12">
        <f>業者カード!AB61</f>
        <v>0</v>
      </c>
      <c r="J77" s="15" t="e">
        <f>VLOOKUP(E77,業者カード!$AH$89:$AJ$93,3,FALSE)</f>
        <v>#N/A</v>
      </c>
      <c r="K77" s="15"/>
      <c r="L77" s="15"/>
      <c r="M77" s="15"/>
    </row>
    <row r="78" spans="1:14" ht="12.95" customHeight="1">
      <c r="A78" s="14" t="s">
        <v>91</v>
      </c>
      <c r="B78" s="14"/>
      <c r="C78" s="17" t="s">
        <v>205</v>
      </c>
      <c r="D78" s="17" t="s">
        <v>194</v>
      </c>
      <c r="E78" s="24">
        <v>4</v>
      </c>
      <c r="F78" s="12" t="str">
        <f>業者カード!AH62</f>
        <v/>
      </c>
      <c r="G78" s="12">
        <f>業者カード!Q62</f>
        <v>0</v>
      </c>
      <c r="H78" s="12">
        <f>業者カード!V62</f>
        <v>0</v>
      </c>
      <c r="I78" s="12">
        <f>業者カード!AB62</f>
        <v>0</v>
      </c>
      <c r="J78" s="15" t="e">
        <f>VLOOKUP(E78,業者カード!$AH$89:$AJ$93,3,FALSE)</f>
        <v>#N/A</v>
      </c>
      <c r="K78" s="15"/>
      <c r="L78" s="15"/>
      <c r="M78" s="15"/>
    </row>
    <row r="79" spans="1:14" ht="12.95" customHeight="1">
      <c r="A79" s="14" t="s">
        <v>122</v>
      </c>
      <c r="B79" s="14"/>
      <c r="C79" s="17" t="s">
        <v>205</v>
      </c>
      <c r="D79" s="17" t="s">
        <v>194</v>
      </c>
      <c r="E79" s="24">
        <v>5</v>
      </c>
      <c r="F79" s="12" t="str">
        <f>業者カード!AH63</f>
        <v/>
      </c>
      <c r="G79" s="12">
        <f>業者カード!Q63</f>
        <v>0</v>
      </c>
      <c r="H79" s="12">
        <f>業者カード!V63</f>
        <v>0</v>
      </c>
      <c r="I79" s="12">
        <f>業者カード!AB63</f>
        <v>0</v>
      </c>
      <c r="J79" s="15" t="e">
        <f>VLOOKUP(E79,業者カード!$AH$89:$AJ$93,3,FALSE)</f>
        <v>#N/A</v>
      </c>
      <c r="K79" s="15"/>
      <c r="L79" s="15"/>
      <c r="M79" s="15"/>
    </row>
    <row r="80" spans="1:14" ht="12.95" customHeight="1">
      <c r="A80" s="14" t="s">
        <v>123</v>
      </c>
      <c r="B80" s="14"/>
      <c r="C80" s="17" t="s">
        <v>205</v>
      </c>
      <c r="D80" s="17" t="s">
        <v>194</v>
      </c>
      <c r="E80" s="24">
        <v>6</v>
      </c>
      <c r="F80" s="12" t="str">
        <f>業者カード!AH64</f>
        <v/>
      </c>
      <c r="G80" s="12">
        <f>業者カード!Q64</f>
        <v>0</v>
      </c>
      <c r="H80" s="12">
        <f>業者カード!V64</f>
        <v>0</v>
      </c>
      <c r="I80" s="12">
        <f>業者カード!AB64</f>
        <v>0</v>
      </c>
      <c r="J80" s="15" t="e">
        <f>VLOOKUP(E80,業者カード!$AH$89:$AJ$93,3,FALSE)</f>
        <v>#N/A</v>
      </c>
      <c r="K80" s="15"/>
      <c r="L80" s="15"/>
      <c r="M80" s="15"/>
    </row>
    <row r="81" spans="1:13" ht="12.95" customHeight="1">
      <c r="A81" s="14" t="s">
        <v>124</v>
      </c>
      <c r="B81" s="14"/>
      <c r="C81" s="17" t="s">
        <v>205</v>
      </c>
      <c r="D81" s="17" t="s">
        <v>194</v>
      </c>
      <c r="E81" s="24">
        <v>7</v>
      </c>
      <c r="F81" s="12" t="str">
        <f>業者カード!AH65</f>
        <v/>
      </c>
      <c r="G81" s="12">
        <f>業者カード!Q65</f>
        <v>0</v>
      </c>
      <c r="H81" s="12">
        <f>業者カード!V65</f>
        <v>0</v>
      </c>
      <c r="I81" s="12">
        <f>業者カード!AB65</f>
        <v>0</v>
      </c>
      <c r="J81" s="15" t="e">
        <f>VLOOKUP(E81,業者カード!$AH$89:$AJ$93,3,FALSE)</f>
        <v>#N/A</v>
      </c>
      <c r="K81" s="15"/>
      <c r="L81" s="15"/>
      <c r="M81" s="15"/>
    </row>
    <row r="82" spans="1:13" ht="12.95" customHeight="1">
      <c r="A82" s="14" t="s">
        <v>125</v>
      </c>
      <c r="B82" s="14"/>
      <c r="C82" s="17" t="s">
        <v>205</v>
      </c>
      <c r="D82" s="17" t="s">
        <v>194</v>
      </c>
      <c r="E82" s="24">
        <v>8</v>
      </c>
      <c r="F82" s="12" t="str">
        <f>業者カード!AH66</f>
        <v/>
      </c>
      <c r="G82" s="12">
        <f>業者カード!Q66</f>
        <v>0</v>
      </c>
      <c r="H82" s="12">
        <f>業者カード!V66</f>
        <v>0</v>
      </c>
      <c r="I82" s="12">
        <f>業者カード!AB66</f>
        <v>0</v>
      </c>
      <c r="J82" s="15" t="e">
        <f>VLOOKUP(E82,業者カード!$AH$89:$AJ$93,3,FALSE)</f>
        <v>#N/A</v>
      </c>
      <c r="K82" s="15"/>
      <c r="L82" s="15"/>
      <c r="M82" s="15"/>
    </row>
    <row r="83" spans="1:13" ht="12.95" customHeight="1">
      <c r="A83" s="14" t="s">
        <v>126</v>
      </c>
      <c r="B83" s="14"/>
      <c r="C83" s="17" t="s">
        <v>205</v>
      </c>
      <c r="D83" s="17" t="s">
        <v>194</v>
      </c>
      <c r="E83" s="24">
        <v>9</v>
      </c>
      <c r="F83" s="12" t="str">
        <f>業者カード!AH67</f>
        <v/>
      </c>
      <c r="G83" s="12">
        <f>業者カード!Q67</f>
        <v>0</v>
      </c>
      <c r="H83" s="12">
        <f>業者カード!V67</f>
        <v>0</v>
      </c>
      <c r="I83" s="12">
        <f>業者カード!AB67</f>
        <v>0</v>
      </c>
      <c r="J83" s="15" t="e">
        <f>VLOOKUP(E83,業者カード!$AH$89:$AJ$93,3,FALSE)</f>
        <v>#N/A</v>
      </c>
      <c r="K83" s="15"/>
      <c r="L83" s="15"/>
      <c r="M83" s="15"/>
    </row>
    <row r="84" spans="1:13" ht="12.95" customHeight="1">
      <c r="A84" s="14" t="s">
        <v>127</v>
      </c>
      <c r="B84" s="14"/>
      <c r="C84" s="17" t="s">
        <v>205</v>
      </c>
      <c r="D84" s="17" t="s">
        <v>194</v>
      </c>
      <c r="E84" s="24">
        <v>10</v>
      </c>
      <c r="F84" s="12" t="str">
        <f>業者カード!AH68</f>
        <v/>
      </c>
      <c r="G84" s="12">
        <f>業者カード!Q68</f>
        <v>0</v>
      </c>
      <c r="H84" s="12">
        <f>業者カード!V68</f>
        <v>0</v>
      </c>
      <c r="I84" s="12">
        <f>業者カード!AB68</f>
        <v>0</v>
      </c>
      <c r="J84" s="15" t="e">
        <f>VLOOKUP(E84,業者カード!$AH$89:$AJ$93,3,FALSE)</f>
        <v>#N/A</v>
      </c>
      <c r="K84" s="15"/>
      <c r="L84" s="15"/>
      <c r="M84" s="15"/>
    </row>
    <row r="85" spans="1:13" ht="12.95" customHeight="1">
      <c r="A85" s="14" t="s">
        <v>128</v>
      </c>
      <c r="B85" s="14"/>
      <c r="C85" s="17" t="s">
        <v>205</v>
      </c>
      <c r="D85" s="17" t="s">
        <v>194</v>
      </c>
      <c r="E85" s="24">
        <v>11</v>
      </c>
      <c r="F85" s="12" t="str">
        <f>業者カード!AH69</f>
        <v/>
      </c>
      <c r="G85" s="12">
        <f>業者カード!Q69</f>
        <v>0</v>
      </c>
      <c r="H85" s="12">
        <f>業者カード!V69</f>
        <v>0</v>
      </c>
      <c r="I85" s="12">
        <f>業者カード!AB69</f>
        <v>0</v>
      </c>
      <c r="J85" s="15" t="e">
        <f>VLOOKUP(E85,業者カード!$AH$89:$AJ$93,3,FALSE)</f>
        <v>#N/A</v>
      </c>
      <c r="K85" s="15"/>
      <c r="L85" s="15"/>
      <c r="M85" s="15"/>
    </row>
    <row r="86" spans="1:13" ht="12.95" customHeight="1">
      <c r="A86" s="14" t="s">
        <v>129</v>
      </c>
      <c r="B86" s="14"/>
      <c r="C86" s="17" t="s">
        <v>205</v>
      </c>
      <c r="D86" s="17" t="s">
        <v>194</v>
      </c>
      <c r="E86" s="24">
        <v>12</v>
      </c>
      <c r="F86" s="12" t="str">
        <f>業者カード!AH70</f>
        <v/>
      </c>
      <c r="G86" s="12">
        <f>業者カード!Q70</f>
        <v>0</v>
      </c>
      <c r="H86" s="12">
        <f>業者カード!V70</f>
        <v>0</v>
      </c>
      <c r="I86" s="12">
        <f>業者カード!AB70</f>
        <v>0</v>
      </c>
      <c r="J86" s="15" t="e">
        <f>VLOOKUP(E86,業者カード!$AH$89:$AJ$93,3,FALSE)</f>
        <v>#N/A</v>
      </c>
      <c r="K86" s="15"/>
      <c r="L86" s="15"/>
      <c r="M86" s="15"/>
    </row>
    <row r="87" spans="1:13" ht="12.95" customHeight="1">
      <c r="A87" s="14" t="s">
        <v>130</v>
      </c>
      <c r="B87" s="14"/>
      <c r="C87" s="17" t="s">
        <v>205</v>
      </c>
      <c r="D87" s="17" t="s">
        <v>194</v>
      </c>
      <c r="E87" s="24">
        <v>13</v>
      </c>
      <c r="F87" s="12" t="str">
        <f>業者カード!AH71</f>
        <v/>
      </c>
      <c r="G87" s="12">
        <f>業者カード!Q71</f>
        <v>0</v>
      </c>
      <c r="H87" s="12">
        <f>業者カード!V71</f>
        <v>0</v>
      </c>
      <c r="I87" s="12">
        <f>業者カード!AB71</f>
        <v>0</v>
      </c>
      <c r="J87" s="15" t="e">
        <f>VLOOKUP(E87,業者カード!$AH$89:$AJ$93,3,FALSE)</f>
        <v>#N/A</v>
      </c>
      <c r="K87" s="15"/>
      <c r="L87" s="15"/>
      <c r="M87" s="15"/>
    </row>
    <row r="88" spans="1:13" ht="12.95" customHeight="1">
      <c r="A88" s="14" t="s">
        <v>131</v>
      </c>
      <c r="B88" s="14"/>
      <c r="C88" s="17" t="s">
        <v>205</v>
      </c>
      <c r="D88" s="17" t="s">
        <v>194</v>
      </c>
      <c r="E88" s="24">
        <v>14</v>
      </c>
      <c r="F88" s="12" t="str">
        <f>業者カード!AH72</f>
        <v/>
      </c>
      <c r="G88" s="12">
        <f>業者カード!Q72</f>
        <v>0</v>
      </c>
      <c r="H88" s="12">
        <f>業者カード!V72</f>
        <v>0</v>
      </c>
      <c r="I88" s="12">
        <f>業者カード!AB72</f>
        <v>0</v>
      </c>
      <c r="J88" s="15" t="e">
        <f>VLOOKUP(E88,業者カード!$AH$89:$AJ$93,3,FALSE)</f>
        <v>#N/A</v>
      </c>
      <c r="K88" s="15"/>
      <c r="L88" s="15"/>
      <c r="M88" s="15"/>
    </row>
    <row r="89" spans="1:13" ht="12.95" customHeight="1">
      <c r="A89" s="14" t="s">
        <v>132</v>
      </c>
      <c r="B89" s="14"/>
      <c r="C89" s="17" t="s">
        <v>205</v>
      </c>
      <c r="D89" s="17" t="s">
        <v>194</v>
      </c>
      <c r="E89" s="24">
        <v>15</v>
      </c>
      <c r="F89" s="12" t="str">
        <f>業者カード!AH73</f>
        <v/>
      </c>
      <c r="G89" s="12">
        <f>業者カード!Q73</f>
        <v>0</v>
      </c>
      <c r="H89" s="12">
        <f>業者カード!V73</f>
        <v>0</v>
      </c>
      <c r="I89" s="12">
        <f>業者カード!AB73</f>
        <v>0</v>
      </c>
      <c r="J89" s="15" t="e">
        <f>VLOOKUP(E89,業者カード!$AH$89:$AJ$93,3,FALSE)</f>
        <v>#N/A</v>
      </c>
      <c r="K89" s="15"/>
      <c r="L89" s="15"/>
      <c r="M89" s="15"/>
    </row>
    <row r="90" spans="1:13" ht="12.95" customHeight="1">
      <c r="A90" s="14" t="s">
        <v>133</v>
      </c>
      <c r="B90" s="14"/>
      <c r="C90" s="17" t="s">
        <v>205</v>
      </c>
      <c r="D90" s="17" t="s">
        <v>194</v>
      </c>
      <c r="E90" s="24">
        <v>16</v>
      </c>
      <c r="F90" s="12" t="str">
        <f>業者カード!AH74</f>
        <v/>
      </c>
      <c r="G90" s="12">
        <f>業者カード!Q74</f>
        <v>0</v>
      </c>
      <c r="H90" s="12">
        <f>業者カード!V74</f>
        <v>0</v>
      </c>
      <c r="I90" s="12">
        <f>業者カード!AB74</f>
        <v>0</v>
      </c>
      <c r="J90" s="15" t="e">
        <f>VLOOKUP(E90,業者カード!$AH$89:$AJ$93,3,FALSE)</f>
        <v>#N/A</v>
      </c>
      <c r="K90" s="15"/>
      <c r="L90" s="15"/>
      <c r="M90" s="15"/>
    </row>
    <row r="91" spans="1:13" ht="12.95" customHeight="1">
      <c r="A91" s="14" t="s">
        <v>134</v>
      </c>
      <c r="B91" s="14"/>
      <c r="C91" s="17" t="s">
        <v>205</v>
      </c>
      <c r="D91" s="17" t="s">
        <v>194</v>
      </c>
      <c r="E91" s="24">
        <v>17</v>
      </c>
      <c r="F91" s="12" t="str">
        <f>業者カード!AH75</f>
        <v/>
      </c>
      <c r="G91" s="12">
        <f>業者カード!Q75</f>
        <v>0</v>
      </c>
      <c r="H91" s="12">
        <f>業者カード!V75</f>
        <v>0</v>
      </c>
      <c r="I91" s="12">
        <f>業者カード!AB75</f>
        <v>0</v>
      </c>
      <c r="J91" s="15" t="e">
        <f>VLOOKUP(E91,業者カード!$AH$89:$AJ$93,3,FALSE)</f>
        <v>#N/A</v>
      </c>
      <c r="K91" s="15"/>
      <c r="L91" s="15"/>
      <c r="M91" s="15"/>
    </row>
    <row r="92" spans="1:13" ht="12.95" customHeight="1">
      <c r="A92" s="14" t="s">
        <v>135</v>
      </c>
      <c r="B92" s="14"/>
      <c r="C92" s="17" t="s">
        <v>205</v>
      </c>
      <c r="D92" s="17" t="s">
        <v>194</v>
      </c>
      <c r="E92" s="24">
        <v>18</v>
      </c>
      <c r="F92" s="12" t="str">
        <f>業者カード!AH76</f>
        <v/>
      </c>
      <c r="G92" s="12">
        <f>業者カード!Q76</f>
        <v>0</v>
      </c>
      <c r="H92" s="12">
        <f>業者カード!V76</f>
        <v>0</v>
      </c>
      <c r="I92" s="12">
        <f>業者カード!AB76</f>
        <v>0</v>
      </c>
      <c r="J92" s="15" t="e">
        <f>VLOOKUP(E92,業者カード!$AH$89:$AJ$93,3,FALSE)</f>
        <v>#N/A</v>
      </c>
      <c r="K92" s="15"/>
      <c r="L92" s="15"/>
      <c r="M92" s="15"/>
    </row>
    <row r="93" spans="1:13" ht="12.95" customHeight="1">
      <c r="A93" s="14" t="s">
        <v>136</v>
      </c>
      <c r="B93" s="14"/>
      <c r="C93" s="17" t="s">
        <v>205</v>
      </c>
      <c r="D93" s="17" t="s">
        <v>194</v>
      </c>
      <c r="E93" s="24">
        <v>19</v>
      </c>
      <c r="F93" s="12" t="str">
        <f>業者カード!AH77</f>
        <v/>
      </c>
      <c r="G93" s="12">
        <f>業者カード!Q77</f>
        <v>0</v>
      </c>
      <c r="H93" s="12">
        <f>業者カード!V77</f>
        <v>0</v>
      </c>
      <c r="I93" s="12">
        <f>業者カード!AB77</f>
        <v>0</v>
      </c>
      <c r="J93" s="15" t="e">
        <f>VLOOKUP(E93,業者カード!$AH$89:$AJ$93,3,FALSE)</f>
        <v>#N/A</v>
      </c>
      <c r="K93" s="15"/>
      <c r="L93" s="15"/>
      <c r="M93" s="15"/>
    </row>
    <row r="94" spans="1:13" ht="12.95" customHeight="1">
      <c r="A94" s="14" t="s">
        <v>137</v>
      </c>
      <c r="B94" s="14"/>
      <c r="C94" s="17" t="s">
        <v>205</v>
      </c>
      <c r="D94" s="17" t="s">
        <v>194</v>
      </c>
      <c r="E94" s="24">
        <v>20</v>
      </c>
      <c r="F94" s="12" t="str">
        <f>業者カード!AH78</f>
        <v/>
      </c>
      <c r="G94" s="12">
        <f>業者カード!Q78</f>
        <v>0</v>
      </c>
      <c r="H94" s="12">
        <f>業者カード!V78</f>
        <v>0</v>
      </c>
      <c r="I94" s="12">
        <f>業者カード!AB78</f>
        <v>0</v>
      </c>
      <c r="J94" s="15" t="e">
        <f>VLOOKUP(E94,業者カード!$AH$89:$AJ$93,3,FALSE)</f>
        <v>#N/A</v>
      </c>
      <c r="K94" s="15"/>
      <c r="L94" s="15"/>
      <c r="M94" s="15"/>
    </row>
    <row r="95" spans="1:13" ht="12.95" customHeight="1">
      <c r="A95" s="14" t="s">
        <v>138</v>
      </c>
      <c r="B95" s="14"/>
      <c r="C95" s="17" t="s">
        <v>205</v>
      </c>
      <c r="D95" s="17" t="s">
        <v>194</v>
      </c>
      <c r="E95" s="24">
        <v>21</v>
      </c>
      <c r="F95" s="12" t="str">
        <f>業者カード!AH79</f>
        <v/>
      </c>
      <c r="G95" s="12">
        <f>業者カード!Q79</f>
        <v>0</v>
      </c>
      <c r="H95" s="12">
        <f>業者カード!V79</f>
        <v>0</v>
      </c>
      <c r="I95" s="12">
        <f>業者カード!AB79</f>
        <v>0</v>
      </c>
      <c r="J95" s="15" t="e">
        <f>VLOOKUP(E95,業者カード!$AH$89:$AJ$93,3,FALSE)</f>
        <v>#N/A</v>
      </c>
      <c r="K95" s="15"/>
      <c r="L95" s="15"/>
      <c r="M95" s="15"/>
    </row>
    <row r="96" spans="1:13" ht="12.95" customHeight="1">
      <c r="A96" s="14" t="s">
        <v>139</v>
      </c>
      <c r="B96" s="14"/>
      <c r="C96" s="17" t="s">
        <v>205</v>
      </c>
      <c r="D96" s="17" t="s">
        <v>194</v>
      </c>
      <c r="E96" s="24">
        <v>22</v>
      </c>
      <c r="F96" s="12" t="str">
        <f>業者カード!AH80</f>
        <v/>
      </c>
      <c r="G96" s="12">
        <f>業者カード!Q80</f>
        <v>0</v>
      </c>
      <c r="H96" s="12">
        <f>業者カード!V80</f>
        <v>0</v>
      </c>
      <c r="I96" s="12">
        <f>業者カード!AB80</f>
        <v>0</v>
      </c>
      <c r="J96" s="15" t="e">
        <f>VLOOKUP(E96,業者カード!$AH$89:$AJ$93,3,FALSE)</f>
        <v>#N/A</v>
      </c>
      <c r="K96" s="15"/>
      <c r="L96" s="15"/>
      <c r="M96" s="15"/>
    </row>
    <row r="97" spans="1:14" ht="12.95" customHeight="1">
      <c r="A97" s="14" t="s">
        <v>140</v>
      </c>
      <c r="B97" s="14"/>
      <c r="C97" s="17" t="s">
        <v>205</v>
      </c>
      <c r="D97" s="17" t="s">
        <v>194</v>
      </c>
      <c r="E97" s="24">
        <v>23</v>
      </c>
      <c r="F97" s="12" t="str">
        <f>業者カード!AH81</f>
        <v/>
      </c>
      <c r="G97" s="12">
        <f>業者カード!Q81</f>
        <v>0</v>
      </c>
      <c r="H97" s="12">
        <f>業者カード!V81</f>
        <v>0</v>
      </c>
      <c r="I97" s="12">
        <f>業者カード!AB81</f>
        <v>0</v>
      </c>
      <c r="J97" s="15" t="e">
        <f>VLOOKUP(E97,業者カード!$AH$89:$AJ$93,3,FALSE)</f>
        <v>#N/A</v>
      </c>
      <c r="K97" s="15"/>
      <c r="L97" s="15"/>
      <c r="M97" s="15"/>
    </row>
    <row r="98" spans="1:14" ht="12.95" customHeight="1">
      <c r="A98" s="14" t="s">
        <v>141</v>
      </c>
      <c r="B98" s="14"/>
      <c r="C98" s="17" t="s">
        <v>205</v>
      </c>
      <c r="D98" s="17" t="s">
        <v>194</v>
      </c>
      <c r="E98" s="24">
        <v>24</v>
      </c>
      <c r="F98" s="12" t="str">
        <f>業者カード!AH82</f>
        <v/>
      </c>
      <c r="G98" s="12">
        <f>業者カード!Q82</f>
        <v>0</v>
      </c>
      <c r="H98" s="12">
        <f>業者カード!V82</f>
        <v>0</v>
      </c>
      <c r="I98" s="12">
        <f>業者カード!AB82</f>
        <v>0</v>
      </c>
      <c r="J98" s="15" t="e">
        <f>VLOOKUP(E98,業者カード!$AH$89:$AJ$93,3,FALSE)</f>
        <v>#N/A</v>
      </c>
      <c r="K98" s="15"/>
      <c r="L98" s="15"/>
      <c r="M98" s="15"/>
    </row>
    <row r="99" spans="1:14" ht="12.95" customHeight="1">
      <c r="A99" s="14" t="s">
        <v>142</v>
      </c>
      <c r="B99" s="14"/>
      <c r="C99" s="17" t="s">
        <v>205</v>
      </c>
      <c r="D99" s="17" t="s">
        <v>194</v>
      </c>
      <c r="E99" s="24">
        <v>25</v>
      </c>
      <c r="F99" s="12" t="str">
        <f>業者カード!AH83</f>
        <v/>
      </c>
      <c r="G99" s="12">
        <f>業者カード!Q83</f>
        <v>0</v>
      </c>
      <c r="H99" s="12">
        <f>業者カード!V83</f>
        <v>0</v>
      </c>
      <c r="I99" s="12">
        <f>業者カード!AB83</f>
        <v>0</v>
      </c>
      <c r="J99" s="15" t="e">
        <f>VLOOKUP(E99,業者カード!$AH$89:$AJ$93,3,FALSE)</f>
        <v>#N/A</v>
      </c>
      <c r="K99" s="15"/>
      <c r="L99" s="15"/>
      <c r="M99" s="15"/>
    </row>
    <row r="100" spans="1:14" ht="12.95" customHeight="1">
      <c r="A100" s="14" t="s">
        <v>143</v>
      </c>
      <c r="B100" s="14"/>
      <c r="C100" s="17" t="s">
        <v>205</v>
      </c>
      <c r="D100" s="17" t="s">
        <v>194</v>
      </c>
      <c r="E100" s="24">
        <v>26</v>
      </c>
      <c r="F100" s="12" t="str">
        <f>業者カード!AH84</f>
        <v/>
      </c>
      <c r="G100" s="12">
        <f>業者カード!Q84</f>
        <v>0</v>
      </c>
      <c r="H100" s="12">
        <f>業者カード!V84</f>
        <v>0</v>
      </c>
      <c r="I100" s="12">
        <f>業者カード!AB84</f>
        <v>0</v>
      </c>
      <c r="J100" s="15" t="e">
        <f>VLOOKUP(E100,業者カード!$AH$89:$AJ$93,3,FALSE)</f>
        <v>#N/A</v>
      </c>
      <c r="K100" s="15"/>
      <c r="L100" s="15"/>
      <c r="M100" s="15"/>
    </row>
    <row r="101" spans="1:14" ht="12.95" customHeight="1">
      <c r="A101" s="14" t="s">
        <v>144</v>
      </c>
      <c r="B101" s="14"/>
      <c r="C101" s="17" t="s">
        <v>205</v>
      </c>
      <c r="D101" s="17" t="s">
        <v>194</v>
      </c>
      <c r="E101" s="24">
        <v>27</v>
      </c>
      <c r="F101" s="12" t="str">
        <f>業者カード!AH85</f>
        <v/>
      </c>
      <c r="G101" s="12">
        <f>業者カード!Q85</f>
        <v>0</v>
      </c>
      <c r="H101" s="12">
        <f>業者カード!V85</f>
        <v>0</v>
      </c>
      <c r="I101" s="12">
        <f>業者カード!AB85</f>
        <v>0</v>
      </c>
      <c r="J101" s="15" t="e">
        <f>VLOOKUP(E101,業者カード!$AH$89:$AJ$93,3,FALSE)</f>
        <v>#N/A</v>
      </c>
      <c r="K101" s="15"/>
      <c r="L101" s="15"/>
      <c r="M101" s="15"/>
    </row>
    <row r="102" spans="1:14" ht="12.95" customHeight="1">
      <c r="A102" s="14" t="s">
        <v>145</v>
      </c>
      <c r="B102" s="14"/>
      <c r="C102" s="17" t="s">
        <v>205</v>
      </c>
      <c r="D102" s="17" t="s">
        <v>194</v>
      </c>
      <c r="E102" s="24">
        <v>28</v>
      </c>
      <c r="F102" s="12" t="str">
        <f>業者カード!AH86</f>
        <v/>
      </c>
      <c r="G102" s="12">
        <f>業者カード!Q86</f>
        <v>0</v>
      </c>
      <c r="H102" s="12">
        <f>業者カード!V86</f>
        <v>0</v>
      </c>
      <c r="I102" s="12">
        <f>業者カード!AB86</f>
        <v>0</v>
      </c>
      <c r="J102" s="15" t="e">
        <f>VLOOKUP(E102,業者カード!$AH$89:$AJ$93,3,FALSE)</f>
        <v>#N/A</v>
      </c>
      <c r="K102" s="15"/>
      <c r="L102" s="15"/>
      <c r="M102" s="15"/>
    </row>
    <row r="112" spans="1:14" ht="12.95" customHeight="1">
      <c r="A112" s="19" t="s">
        <v>146</v>
      </c>
      <c r="B112" s="19"/>
      <c r="C112" s="20"/>
      <c r="D112" s="20"/>
      <c r="E112" s="20"/>
      <c r="F112" s="20" t="s">
        <v>147</v>
      </c>
      <c r="G112" s="20"/>
      <c r="H112" s="20"/>
      <c r="I112" s="20"/>
      <c r="J112" s="20"/>
      <c r="K112" s="20"/>
      <c r="L112" s="20"/>
      <c r="M112" s="20"/>
      <c r="N112" s="20" t="s">
        <v>180</v>
      </c>
    </row>
    <row r="113" spans="1:14" ht="12.95" customHeight="1">
      <c r="A113" s="19" t="s">
        <v>148</v>
      </c>
      <c r="B113" s="19"/>
      <c r="C113" s="20"/>
      <c r="D113" s="20"/>
      <c r="E113" s="19"/>
      <c r="F113" s="20" t="str">
        <f>業者カード!AH89</f>
        <v/>
      </c>
      <c r="G113" s="20">
        <f>業者カード!C89</f>
        <v>0</v>
      </c>
      <c r="H113" s="20"/>
      <c r="I113" s="20"/>
      <c r="J113" s="20"/>
      <c r="K113" s="20"/>
      <c r="L113" s="20"/>
      <c r="M113" s="20"/>
      <c r="N113" s="20" t="s">
        <v>184</v>
      </c>
    </row>
    <row r="114" spans="1:14" ht="12.95" customHeight="1">
      <c r="A114" s="19" t="s">
        <v>149</v>
      </c>
      <c r="B114" s="19"/>
      <c r="C114" s="20"/>
      <c r="D114" s="20"/>
      <c r="E114" s="20"/>
      <c r="F114" s="20" t="str">
        <f>業者カード!AH90</f>
        <v/>
      </c>
      <c r="G114" s="20">
        <f>業者カード!C90</f>
        <v>0</v>
      </c>
      <c r="H114" s="20"/>
      <c r="I114" s="20"/>
      <c r="J114" s="20"/>
      <c r="K114" s="20"/>
      <c r="L114" s="20"/>
      <c r="M114" s="20"/>
      <c r="N114" s="20" t="s">
        <v>185</v>
      </c>
    </row>
    <row r="115" spans="1:14" ht="12.95" customHeight="1">
      <c r="A115" s="19" t="s">
        <v>150</v>
      </c>
      <c r="B115" s="19"/>
      <c r="C115" s="20"/>
      <c r="D115" s="20"/>
      <c r="E115" s="20"/>
      <c r="F115" s="20" t="str">
        <f>業者カード!AH91</f>
        <v/>
      </c>
      <c r="G115" s="20">
        <f>業者カード!C91</f>
        <v>0</v>
      </c>
      <c r="H115" s="20"/>
      <c r="I115" s="20"/>
      <c r="J115" s="20"/>
      <c r="K115" s="20"/>
      <c r="L115" s="20"/>
      <c r="M115" s="20"/>
      <c r="N115" s="20" t="s">
        <v>185</v>
      </c>
    </row>
    <row r="116" spans="1:14" ht="12.95" customHeight="1">
      <c r="A116" s="19" t="s">
        <v>151</v>
      </c>
      <c r="B116" s="19"/>
      <c r="C116" s="20"/>
      <c r="D116" s="20"/>
      <c r="E116" s="20"/>
      <c r="F116" s="20" t="str">
        <f>業者カード!AH92</f>
        <v/>
      </c>
      <c r="G116" s="20">
        <f>業者カード!C92</f>
        <v>0</v>
      </c>
      <c r="H116" s="20"/>
      <c r="I116" s="20"/>
      <c r="J116" s="20"/>
      <c r="K116" s="20"/>
      <c r="L116" s="20"/>
      <c r="M116" s="20"/>
      <c r="N116" s="20" t="s">
        <v>185</v>
      </c>
    </row>
    <row r="117" spans="1:14" ht="12.95" customHeight="1">
      <c r="A117" s="19" t="s">
        <v>152</v>
      </c>
      <c r="B117" s="19"/>
      <c r="C117" s="20"/>
      <c r="D117" s="20"/>
      <c r="E117" s="20"/>
      <c r="F117" s="20" t="str">
        <f>業者カード!AH93</f>
        <v/>
      </c>
      <c r="G117" s="20">
        <f>業者カード!C93</f>
        <v>0</v>
      </c>
      <c r="H117" s="20"/>
      <c r="I117" s="20"/>
      <c r="J117" s="20"/>
      <c r="K117" s="20"/>
      <c r="L117" s="20"/>
      <c r="M117" s="20"/>
      <c r="N117" s="20" t="s">
        <v>185</v>
      </c>
    </row>
    <row r="122" spans="1:14" ht="12.95" customHeight="1">
      <c r="A122" s="14" t="s">
        <v>161</v>
      </c>
      <c r="B122" s="14"/>
      <c r="C122" s="13"/>
      <c r="D122" s="13"/>
      <c r="E122" s="13"/>
      <c r="F122" s="13" t="s">
        <v>94</v>
      </c>
      <c r="G122" s="13" t="s">
        <v>153</v>
      </c>
      <c r="H122" s="13"/>
      <c r="I122" s="13"/>
      <c r="J122" s="13"/>
      <c r="K122" s="13"/>
      <c r="L122" s="13"/>
      <c r="M122" s="13"/>
      <c r="N122" s="13" t="s">
        <v>180</v>
      </c>
    </row>
    <row r="123" spans="1:14" ht="12.95" customHeight="1">
      <c r="A123" s="14" t="s">
        <v>154</v>
      </c>
      <c r="B123" s="14"/>
      <c r="C123" s="17" t="s">
        <v>206</v>
      </c>
      <c r="D123" s="17" t="s">
        <v>209</v>
      </c>
      <c r="E123" s="17" t="s">
        <v>212</v>
      </c>
      <c r="F123" s="12" t="str">
        <f>IF(業者カード!H95="","",業者カード!H95)</f>
        <v/>
      </c>
      <c r="G123" s="13"/>
      <c r="H123" s="13"/>
      <c r="I123" s="13"/>
      <c r="J123" s="13"/>
      <c r="K123" s="13"/>
      <c r="L123" s="13"/>
      <c r="M123" s="13"/>
      <c r="N123" s="12" t="s">
        <v>154</v>
      </c>
    </row>
    <row r="124" spans="1:14" ht="12.95" customHeight="1">
      <c r="A124" s="14" t="s">
        <v>93</v>
      </c>
      <c r="B124" s="14"/>
      <c r="C124" s="17" t="s">
        <v>206</v>
      </c>
      <c r="D124" s="17" t="s">
        <v>209</v>
      </c>
      <c r="E124" s="17" t="s">
        <v>213</v>
      </c>
      <c r="F124" s="12" t="str">
        <f>IF(業者カード!H96="","",業者カード!H96)</f>
        <v/>
      </c>
      <c r="G124" s="13"/>
      <c r="H124" s="13"/>
      <c r="I124" s="13"/>
      <c r="J124" s="13"/>
      <c r="K124" s="13"/>
      <c r="L124" s="13"/>
      <c r="M124" s="13"/>
      <c r="N124" s="12" t="s">
        <v>93</v>
      </c>
    </row>
    <row r="125" spans="1:14" ht="12.95" customHeight="1">
      <c r="A125" s="14" t="s">
        <v>155</v>
      </c>
      <c r="B125" s="14"/>
      <c r="C125" s="17" t="s">
        <v>206</v>
      </c>
      <c r="D125" s="17" t="s">
        <v>209</v>
      </c>
      <c r="E125" s="17" t="s">
        <v>260</v>
      </c>
      <c r="F125" s="12" t="str">
        <f>IF(業者カード!H97="","",業者カード!H97)</f>
        <v/>
      </c>
      <c r="G125" s="13"/>
      <c r="H125" s="13"/>
      <c r="I125" s="13"/>
      <c r="J125" s="13"/>
      <c r="K125" s="13"/>
      <c r="L125" s="13"/>
      <c r="M125" s="13"/>
      <c r="N125" s="12" t="s">
        <v>155</v>
      </c>
    </row>
    <row r="127" spans="1:14" ht="12.95" customHeight="1">
      <c r="A127" s="14" t="s">
        <v>156</v>
      </c>
      <c r="B127" s="14"/>
      <c r="C127" s="13"/>
      <c r="D127" s="13"/>
      <c r="E127" s="13"/>
      <c r="F127" s="13" t="s">
        <v>94</v>
      </c>
      <c r="G127" s="13" t="s">
        <v>153</v>
      </c>
      <c r="H127" s="13"/>
      <c r="I127" s="13"/>
      <c r="J127" s="13"/>
      <c r="K127" s="13"/>
      <c r="L127" s="13"/>
      <c r="M127" s="13"/>
      <c r="N127" s="13" t="s">
        <v>180</v>
      </c>
    </row>
    <row r="128" spans="1:14" ht="12.95" customHeight="1">
      <c r="A128" s="14" t="s">
        <v>157</v>
      </c>
      <c r="B128" s="14"/>
      <c r="C128" s="17" t="s">
        <v>206</v>
      </c>
      <c r="D128" s="17" t="s">
        <v>209</v>
      </c>
      <c r="E128" s="17" t="s">
        <v>210</v>
      </c>
      <c r="F128" s="12" t="str">
        <f>IF(業者カード!H98="","",業者カード!H98)</f>
        <v/>
      </c>
      <c r="G128" s="13"/>
      <c r="H128" s="13"/>
      <c r="I128" s="13"/>
      <c r="J128" s="13"/>
      <c r="K128" s="13"/>
      <c r="L128" s="13"/>
      <c r="M128" s="13"/>
      <c r="N128" s="12" t="s">
        <v>186</v>
      </c>
    </row>
    <row r="129" spans="1:14" ht="12.95" customHeight="1">
      <c r="A129" s="14" t="s">
        <v>158</v>
      </c>
      <c r="B129" s="14"/>
      <c r="C129" s="17" t="s">
        <v>206</v>
      </c>
      <c r="D129" s="17" t="s">
        <v>209</v>
      </c>
      <c r="E129" s="17" t="s">
        <v>261</v>
      </c>
      <c r="F129" s="12" t="str">
        <f>IF(業者カード!H99="","",業者カード!H99)</f>
        <v/>
      </c>
      <c r="G129" s="13"/>
      <c r="H129" s="13"/>
      <c r="I129" s="13"/>
      <c r="J129" s="13"/>
      <c r="K129" s="13"/>
      <c r="L129" s="13"/>
      <c r="M129" s="13"/>
      <c r="N129" s="12" t="s">
        <v>187</v>
      </c>
    </row>
    <row r="130" spans="1:14" ht="12.95" customHeight="1">
      <c r="A130" s="14" t="s">
        <v>159</v>
      </c>
      <c r="B130" s="14"/>
      <c r="C130" s="17" t="s">
        <v>206</v>
      </c>
      <c r="D130" s="17" t="s">
        <v>209</v>
      </c>
      <c r="E130" s="17" t="s">
        <v>211</v>
      </c>
      <c r="F130" s="12" t="str">
        <f>IF(業者カード!H100="","",業者カード!H100)</f>
        <v/>
      </c>
      <c r="G130" s="13"/>
      <c r="H130" s="13"/>
      <c r="I130" s="13"/>
      <c r="J130" s="13"/>
      <c r="K130" s="13"/>
      <c r="L130" s="13"/>
      <c r="M130" s="13"/>
      <c r="N130" s="12" t="s">
        <v>188</v>
      </c>
    </row>
    <row r="131" spans="1:14" ht="12.95" customHeight="1">
      <c r="C131" s="15" t="s">
        <v>222</v>
      </c>
    </row>
  </sheetData>
  <phoneticPr fontId="3"/>
  <pageMargins left="0.7" right="0.7" top="0.75" bottom="0.75" header="0.3" footer="0.3"/>
  <pageSetup paperSize="8" scale="57" fitToHeight="0" orientation="landscape" r:id="rId1"/>
  <rowBreaks count="1" manualBreakCount="1">
    <brk id="57" max="30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X156"/>
  <sheetViews>
    <sheetView workbookViewId="0">
      <pane xSplit="5" ySplit="6" topLeftCell="F7" activePane="bottomRight" state="frozen"/>
      <selection pane="topRight"/>
      <selection pane="bottomLeft"/>
      <selection pane="bottomRight"/>
    </sheetView>
  </sheetViews>
  <sheetFormatPr defaultRowHeight="12.95" customHeight="1"/>
  <cols>
    <col min="1" max="1" width="13.125" style="15" customWidth="1"/>
    <col min="2" max="2" width="8.875" style="15" bestFit="1" customWidth="1"/>
    <col min="3" max="3" width="9" style="12"/>
    <col min="4" max="4" width="25.5" style="12" bestFit="1" customWidth="1"/>
    <col min="5" max="5" width="8.5" style="12" bestFit="1" customWidth="1"/>
    <col min="6" max="6" width="9" style="12" bestFit="1" customWidth="1"/>
    <col min="7" max="8" width="23.375" style="12" customWidth="1"/>
    <col min="9" max="13" width="15" style="12" customWidth="1"/>
    <col min="14" max="18" width="13.875" style="12" customWidth="1"/>
    <col min="19" max="19" width="13.875" style="12" bestFit="1" customWidth="1"/>
    <col min="20" max="21" width="18" style="12" bestFit="1" customWidth="1"/>
    <col min="22" max="22" width="13" style="12" bestFit="1" customWidth="1"/>
    <col min="23" max="23" width="13.875" style="12" bestFit="1" customWidth="1"/>
    <col min="24" max="16384" width="9" style="12"/>
  </cols>
  <sheetData>
    <row r="1" spans="1:24" ht="15.75" customHeight="1">
      <c r="A1" s="21" t="s">
        <v>202</v>
      </c>
      <c r="B1" s="21" t="s">
        <v>203</v>
      </c>
      <c r="C1" s="22" t="s">
        <v>25</v>
      </c>
      <c r="D1" s="22" t="s">
        <v>189</v>
      </c>
      <c r="E1" s="22" t="s">
        <v>190</v>
      </c>
      <c r="F1" s="22" t="s">
        <v>94</v>
      </c>
      <c r="G1" s="22" t="s">
        <v>10</v>
      </c>
      <c r="H1" s="22" t="s">
        <v>8</v>
      </c>
      <c r="I1" s="22" t="s">
        <v>372</v>
      </c>
      <c r="J1" s="22" t="s">
        <v>373</v>
      </c>
      <c r="K1" s="22" t="s">
        <v>374</v>
      </c>
      <c r="L1" s="22" t="s">
        <v>375</v>
      </c>
      <c r="M1" s="22" t="s">
        <v>376</v>
      </c>
      <c r="N1" s="13" t="s">
        <v>408</v>
      </c>
      <c r="O1" s="13"/>
      <c r="P1" s="13"/>
      <c r="Q1" s="13"/>
      <c r="R1" s="13" t="s">
        <v>414</v>
      </c>
      <c r="S1" s="13" t="s">
        <v>270</v>
      </c>
      <c r="T1" s="13" t="s">
        <v>272</v>
      </c>
      <c r="U1" s="13" t="s">
        <v>275</v>
      </c>
      <c r="V1" s="13" t="s">
        <v>282</v>
      </c>
      <c r="W1" s="13" t="s">
        <v>283</v>
      </c>
      <c r="X1" s="13"/>
    </row>
    <row r="2" spans="1:24" ht="12.95" customHeight="1">
      <c r="X2" s="13"/>
    </row>
    <row r="3" spans="1:24" ht="12.95" customHeight="1">
      <c r="A3" s="99" t="s">
        <v>279</v>
      </c>
      <c r="B3" s="101"/>
      <c r="C3" s="101"/>
      <c r="D3" s="101"/>
      <c r="E3" s="101"/>
      <c r="F3" s="101" t="s">
        <v>277</v>
      </c>
      <c r="G3" s="101"/>
      <c r="H3" s="101"/>
      <c r="I3" s="101"/>
      <c r="J3" s="101" t="s">
        <v>371</v>
      </c>
      <c r="K3" s="101"/>
      <c r="L3" s="101"/>
      <c r="M3" s="101"/>
      <c r="N3" s="101" t="s">
        <v>408</v>
      </c>
      <c r="O3" s="101"/>
      <c r="P3" s="101"/>
      <c r="Q3" s="101"/>
      <c r="R3" s="101"/>
      <c r="S3" s="101"/>
      <c r="T3" s="101"/>
      <c r="U3" s="101"/>
      <c r="V3" s="101"/>
      <c r="W3" s="102"/>
      <c r="X3" s="13"/>
    </row>
    <row r="4" spans="1:24" ht="12.95" customHeight="1">
      <c r="A4" s="103"/>
      <c r="B4" s="14"/>
      <c r="C4" s="13"/>
      <c r="D4" s="13"/>
      <c r="E4" s="13"/>
      <c r="F4" s="13"/>
      <c r="G4" s="13" t="e">
        <f>IF(#REF!="","",#REF!)</f>
        <v>#REF!</v>
      </c>
      <c r="H4" s="13"/>
      <c r="I4" s="13"/>
      <c r="J4" s="13">
        <v>1</v>
      </c>
      <c r="K4" s="13">
        <v>2</v>
      </c>
      <c r="L4" s="13">
        <v>3</v>
      </c>
      <c r="M4" s="13">
        <v>4</v>
      </c>
      <c r="N4" s="13">
        <v>1</v>
      </c>
      <c r="O4" s="13">
        <v>2</v>
      </c>
      <c r="P4" s="13">
        <v>3</v>
      </c>
      <c r="Q4" s="13">
        <v>4</v>
      </c>
      <c r="R4" s="13" t="s">
        <v>414</v>
      </c>
      <c r="S4" s="13" t="s">
        <v>270</v>
      </c>
      <c r="T4" s="13" t="s">
        <v>272</v>
      </c>
      <c r="U4" s="13" t="s">
        <v>275</v>
      </c>
      <c r="V4" s="13" t="s">
        <v>282</v>
      </c>
      <c r="W4" s="104" t="s">
        <v>283</v>
      </c>
      <c r="X4" s="13"/>
    </row>
    <row r="5" spans="1:24" ht="12.95" customHeight="1">
      <c r="A5" s="105"/>
      <c r="B5" s="100"/>
      <c r="C5" s="108"/>
      <c r="D5" s="108"/>
      <c r="E5" s="108"/>
      <c r="F5" s="108"/>
      <c r="G5" s="108"/>
      <c r="H5" s="108"/>
      <c r="I5" s="108"/>
      <c r="J5" s="108"/>
      <c r="K5" s="108"/>
      <c r="L5" s="108"/>
      <c r="M5" s="108"/>
      <c r="N5" s="108"/>
      <c r="O5" s="108"/>
      <c r="P5" s="108"/>
      <c r="Q5" s="108"/>
      <c r="R5" s="108"/>
      <c r="S5" s="108"/>
      <c r="T5" s="108"/>
      <c r="U5" s="108"/>
      <c r="V5" s="108"/>
      <c r="W5" s="109"/>
      <c r="X5" s="13"/>
    </row>
    <row r="6" spans="1:24" ht="12.95" customHeight="1">
      <c r="A6" s="103"/>
      <c r="B6" s="14" t="s">
        <v>407</v>
      </c>
      <c r="C6" s="17" t="s">
        <v>204</v>
      </c>
      <c r="D6" s="17" t="s">
        <v>266</v>
      </c>
      <c r="E6" s="17" t="s">
        <v>278</v>
      </c>
      <c r="F6" s="17" t="s">
        <v>276</v>
      </c>
      <c r="G6" s="17" t="s">
        <v>370</v>
      </c>
      <c r="H6" s="106" t="s">
        <v>368</v>
      </c>
      <c r="I6" s="106" t="s">
        <v>367</v>
      </c>
      <c r="J6" s="17" t="s">
        <v>369</v>
      </c>
      <c r="K6" s="17" t="s">
        <v>267</v>
      </c>
      <c r="L6" s="17" t="s">
        <v>268</v>
      </c>
      <c r="M6" s="17" t="s">
        <v>269</v>
      </c>
      <c r="N6" s="17" t="s">
        <v>409</v>
      </c>
      <c r="O6" s="17" t="s">
        <v>410</v>
      </c>
      <c r="P6" s="17" t="s">
        <v>411</v>
      </c>
      <c r="Q6" s="17" t="s">
        <v>412</v>
      </c>
      <c r="R6" s="17" t="s">
        <v>413</v>
      </c>
      <c r="S6" s="17" t="s">
        <v>271</v>
      </c>
      <c r="T6" s="17" t="s">
        <v>273</v>
      </c>
      <c r="U6" s="17" t="s">
        <v>274</v>
      </c>
      <c r="V6" s="17" t="s">
        <v>280</v>
      </c>
      <c r="W6" s="107" t="s">
        <v>281</v>
      </c>
    </row>
    <row r="7" spans="1:24" ht="12.95" customHeight="1">
      <c r="A7" s="110" t="s">
        <v>377</v>
      </c>
      <c r="B7" s="111">
        <v>6</v>
      </c>
      <c r="C7" s="112" t="s">
        <v>205</v>
      </c>
      <c r="D7" s="112" t="s">
        <v>266</v>
      </c>
      <c r="E7" s="113">
        <v>1</v>
      </c>
      <c r="F7" s="123" t="e">
        <f>IF(#REF!="","",1)</f>
        <v>#REF!</v>
      </c>
      <c r="G7" s="123" t="e">
        <f>IF(#REF!="","",#REF!)</f>
        <v>#REF!</v>
      </c>
      <c r="H7" s="123" t="e">
        <f>IF(#REF!="","",#REF!)</f>
        <v>#REF!</v>
      </c>
      <c r="I7" s="123" t="e">
        <f>IF(#REF!="","",#REF!)</f>
        <v>#REF!</v>
      </c>
      <c r="J7" s="123" t="e">
        <f>IF(#REF!="","",#REF!)</f>
        <v>#REF!</v>
      </c>
      <c r="K7" s="123" t="e">
        <f>IF(#REF!="","",#REF!)</f>
        <v>#REF!</v>
      </c>
      <c r="L7" s="123" t="e">
        <f>IF(#REF!="","",#REF!)</f>
        <v>#REF!</v>
      </c>
      <c r="M7" s="123" t="e">
        <f>IF(#REF!="","",#REF!)</f>
        <v>#REF!</v>
      </c>
      <c r="N7" s="123" t="e">
        <f>IF(#REF!="","",#REF!)</f>
        <v>#REF!</v>
      </c>
      <c r="O7" s="123" t="e">
        <f>IF(#REF!="","",#REF!)</f>
        <v>#REF!</v>
      </c>
      <c r="P7" s="123" t="e">
        <f>IF(#REF!="","",#REF!)</f>
        <v>#REF!</v>
      </c>
      <c r="Q7" s="123" t="e">
        <f>IF(#REF!="","",#REF!)</f>
        <v>#REF!</v>
      </c>
      <c r="R7" s="123" t="e">
        <f>IF(S7&lt;&gt;"",1,"")</f>
        <v>#REF!</v>
      </c>
      <c r="S7" s="123" t="e">
        <f>IF(#REF!="","",#REF!)</f>
        <v>#REF!</v>
      </c>
      <c r="T7" s="123" t="e">
        <f>IF(#REF!="","",#REF!)</f>
        <v>#REF!</v>
      </c>
      <c r="U7" s="123" t="e">
        <f>IF(#REF!="","",#REF!)</f>
        <v>#REF!</v>
      </c>
      <c r="V7" s="123" t="e">
        <f>IF(#REF!="○",1,"")</f>
        <v>#REF!</v>
      </c>
      <c r="W7" s="123" t="e">
        <f>IF(#REF!="○",1,"")</f>
        <v>#REF!</v>
      </c>
    </row>
    <row r="8" spans="1:24" ht="12.95" customHeight="1">
      <c r="A8" s="114" t="s">
        <v>378</v>
      </c>
      <c r="B8" s="115">
        <f>B7+4</f>
        <v>10</v>
      </c>
      <c r="C8" s="116" t="s">
        <v>205</v>
      </c>
      <c r="D8" s="116" t="s">
        <v>266</v>
      </c>
      <c r="E8" s="117">
        <v>2</v>
      </c>
      <c r="F8" s="124" t="e">
        <f>IF(#REF!="","",1)</f>
        <v>#REF!</v>
      </c>
      <c r="G8" s="124" t="e">
        <f>IF(#REF!="","",#REF!)</f>
        <v>#REF!</v>
      </c>
      <c r="H8" s="124" t="e">
        <f>IF(#REF!="","",#REF!)</f>
        <v>#REF!</v>
      </c>
      <c r="I8" s="124" t="e">
        <f>IF(#REF!="","",#REF!)</f>
        <v>#REF!</v>
      </c>
      <c r="J8" s="124" t="e">
        <f>IF(#REF!="","",#REF!)</f>
        <v>#REF!</v>
      </c>
      <c r="K8" s="124" t="e">
        <f>IF(#REF!="","",#REF!)</f>
        <v>#REF!</v>
      </c>
      <c r="L8" s="124" t="e">
        <f>IF(#REF!="","",#REF!)</f>
        <v>#REF!</v>
      </c>
      <c r="M8" s="124" t="e">
        <f>IF(#REF!="","",#REF!)</f>
        <v>#REF!</v>
      </c>
      <c r="N8" s="124" t="e">
        <f>IF(#REF!="","",#REF!)</f>
        <v>#REF!</v>
      </c>
      <c r="O8" s="124" t="e">
        <f>IF(#REF!="","",#REF!)</f>
        <v>#REF!</v>
      </c>
      <c r="P8" s="124" t="e">
        <f>IF(#REF!="","",#REF!)</f>
        <v>#REF!</v>
      </c>
      <c r="Q8" s="124" t="e">
        <f>IF(#REF!="","",#REF!)</f>
        <v>#REF!</v>
      </c>
      <c r="R8" s="123" t="e">
        <f t="shared" ref="R8:R71" si="0">IF(S8&lt;&gt;"",1,"")</f>
        <v>#REF!</v>
      </c>
      <c r="S8" s="124" t="e">
        <f>IF(#REF!="","",#REF!)</f>
        <v>#REF!</v>
      </c>
      <c r="T8" s="124" t="e">
        <f>IF(#REF!="","",#REF!)</f>
        <v>#REF!</v>
      </c>
      <c r="U8" s="124" t="e">
        <f>IF(#REF!="","",#REF!)</f>
        <v>#REF!</v>
      </c>
      <c r="V8" s="124" t="e">
        <f>IF(#REF!="○",1,"")</f>
        <v>#REF!</v>
      </c>
      <c r="W8" s="124" t="e">
        <f>IF(#REF!="○",1,"")</f>
        <v>#REF!</v>
      </c>
    </row>
    <row r="9" spans="1:24" ht="12.95" customHeight="1">
      <c r="A9" s="114" t="s">
        <v>379</v>
      </c>
      <c r="B9" s="115">
        <f t="shared" ref="B9:B72" si="1">B8+4</f>
        <v>14</v>
      </c>
      <c r="C9" s="116" t="s">
        <v>205</v>
      </c>
      <c r="D9" s="116" t="s">
        <v>266</v>
      </c>
      <c r="E9" s="117">
        <v>3</v>
      </c>
      <c r="F9" s="124" t="e">
        <f>IF(#REF!="","",1)</f>
        <v>#REF!</v>
      </c>
      <c r="G9" s="124" t="e">
        <f>IF(#REF!="","",#REF!)</f>
        <v>#REF!</v>
      </c>
      <c r="H9" s="124" t="e">
        <f>IF(#REF!="","",#REF!)</f>
        <v>#REF!</v>
      </c>
      <c r="I9" s="124" t="e">
        <f>IF(#REF!="","",#REF!)</f>
        <v>#REF!</v>
      </c>
      <c r="J9" s="124" t="e">
        <f>IF(#REF!="","",#REF!)</f>
        <v>#REF!</v>
      </c>
      <c r="K9" s="124" t="e">
        <f>IF(#REF!="","",#REF!)</f>
        <v>#REF!</v>
      </c>
      <c r="L9" s="124" t="e">
        <f>IF(#REF!="","",#REF!)</f>
        <v>#REF!</v>
      </c>
      <c r="M9" s="124" t="e">
        <f>IF(#REF!="","",#REF!)</f>
        <v>#REF!</v>
      </c>
      <c r="N9" s="124" t="e">
        <f>IF(#REF!="","",#REF!)</f>
        <v>#REF!</v>
      </c>
      <c r="O9" s="124" t="e">
        <f>IF(#REF!="","",#REF!)</f>
        <v>#REF!</v>
      </c>
      <c r="P9" s="124" t="e">
        <f>IF(#REF!="","",#REF!)</f>
        <v>#REF!</v>
      </c>
      <c r="Q9" s="124" t="e">
        <f>IF(#REF!="","",#REF!)</f>
        <v>#REF!</v>
      </c>
      <c r="R9" s="123" t="e">
        <f t="shared" si="0"/>
        <v>#REF!</v>
      </c>
      <c r="S9" s="124" t="e">
        <f>IF(#REF!="","",#REF!)</f>
        <v>#REF!</v>
      </c>
      <c r="T9" s="124" t="e">
        <f>IF(#REF!="","",#REF!)</f>
        <v>#REF!</v>
      </c>
      <c r="U9" s="124" t="e">
        <f>IF(#REF!="","",#REF!)</f>
        <v>#REF!</v>
      </c>
      <c r="V9" s="124" t="e">
        <f>IF(#REF!="○",1,"")</f>
        <v>#REF!</v>
      </c>
      <c r="W9" s="124" t="e">
        <f>IF(#REF!="○",1,"")</f>
        <v>#REF!</v>
      </c>
    </row>
    <row r="10" spans="1:24" ht="12.95" customHeight="1">
      <c r="A10" s="114" t="s">
        <v>380</v>
      </c>
      <c r="B10" s="115">
        <f t="shared" si="1"/>
        <v>18</v>
      </c>
      <c r="C10" s="116" t="s">
        <v>205</v>
      </c>
      <c r="D10" s="116" t="s">
        <v>266</v>
      </c>
      <c r="E10" s="117">
        <v>4</v>
      </c>
      <c r="F10" s="124" t="e">
        <f>IF(#REF!="","",1)</f>
        <v>#REF!</v>
      </c>
      <c r="G10" s="124" t="e">
        <f>IF(#REF!="","",#REF!)</f>
        <v>#REF!</v>
      </c>
      <c r="H10" s="124" t="e">
        <f>IF(#REF!="","",#REF!)</f>
        <v>#REF!</v>
      </c>
      <c r="I10" s="124" t="e">
        <f>IF(#REF!="","",#REF!)</f>
        <v>#REF!</v>
      </c>
      <c r="J10" s="124" t="e">
        <f>IF(#REF!="","",#REF!)</f>
        <v>#REF!</v>
      </c>
      <c r="K10" s="124" t="e">
        <f>IF(#REF!="","",#REF!)</f>
        <v>#REF!</v>
      </c>
      <c r="L10" s="124" t="e">
        <f>IF(#REF!="","",#REF!)</f>
        <v>#REF!</v>
      </c>
      <c r="M10" s="124" t="e">
        <f>IF(#REF!="","",#REF!)</f>
        <v>#REF!</v>
      </c>
      <c r="N10" s="124" t="e">
        <f>IF(#REF!="","",#REF!)</f>
        <v>#REF!</v>
      </c>
      <c r="O10" s="124" t="e">
        <f>IF(#REF!="","",#REF!)</f>
        <v>#REF!</v>
      </c>
      <c r="P10" s="124" t="e">
        <f>IF(#REF!="","",#REF!)</f>
        <v>#REF!</v>
      </c>
      <c r="Q10" s="124" t="e">
        <f>IF(#REF!="","",#REF!)</f>
        <v>#REF!</v>
      </c>
      <c r="R10" s="123" t="e">
        <f t="shared" si="0"/>
        <v>#REF!</v>
      </c>
      <c r="S10" s="124" t="e">
        <f>IF(#REF!="","",#REF!)</f>
        <v>#REF!</v>
      </c>
      <c r="T10" s="124" t="e">
        <f>IF(#REF!="","",#REF!)</f>
        <v>#REF!</v>
      </c>
      <c r="U10" s="124" t="e">
        <f>IF(#REF!="","",#REF!)</f>
        <v>#REF!</v>
      </c>
      <c r="V10" s="124" t="e">
        <f>IF(#REF!="○",1,"")</f>
        <v>#REF!</v>
      </c>
      <c r="W10" s="124" t="e">
        <f>IF(#REF!="○",1,"")</f>
        <v>#REF!</v>
      </c>
    </row>
    <row r="11" spans="1:24" ht="12.95" customHeight="1">
      <c r="A11" s="114" t="s">
        <v>381</v>
      </c>
      <c r="B11" s="115">
        <f t="shared" si="1"/>
        <v>22</v>
      </c>
      <c r="C11" s="116" t="s">
        <v>205</v>
      </c>
      <c r="D11" s="116" t="s">
        <v>266</v>
      </c>
      <c r="E11" s="117">
        <v>5</v>
      </c>
      <c r="F11" s="124" t="e">
        <f>IF(#REF!="","",1)</f>
        <v>#REF!</v>
      </c>
      <c r="G11" s="124" t="e">
        <f>IF(#REF!="","",#REF!)</f>
        <v>#REF!</v>
      </c>
      <c r="H11" s="124" t="e">
        <f>IF(#REF!="","",#REF!)</f>
        <v>#REF!</v>
      </c>
      <c r="I11" s="124" t="e">
        <f>IF(#REF!="","",#REF!)</f>
        <v>#REF!</v>
      </c>
      <c r="J11" s="124" t="e">
        <f>IF(#REF!="","",#REF!)</f>
        <v>#REF!</v>
      </c>
      <c r="K11" s="124" t="e">
        <f>IF(#REF!="","",#REF!)</f>
        <v>#REF!</v>
      </c>
      <c r="L11" s="124" t="e">
        <f>IF(#REF!="","",#REF!)</f>
        <v>#REF!</v>
      </c>
      <c r="M11" s="124" t="e">
        <f>IF(#REF!="","",#REF!)</f>
        <v>#REF!</v>
      </c>
      <c r="N11" s="124" t="e">
        <f>IF(#REF!="","",#REF!)</f>
        <v>#REF!</v>
      </c>
      <c r="O11" s="124" t="e">
        <f>IF(#REF!="","",#REF!)</f>
        <v>#REF!</v>
      </c>
      <c r="P11" s="124" t="e">
        <f>IF(#REF!="","",#REF!)</f>
        <v>#REF!</v>
      </c>
      <c r="Q11" s="124" t="e">
        <f>IF(#REF!="","",#REF!)</f>
        <v>#REF!</v>
      </c>
      <c r="R11" s="123" t="e">
        <f t="shared" si="0"/>
        <v>#REF!</v>
      </c>
      <c r="S11" s="124" t="e">
        <f>IF(#REF!="","",#REF!)</f>
        <v>#REF!</v>
      </c>
      <c r="T11" s="124" t="e">
        <f>IF(#REF!="","",#REF!)</f>
        <v>#REF!</v>
      </c>
      <c r="U11" s="124" t="e">
        <f>IF(#REF!="","",#REF!)</f>
        <v>#REF!</v>
      </c>
      <c r="V11" s="124" t="e">
        <f>IF(#REF!="○",1,"")</f>
        <v>#REF!</v>
      </c>
      <c r="W11" s="124" t="e">
        <f>IF(#REF!="○",1,"")</f>
        <v>#REF!</v>
      </c>
    </row>
    <row r="12" spans="1:24" ht="12.95" customHeight="1">
      <c r="A12" s="114" t="s">
        <v>382</v>
      </c>
      <c r="B12" s="115">
        <f t="shared" si="1"/>
        <v>26</v>
      </c>
      <c r="C12" s="116" t="s">
        <v>205</v>
      </c>
      <c r="D12" s="116" t="s">
        <v>266</v>
      </c>
      <c r="E12" s="117">
        <v>6</v>
      </c>
      <c r="F12" s="124" t="e">
        <f>IF(#REF!="","",1)</f>
        <v>#REF!</v>
      </c>
      <c r="G12" s="124" t="e">
        <f>IF(#REF!="","",#REF!)</f>
        <v>#REF!</v>
      </c>
      <c r="H12" s="124" t="e">
        <f>IF(#REF!="","",#REF!)</f>
        <v>#REF!</v>
      </c>
      <c r="I12" s="124" t="e">
        <f>IF(#REF!="","",#REF!)</f>
        <v>#REF!</v>
      </c>
      <c r="J12" s="124" t="e">
        <f>IF(#REF!="","",#REF!)</f>
        <v>#REF!</v>
      </c>
      <c r="K12" s="124" t="e">
        <f>IF(#REF!="","",#REF!)</f>
        <v>#REF!</v>
      </c>
      <c r="L12" s="124" t="e">
        <f>IF(#REF!="","",#REF!)</f>
        <v>#REF!</v>
      </c>
      <c r="M12" s="124" t="e">
        <f>IF(#REF!="","",#REF!)</f>
        <v>#REF!</v>
      </c>
      <c r="N12" s="124" t="e">
        <f>IF(#REF!="","",#REF!)</f>
        <v>#REF!</v>
      </c>
      <c r="O12" s="124" t="e">
        <f>IF(#REF!="","",#REF!)</f>
        <v>#REF!</v>
      </c>
      <c r="P12" s="124" t="e">
        <f>IF(#REF!="","",#REF!)</f>
        <v>#REF!</v>
      </c>
      <c r="Q12" s="124" t="e">
        <f>IF(#REF!="","",#REF!)</f>
        <v>#REF!</v>
      </c>
      <c r="R12" s="123" t="e">
        <f t="shared" si="0"/>
        <v>#REF!</v>
      </c>
      <c r="S12" s="124" t="e">
        <f>IF(#REF!="","",#REF!)</f>
        <v>#REF!</v>
      </c>
      <c r="T12" s="124" t="e">
        <f>IF(#REF!="","",#REF!)</f>
        <v>#REF!</v>
      </c>
      <c r="U12" s="124" t="e">
        <f>IF(#REF!="","",#REF!)</f>
        <v>#REF!</v>
      </c>
      <c r="V12" s="124" t="e">
        <f>IF(#REF!="○",1,"")</f>
        <v>#REF!</v>
      </c>
      <c r="W12" s="124" t="e">
        <f>IF(#REF!="○",1,"")</f>
        <v>#REF!</v>
      </c>
    </row>
    <row r="13" spans="1:24" ht="12.95" customHeight="1">
      <c r="A13" s="114" t="s">
        <v>383</v>
      </c>
      <c r="B13" s="115">
        <f t="shared" si="1"/>
        <v>30</v>
      </c>
      <c r="C13" s="116" t="s">
        <v>205</v>
      </c>
      <c r="D13" s="116" t="s">
        <v>266</v>
      </c>
      <c r="E13" s="117">
        <v>7</v>
      </c>
      <c r="F13" s="124" t="e">
        <f>IF(#REF!="","",1)</f>
        <v>#REF!</v>
      </c>
      <c r="G13" s="124" t="e">
        <f>IF(#REF!="","",#REF!)</f>
        <v>#REF!</v>
      </c>
      <c r="H13" s="124" t="e">
        <f>IF(#REF!="","",#REF!)</f>
        <v>#REF!</v>
      </c>
      <c r="I13" s="124" t="e">
        <f>IF(#REF!="","",#REF!)</f>
        <v>#REF!</v>
      </c>
      <c r="J13" s="124" t="e">
        <f>IF(#REF!="","",#REF!)</f>
        <v>#REF!</v>
      </c>
      <c r="K13" s="124" t="e">
        <f>IF(#REF!="","",#REF!)</f>
        <v>#REF!</v>
      </c>
      <c r="L13" s="124" t="e">
        <f>IF(#REF!="","",#REF!)</f>
        <v>#REF!</v>
      </c>
      <c r="M13" s="124" t="e">
        <f>IF(#REF!="","",#REF!)</f>
        <v>#REF!</v>
      </c>
      <c r="N13" s="124" t="e">
        <f>IF(#REF!="","",#REF!)</f>
        <v>#REF!</v>
      </c>
      <c r="O13" s="124" t="e">
        <f>IF(#REF!="","",#REF!)</f>
        <v>#REF!</v>
      </c>
      <c r="P13" s="124" t="e">
        <f>IF(#REF!="","",#REF!)</f>
        <v>#REF!</v>
      </c>
      <c r="Q13" s="124" t="e">
        <f>IF(#REF!="","",#REF!)</f>
        <v>#REF!</v>
      </c>
      <c r="R13" s="123" t="e">
        <f t="shared" si="0"/>
        <v>#REF!</v>
      </c>
      <c r="S13" s="124" t="e">
        <f>IF(#REF!="","",#REF!)</f>
        <v>#REF!</v>
      </c>
      <c r="T13" s="124" t="e">
        <f>IF(#REF!="","",#REF!)</f>
        <v>#REF!</v>
      </c>
      <c r="U13" s="124" t="e">
        <f>IF(#REF!="","",#REF!)</f>
        <v>#REF!</v>
      </c>
      <c r="V13" s="124" t="e">
        <f>IF(#REF!="○",1,"")</f>
        <v>#REF!</v>
      </c>
      <c r="W13" s="124" t="e">
        <f>IF(#REF!="○",1,"")</f>
        <v>#REF!</v>
      </c>
    </row>
    <row r="14" spans="1:24" ht="12.95" customHeight="1">
      <c r="A14" s="114" t="s">
        <v>384</v>
      </c>
      <c r="B14" s="115">
        <f t="shared" si="1"/>
        <v>34</v>
      </c>
      <c r="C14" s="116" t="s">
        <v>205</v>
      </c>
      <c r="D14" s="116" t="s">
        <v>266</v>
      </c>
      <c r="E14" s="117">
        <v>8</v>
      </c>
      <c r="F14" s="124" t="e">
        <f>IF(#REF!="","",1)</f>
        <v>#REF!</v>
      </c>
      <c r="G14" s="124" t="e">
        <f>IF(#REF!="","",#REF!)</f>
        <v>#REF!</v>
      </c>
      <c r="H14" s="124" t="e">
        <f>IF(#REF!="","",#REF!)</f>
        <v>#REF!</v>
      </c>
      <c r="I14" s="124" t="e">
        <f>IF(#REF!="","",#REF!)</f>
        <v>#REF!</v>
      </c>
      <c r="J14" s="124" t="e">
        <f>IF(#REF!="","",#REF!)</f>
        <v>#REF!</v>
      </c>
      <c r="K14" s="124" t="e">
        <f>IF(#REF!="","",#REF!)</f>
        <v>#REF!</v>
      </c>
      <c r="L14" s="124" t="e">
        <f>IF(#REF!="","",#REF!)</f>
        <v>#REF!</v>
      </c>
      <c r="M14" s="124" t="e">
        <f>IF(#REF!="","",#REF!)</f>
        <v>#REF!</v>
      </c>
      <c r="N14" s="124" t="e">
        <f>IF(#REF!="","",#REF!)</f>
        <v>#REF!</v>
      </c>
      <c r="O14" s="124" t="e">
        <f>IF(#REF!="","",#REF!)</f>
        <v>#REF!</v>
      </c>
      <c r="P14" s="124" t="e">
        <f>IF(#REF!="","",#REF!)</f>
        <v>#REF!</v>
      </c>
      <c r="Q14" s="124" t="e">
        <f>IF(#REF!="","",#REF!)</f>
        <v>#REF!</v>
      </c>
      <c r="R14" s="123" t="e">
        <f t="shared" si="0"/>
        <v>#REF!</v>
      </c>
      <c r="S14" s="124" t="e">
        <f>IF(#REF!="","",#REF!)</f>
        <v>#REF!</v>
      </c>
      <c r="T14" s="124" t="e">
        <f>IF(#REF!="","",#REF!)</f>
        <v>#REF!</v>
      </c>
      <c r="U14" s="124" t="e">
        <f>IF(#REF!="","",#REF!)</f>
        <v>#REF!</v>
      </c>
      <c r="V14" s="124" t="e">
        <f>IF(#REF!="○",1,"")</f>
        <v>#REF!</v>
      </c>
      <c r="W14" s="124" t="e">
        <f>IF(#REF!="○",1,"")</f>
        <v>#REF!</v>
      </c>
    </row>
    <row r="15" spans="1:24" ht="12.95" customHeight="1">
      <c r="A15" s="114" t="s">
        <v>385</v>
      </c>
      <c r="B15" s="115">
        <f t="shared" si="1"/>
        <v>38</v>
      </c>
      <c r="C15" s="116" t="s">
        <v>205</v>
      </c>
      <c r="D15" s="116" t="s">
        <v>266</v>
      </c>
      <c r="E15" s="117">
        <v>9</v>
      </c>
      <c r="F15" s="124" t="e">
        <f>IF(#REF!="","",1)</f>
        <v>#REF!</v>
      </c>
      <c r="G15" s="124" t="e">
        <f>IF(#REF!="","",#REF!)</f>
        <v>#REF!</v>
      </c>
      <c r="H15" s="124" t="e">
        <f>IF(#REF!="","",#REF!)</f>
        <v>#REF!</v>
      </c>
      <c r="I15" s="124" t="e">
        <f>IF(#REF!="","",#REF!)</f>
        <v>#REF!</v>
      </c>
      <c r="J15" s="124" t="e">
        <f>IF(#REF!="","",#REF!)</f>
        <v>#REF!</v>
      </c>
      <c r="K15" s="124" t="e">
        <f>IF(#REF!="","",#REF!)</f>
        <v>#REF!</v>
      </c>
      <c r="L15" s="124" t="e">
        <f>IF(#REF!="","",#REF!)</f>
        <v>#REF!</v>
      </c>
      <c r="M15" s="124" t="e">
        <f>IF(#REF!="","",#REF!)</f>
        <v>#REF!</v>
      </c>
      <c r="N15" s="124" t="e">
        <f>IF(#REF!="","",#REF!)</f>
        <v>#REF!</v>
      </c>
      <c r="O15" s="124" t="e">
        <f>IF(#REF!="","",#REF!)</f>
        <v>#REF!</v>
      </c>
      <c r="P15" s="124" t="e">
        <f>IF(#REF!="","",#REF!)</f>
        <v>#REF!</v>
      </c>
      <c r="Q15" s="124" t="e">
        <f>IF(#REF!="","",#REF!)</f>
        <v>#REF!</v>
      </c>
      <c r="R15" s="123" t="e">
        <f t="shared" si="0"/>
        <v>#REF!</v>
      </c>
      <c r="S15" s="124" t="e">
        <f>IF(#REF!="","",#REF!)</f>
        <v>#REF!</v>
      </c>
      <c r="T15" s="124" t="e">
        <f>IF(#REF!="","",#REF!)</f>
        <v>#REF!</v>
      </c>
      <c r="U15" s="124" t="e">
        <f>IF(#REF!="","",#REF!)</f>
        <v>#REF!</v>
      </c>
      <c r="V15" s="124" t="e">
        <f>IF(#REF!="○",1,"")</f>
        <v>#REF!</v>
      </c>
      <c r="W15" s="124" t="e">
        <f>IF(#REF!="○",1,"")</f>
        <v>#REF!</v>
      </c>
    </row>
    <row r="16" spans="1:24" ht="12.95" customHeight="1">
      <c r="A16" s="114" t="s">
        <v>386</v>
      </c>
      <c r="B16" s="115">
        <f t="shared" si="1"/>
        <v>42</v>
      </c>
      <c r="C16" s="116" t="s">
        <v>205</v>
      </c>
      <c r="D16" s="116" t="s">
        <v>266</v>
      </c>
      <c r="E16" s="117">
        <v>10</v>
      </c>
      <c r="F16" s="124" t="e">
        <f>IF(#REF!="","",1)</f>
        <v>#REF!</v>
      </c>
      <c r="G16" s="124" t="e">
        <f>IF(#REF!="","",#REF!)</f>
        <v>#REF!</v>
      </c>
      <c r="H16" s="124" t="e">
        <f>IF(#REF!="","",#REF!)</f>
        <v>#REF!</v>
      </c>
      <c r="I16" s="124" t="e">
        <f>IF(#REF!="","",#REF!)</f>
        <v>#REF!</v>
      </c>
      <c r="J16" s="124" t="e">
        <f>IF(#REF!="","",#REF!)</f>
        <v>#REF!</v>
      </c>
      <c r="K16" s="124" t="e">
        <f>IF(#REF!="","",#REF!)</f>
        <v>#REF!</v>
      </c>
      <c r="L16" s="124" t="e">
        <f>IF(#REF!="","",#REF!)</f>
        <v>#REF!</v>
      </c>
      <c r="M16" s="124" t="e">
        <f>IF(#REF!="","",#REF!)</f>
        <v>#REF!</v>
      </c>
      <c r="N16" s="124" t="e">
        <f>IF(#REF!="","",#REF!)</f>
        <v>#REF!</v>
      </c>
      <c r="O16" s="124" t="e">
        <f>IF(#REF!="","",#REF!)</f>
        <v>#REF!</v>
      </c>
      <c r="P16" s="124" t="e">
        <f>IF(#REF!="","",#REF!)</f>
        <v>#REF!</v>
      </c>
      <c r="Q16" s="124" t="e">
        <f>IF(#REF!="","",#REF!)</f>
        <v>#REF!</v>
      </c>
      <c r="R16" s="123" t="e">
        <f t="shared" si="0"/>
        <v>#REF!</v>
      </c>
      <c r="S16" s="124" t="e">
        <f>IF(#REF!="","",#REF!)</f>
        <v>#REF!</v>
      </c>
      <c r="T16" s="124" t="e">
        <f>IF(#REF!="","",#REF!)</f>
        <v>#REF!</v>
      </c>
      <c r="U16" s="124" t="e">
        <f>IF(#REF!="","",#REF!)</f>
        <v>#REF!</v>
      </c>
      <c r="V16" s="124" t="e">
        <f>IF(#REF!="○",1,"")</f>
        <v>#REF!</v>
      </c>
      <c r="W16" s="124" t="e">
        <f>IF(#REF!="○",1,"")</f>
        <v>#REF!</v>
      </c>
    </row>
    <row r="17" spans="1:23" ht="12.95" customHeight="1">
      <c r="A17" s="114" t="s">
        <v>387</v>
      </c>
      <c r="B17" s="115">
        <f t="shared" si="1"/>
        <v>46</v>
      </c>
      <c r="C17" s="116" t="s">
        <v>205</v>
      </c>
      <c r="D17" s="116" t="s">
        <v>266</v>
      </c>
      <c r="E17" s="117">
        <v>11</v>
      </c>
      <c r="F17" s="124" t="e">
        <f>IF(#REF!="","",1)</f>
        <v>#REF!</v>
      </c>
      <c r="G17" s="124" t="e">
        <f>IF(#REF!="","",#REF!)</f>
        <v>#REF!</v>
      </c>
      <c r="H17" s="124" t="e">
        <f>IF(#REF!="","",#REF!)</f>
        <v>#REF!</v>
      </c>
      <c r="I17" s="124" t="e">
        <f>IF(#REF!="","",#REF!)</f>
        <v>#REF!</v>
      </c>
      <c r="J17" s="124" t="e">
        <f>IF(#REF!="","",#REF!)</f>
        <v>#REF!</v>
      </c>
      <c r="K17" s="124" t="e">
        <f>IF(#REF!="","",#REF!)</f>
        <v>#REF!</v>
      </c>
      <c r="L17" s="124" t="e">
        <f>IF(#REF!="","",#REF!)</f>
        <v>#REF!</v>
      </c>
      <c r="M17" s="124" t="e">
        <f>IF(#REF!="","",#REF!)</f>
        <v>#REF!</v>
      </c>
      <c r="N17" s="124" t="e">
        <f>IF(#REF!="","",#REF!)</f>
        <v>#REF!</v>
      </c>
      <c r="O17" s="124" t="e">
        <f>IF(#REF!="","",#REF!)</f>
        <v>#REF!</v>
      </c>
      <c r="P17" s="124" t="e">
        <f>IF(#REF!="","",#REF!)</f>
        <v>#REF!</v>
      </c>
      <c r="Q17" s="124" t="e">
        <f>IF(#REF!="","",#REF!)</f>
        <v>#REF!</v>
      </c>
      <c r="R17" s="123" t="e">
        <f t="shared" si="0"/>
        <v>#REF!</v>
      </c>
      <c r="S17" s="124" t="e">
        <f>IF(#REF!="","",#REF!)</f>
        <v>#REF!</v>
      </c>
      <c r="T17" s="124" t="e">
        <f>IF(#REF!="","",#REF!)</f>
        <v>#REF!</v>
      </c>
      <c r="U17" s="124" t="e">
        <f>IF(#REF!="","",#REF!)</f>
        <v>#REF!</v>
      </c>
      <c r="V17" s="124" t="e">
        <f>IF(#REF!="○",1,"")</f>
        <v>#REF!</v>
      </c>
      <c r="W17" s="124" t="e">
        <f>IF(#REF!="○",1,"")</f>
        <v>#REF!</v>
      </c>
    </row>
    <row r="18" spans="1:23" ht="12.75" customHeight="1">
      <c r="A18" s="114" t="s">
        <v>388</v>
      </c>
      <c r="B18" s="115">
        <f t="shared" si="1"/>
        <v>50</v>
      </c>
      <c r="C18" s="116" t="s">
        <v>205</v>
      </c>
      <c r="D18" s="116" t="s">
        <v>266</v>
      </c>
      <c r="E18" s="117">
        <v>12</v>
      </c>
      <c r="F18" s="124" t="e">
        <f>IF(#REF!="","",1)</f>
        <v>#REF!</v>
      </c>
      <c r="G18" s="124" t="e">
        <f>IF(#REF!="","",#REF!)</f>
        <v>#REF!</v>
      </c>
      <c r="H18" s="124" t="e">
        <f>IF(#REF!="","",#REF!)</f>
        <v>#REF!</v>
      </c>
      <c r="I18" s="124" t="e">
        <f>IF(#REF!="","",#REF!)</f>
        <v>#REF!</v>
      </c>
      <c r="J18" s="124" t="e">
        <f>IF(#REF!="","",#REF!)</f>
        <v>#REF!</v>
      </c>
      <c r="K18" s="124" t="e">
        <f>IF(#REF!="","",#REF!)</f>
        <v>#REF!</v>
      </c>
      <c r="L18" s="124" t="e">
        <f>IF(#REF!="","",#REF!)</f>
        <v>#REF!</v>
      </c>
      <c r="M18" s="124" t="e">
        <f>IF(#REF!="","",#REF!)</f>
        <v>#REF!</v>
      </c>
      <c r="N18" s="124" t="e">
        <f>IF(#REF!="","",#REF!)</f>
        <v>#REF!</v>
      </c>
      <c r="O18" s="124" t="e">
        <f>IF(#REF!="","",#REF!)</f>
        <v>#REF!</v>
      </c>
      <c r="P18" s="124" t="e">
        <f>IF(#REF!="","",#REF!)</f>
        <v>#REF!</v>
      </c>
      <c r="Q18" s="124" t="e">
        <f>IF(#REF!="","",#REF!)</f>
        <v>#REF!</v>
      </c>
      <c r="R18" s="123" t="e">
        <f t="shared" si="0"/>
        <v>#REF!</v>
      </c>
      <c r="S18" s="124" t="e">
        <f>IF(#REF!="","",#REF!)</f>
        <v>#REF!</v>
      </c>
      <c r="T18" s="124" t="e">
        <f>IF(#REF!="","",#REF!)</f>
        <v>#REF!</v>
      </c>
      <c r="U18" s="124" t="e">
        <f>IF(#REF!="","",#REF!)</f>
        <v>#REF!</v>
      </c>
      <c r="V18" s="124" t="e">
        <f>IF(#REF!="○",1,"")</f>
        <v>#REF!</v>
      </c>
      <c r="W18" s="124" t="e">
        <f>IF(#REF!="○",1,"")</f>
        <v>#REF!</v>
      </c>
    </row>
    <row r="19" spans="1:23" ht="12.95" customHeight="1">
      <c r="A19" s="114" t="s">
        <v>389</v>
      </c>
      <c r="B19" s="115">
        <f t="shared" si="1"/>
        <v>54</v>
      </c>
      <c r="C19" s="116" t="s">
        <v>205</v>
      </c>
      <c r="D19" s="116" t="s">
        <v>266</v>
      </c>
      <c r="E19" s="117">
        <v>13</v>
      </c>
      <c r="F19" s="124" t="e">
        <f>IF(#REF!="","",1)</f>
        <v>#REF!</v>
      </c>
      <c r="G19" s="124" t="e">
        <f>IF(#REF!="","",#REF!)</f>
        <v>#REF!</v>
      </c>
      <c r="H19" s="124" t="e">
        <f>IF(#REF!="","",#REF!)</f>
        <v>#REF!</v>
      </c>
      <c r="I19" s="124" t="e">
        <f>IF(#REF!="","",#REF!)</f>
        <v>#REF!</v>
      </c>
      <c r="J19" s="124" t="e">
        <f>IF(#REF!="","",#REF!)</f>
        <v>#REF!</v>
      </c>
      <c r="K19" s="124" t="e">
        <f>IF(#REF!="","",#REF!)</f>
        <v>#REF!</v>
      </c>
      <c r="L19" s="124" t="e">
        <f>IF(#REF!="","",#REF!)</f>
        <v>#REF!</v>
      </c>
      <c r="M19" s="124" t="e">
        <f>IF(#REF!="","",#REF!)</f>
        <v>#REF!</v>
      </c>
      <c r="N19" s="124" t="e">
        <f>IF(#REF!="","",#REF!)</f>
        <v>#REF!</v>
      </c>
      <c r="O19" s="124" t="e">
        <f>IF(#REF!="","",#REF!)</f>
        <v>#REF!</v>
      </c>
      <c r="P19" s="124" t="e">
        <f>IF(#REF!="","",#REF!)</f>
        <v>#REF!</v>
      </c>
      <c r="Q19" s="124" t="e">
        <f>IF(#REF!="","",#REF!)</f>
        <v>#REF!</v>
      </c>
      <c r="R19" s="123" t="e">
        <f t="shared" si="0"/>
        <v>#REF!</v>
      </c>
      <c r="S19" s="124" t="e">
        <f>IF(#REF!="","",#REF!)</f>
        <v>#REF!</v>
      </c>
      <c r="T19" s="124" t="e">
        <f>IF(#REF!="","",#REF!)</f>
        <v>#REF!</v>
      </c>
      <c r="U19" s="124" t="e">
        <f>IF(#REF!="","",#REF!)</f>
        <v>#REF!</v>
      </c>
      <c r="V19" s="124" t="e">
        <f>IF(#REF!="○",1,"")</f>
        <v>#REF!</v>
      </c>
      <c r="W19" s="124" t="e">
        <f>IF(#REF!="○",1,"")</f>
        <v>#REF!</v>
      </c>
    </row>
    <row r="20" spans="1:23" ht="12.95" customHeight="1">
      <c r="A20" s="114" t="s">
        <v>390</v>
      </c>
      <c r="B20" s="115">
        <f t="shared" si="1"/>
        <v>58</v>
      </c>
      <c r="C20" s="116" t="s">
        <v>205</v>
      </c>
      <c r="D20" s="116" t="s">
        <v>266</v>
      </c>
      <c r="E20" s="117">
        <v>14</v>
      </c>
      <c r="F20" s="124" t="e">
        <f>IF(#REF!="","",1)</f>
        <v>#REF!</v>
      </c>
      <c r="G20" s="124" t="e">
        <f>IF(#REF!="","",#REF!)</f>
        <v>#REF!</v>
      </c>
      <c r="H20" s="124" t="e">
        <f>IF(#REF!="","",#REF!)</f>
        <v>#REF!</v>
      </c>
      <c r="I20" s="124" t="e">
        <f>IF(#REF!="","",#REF!)</f>
        <v>#REF!</v>
      </c>
      <c r="J20" s="124" t="e">
        <f>IF(#REF!="","",#REF!)</f>
        <v>#REF!</v>
      </c>
      <c r="K20" s="124" t="e">
        <f>IF(#REF!="","",#REF!)</f>
        <v>#REF!</v>
      </c>
      <c r="L20" s="124" t="e">
        <f>IF(#REF!="","",#REF!)</f>
        <v>#REF!</v>
      </c>
      <c r="M20" s="124" t="e">
        <f>IF(#REF!="","",#REF!)</f>
        <v>#REF!</v>
      </c>
      <c r="N20" s="124" t="e">
        <f>IF(#REF!="","",#REF!)</f>
        <v>#REF!</v>
      </c>
      <c r="O20" s="124" t="e">
        <f>IF(#REF!="","",#REF!)</f>
        <v>#REF!</v>
      </c>
      <c r="P20" s="124" t="e">
        <f>IF(#REF!="","",#REF!)</f>
        <v>#REF!</v>
      </c>
      <c r="Q20" s="124" t="e">
        <f>IF(#REF!="","",#REF!)</f>
        <v>#REF!</v>
      </c>
      <c r="R20" s="123" t="e">
        <f t="shared" si="0"/>
        <v>#REF!</v>
      </c>
      <c r="S20" s="124" t="e">
        <f>IF(#REF!="","",#REF!)</f>
        <v>#REF!</v>
      </c>
      <c r="T20" s="124" t="e">
        <f>IF(#REF!="","",#REF!)</f>
        <v>#REF!</v>
      </c>
      <c r="U20" s="124" t="e">
        <f>IF(#REF!="","",#REF!)</f>
        <v>#REF!</v>
      </c>
      <c r="V20" s="124" t="e">
        <f>IF(#REF!="○",1,"")</f>
        <v>#REF!</v>
      </c>
      <c r="W20" s="124" t="e">
        <f>IF(#REF!="○",1,"")</f>
        <v>#REF!</v>
      </c>
    </row>
    <row r="21" spans="1:23" ht="12.95" customHeight="1">
      <c r="A21" s="114" t="s">
        <v>391</v>
      </c>
      <c r="B21" s="115">
        <f t="shared" si="1"/>
        <v>62</v>
      </c>
      <c r="C21" s="116" t="s">
        <v>205</v>
      </c>
      <c r="D21" s="116" t="s">
        <v>266</v>
      </c>
      <c r="E21" s="117">
        <v>15</v>
      </c>
      <c r="F21" s="124" t="e">
        <f>IF(#REF!="","",1)</f>
        <v>#REF!</v>
      </c>
      <c r="G21" s="124" t="e">
        <f>IF(#REF!="","",#REF!)</f>
        <v>#REF!</v>
      </c>
      <c r="H21" s="124" t="e">
        <f>IF(#REF!="","",#REF!)</f>
        <v>#REF!</v>
      </c>
      <c r="I21" s="124" t="e">
        <f>IF(#REF!="","",#REF!)</f>
        <v>#REF!</v>
      </c>
      <c r="J21" s="124" t="e">
        <f>IF(#REF!="","",#REF!)</f>
        <v>#REF!</v>
      </c>
      <c r="K21" s="124" t="e">
        <f>IF(#REF!="","",#REF!)</f>
        <v>#REF!</v>
      </c>
      <c r="L21" s="124" t="e">
        <f>IF(#REF!="","",#REF!)</f>
        <v>#REF!</v>
      </c>
      <c r="M21" s="124" t="e">
        <f>IF(#REF!="","",#REF!)</f>
        <v>#REF!</v>
      </c>
      <c r="N21" s="124" t="e">
        <f>IF(#REF!="","",#REF!)</f>
        <v>#REF!</v>
      </c>
      <c r="O21" s="124" t="e">
        <f>IF(#REF!="","",#REF!)</f>
        <v>#REF!</v>
      </c>
      <c r="P21" s="124" t="e">
        <f>IF(#REF!="","",#REF!)</f>
        <v>#REF!</v>
      </c>
      <c r="Q21" s="124" t="e">
        <f>IF(#REF!="","",#REF!)</f>
        <v>#REF!</v>
      </c>
      <c r="R21" s="123" t="e">
        <f t="shared" si="0"/>
        <v>#REF!</v>
      </c>
      <c r="S21" s="124" t="e">
        <f>IF(#REF!="","",#REF!)</f>
        <v>#REF!</v>
      </c>
      <c r="T21" s="124" t="e">
        <f>IF(#REF!="","",#REF!)</f>
        <v>#REF!</v>
      </c>
      <c r="U21" s="124" t="e">
        <f>IF(#REF!="","",#REF!)</f>
        <v>#REF!</v>
      </c>
      <c r="V21" s="124" t="e">
        <f>IF(#REF!="○",1,"")</f>
        <v>#REF!</v>
      </c>
      <c r="W21" s="124" t="e">
        <f>IF(#REF!="○",1,"")</f>
        <v>#REF!</v>
      </c>
    </row>
    <row r="22" spans="1:23" ht="12.95" customHeight="1">
      <c r="A22" s="114" t="s">
        <v>392</v>
      </c>
      <c r="B22" s="115">
        <f t="shared" si="1"/>
        <v>66</v>
      </c>
      <c r="C22" s="116" t="s">
        <v>205</v>
      </c>
      <c r="D22" s="116" t="s">
        <v>266</v>
      </c>
      <c r="E22" s="117">
        <v>16</v>
      </c>
      <c r="F22" s="124" t="e">
        <f>IF(#REF!="","",1)</f>
        <v>#REF!</v>
      </c>
      <c r="G22" s="124" t="e">
        <f>IF(#REF!="","",#REF!)</f>
        <v>#REF!</v>
      </c>
      <c r="H22" s="124" t="e">
        <f>IF(#REF!="","",#REF!)</f>
        <v>#REF!</v>
      </c>
      <c r="I22" s="124" t="e">
        <f>IF(#REF!="","",#REF!)</f>
        <v>#REF!</v>
      </c>
      <c r="J22" s="124" t="e">
        <f>IF(#REF!="","",#REF!)</f>
        <v>#REF!</v>
      </c>
      <c r="K22" s="124" t="e">
        <f>IF(#REF!="","",#REF!)</f>
        <v>#REF!</v>
      </c>
      <c r="L22" s="124" t="e">
        <f>IF(#REF!="","",#REF!)</f>
        <v>#REF!</v>
      </c>
      <c r="M22" s="124" t="e">
        <f>IF(#REF!="","",#REF!)</f>
        <v>#REF!</v>
      </c>
      <c r="N22" s="124" t="e">
        <f>IF(#REF!="","",#REF!)</f>
        <v>#REF!</v>
      </c>
      <c r="O22" s="124" t="e">
        <f>IF(#REF!="","",#REF!)</f>
        <v>#REF!</v>
      </c>
      <c r="P22" s="124" t="e">
        <f>IF(#REF!="","",#REF!)</f>
        <v>#REF!</v>
      </c>
      <c r="Q22" s="124" t="e">
        <f>IF(#REF!="","",#REF!)</f>
        <v>#REF!</v>
      </c>
      <c r="R22" s="123" t="e">
        <f t="shared" si="0"/>
        <v>#REF!</v>
      </c>
      <c r="S22" s="124" t="e">
        <f>IF(#REF!="","",#REF!)</f>
        <v>#REF!</v>
      </c>
      <c r="T22" s="124" t="e">
        <f>IF(#REF!="","",#REF!)</f>
        <v>#REF!</v>
      </c>
      <c r="U22" s="124" t="e">
        <f>IF(#REF!="","",#REF!)</f>
        <v>#REF!</v>
      </c>
      <c r="V22" s="124" t="e">
        <f>IF(#REF!="○",1,"")</f>
        <v>#REF!</v>
      </c>
      <c r="W22" s="124" t="e">
        <f>IF(#REF!="○",1,"")</f>
        <v>#REF!</v>
      </c>
    </row>
    <row r="23" spans="1:23" ht="12.95" customHeight="1">
      <c r="A23" s="114" t="s">
        <v>393</v>
      </c>
      <c r="B23" s="115">
        <f t="shared" si="1"/>
        <v>70</v>
      </c>
      <c r="C23" s="116" t="s">
        <v>205</v>
      </c>
      <c r="D23" s="116" t="s">
        <v>266</v>
      </c>
      <c r="E23" s="117">
        <v>17</v>
      </c>
      <c r="F23" s="124" t="e">
        <f>IF(#REF!="","",1)</f>
        <v>#REF!</v>
      </c>
      <c r="G23" s="124" t="e">
        <f>IF(#REF!="","",#REF!)</f>
        <v>#REF!</v>
      </c>
      <c r="H23" s="124" t="e">
        <f>IF(#REF!="","",#REF!)</f>
        <v>#REF!</v>
      </c>
      <c r="I23" s="124" t="e">
        <f>IF(#REF!="","",#REF!)</f>
        <v>#REF!</v>
      </c>
      <c r="J23" s="124" t="e">
        <f>IF(#REF!="","",#REF!)</f>
        <v>#REF!</v>
      </c>
      <c r="K23" s="124" t="e">
        <f>IF(#REF!="","",#REF!)</f>
        <v>#REF!</v>
      </c>
      <c r="L23" s="124" t="e">
        <f>IF(#REF!="","",#REF!)</f>
        <v>#REF!</v>
      </c>
      <c r="M23" s="124" t="e">
        <f>IF(#REF!="","",#REF!)</f>
        <v>#REF!</v>
      </c>
      <c r="N23" s="124" t="e">
        <f>IF(#REF!="","",#REF!)</f>
        <v>#REF!</v>
      </c>
      <c r="O23" s="124" t="e">
        <f>IF(#REF!="","",#REF!)</f>
        <v>#REF!</v>
      </c>
      <c r="P23" s="124" t="e">
        <f>IF(#REF!="","",#REF!)</f>
        <v>#REF!</v>
      </c>
      <c r="Q23" s="124" t="e">
        <f>IF(#REF!="","",#REF!)</f>
        <v>#REF!</v>
      </c>
      <c r="R23" s="123" t="e">
        <f t="shared" si="0"/>
        <v>#REF!</v>
      </c>
      <c r="S23" s="124" t="e">
        <f>IF(#REF!="","",#REF!)</f>
        <v>#REF!</v>
      </c>
      <c r="T23" s="124" t="e">
        <f>IF(#REF!="","",#REF!)</f>
        <v>#REF!</v>
      </c>
      <c r="U23" s="124" t="e">
        <f>IF(#REF!="","",#REF!)</f>
        <v>#REF!</v>
      </c>
      <c r="V23" s="124" t="e">
        <f>IF(#REF!="○",1,"")</f>
        <v>#REF!</v>
      </c>
      <c r="W23" s="124" t="e">
        <f>IF(#REF!="○",1,"")</f>
        <v>#REF!</v>
      </c>
    </row>
    <row r="24" spans="1:23" ht="12.95" customHeight="1">
      <c r="A24" s="114" t="s">
        <v>394</v>
      </c>
      <c r="B24" s="115">
        <f t="shared" si="1"/>
        <v>74</v>
      </c>
      <c r="C24" s="116" t="s">
        <v>205</v>
      </c>
      <c r="D24" s="116" t="s">
        <v>266</v>
      </c>
      <c r="E24" s="117">
        <v>18</v>
      </c>
      <c r="F24" s="124" t="e">
        <f>IF(#REF!="","",1)</f>
        <v>#REF!</v>
      </c>
      <c r="G24" s="124" t="e">
        <f>IF(#REF!="","",#REF!)</f>
        <v>#REF!</v>
      </c>
      <c r="H24" s="124" t="e">
        <f>IF(#REF!="","",#REF!)</f>
        <v>#REF!</v>
      </c>
      <c r="I24" s="124" t="e">
        <f>IF(#REF!="","",#REF!)</f>
        <v>#REF!</v>
      </c>
      <c r="J24" s="124" t="e">
        <f>IF(#REF!="","",#REF!)</f>
        <v>#REF!</v>
      </c>
      <c r="K24" s="124" t="e">
        <f>IF(#REF!="","",#REF!)</f>
        <v>#REF!</v>
      </c>
      <c r="L24" s="124" t="e">
        <f>IF(#REF!="","",#REF!)</f>
        <v>#REF!</v>
      </c>
      <c r="M24" s="124" t="e">
        <f>IF(#REF!="","",#REF!)</f>
        <v>#REF!</v>
      </c>
      <c r="N24" s="124" t="e">
        <f>IF(#REF!="","",#REF!)</f>
        <v>#REF!</v>
      </c>
      <c r="O24" s="124" t="e">
        <f>IF(#REF!="","",#REF!)</f>
        <v>#REF!</v>
      </c>
      <c r="P24" s="124" t="e">
        <f>IF(#REF!="","",#REF!)</f>
        <v>#REF!</v>
      </c>
      <c r="Q24" s="124" t="e">
        <f>IF(#REF!="","",#REF!)</f>
        <v>#REF!</v>
      </c>
      <c r="R24" s="123" t="e">
        <f t="shared" si="0"/>
        <v>#REF!</v>
      </c>
      <c r="S24" s="124" t="e">
        <f>IF(#REF!="","",#REF!)</f>
        <v>#REF!</v>
      </c>
      <c r="T24" s="124" t="e">
        <f>IF(#REF!="","",#REF!)</f>
        <v>#REF!</v>
      </c>
      <c r="U24" s="124" t="e">
        <f>IF(#REF!="","",#REF!)</f>
        <v>#REF!</v>
      </c>
      <c r="V24" s="124" t="e">
        <f>IF(#REF!="○",1,"")</f>
        <v>#REF!</v>
      </c>
      <c r="W24" s="124" t="e">
        <f>IF(#REF!="○",1,"")</f>
        <v>#REF!</v>
      </c>
    </row>
    <row r="25" spans="1:23" ht="12.95" customHeight="1">
      <c r="A25" s="114" t="s">
        <v>395</v>
      </c>
      <c r="B25" s="115">
        <f t="shared" si="1"/>
        <v>78</v>
      </c>
      <c r="C25" s="116" t="s">
        <v>205</v>
      </c>
      <c r="D25" s="116" t="s">
        <v>266</v>
      </c>
      <c r="E25" s="117">
        <v>19</v>
      </c>
      <c r="F25" s="124" t="e">
        <f>IF(#REF!="","",1)</f>
        <v>#REF!</v>
      </c>
      <c r="G25" s="124" t="e">
        <f>IF(#REF!="","",#REF!)</f>
        <v>#REF!</v>
      </c>
      <c r="H25" s="124" t="e">
        <f>IF(#REF!="","",#REF!)</f>
        <v>#REF!</v>
      </c>
      <c r="I25" s="124" t="e">
        <f>IF(#REF!="","",#REF!)</f>
        <v>#REF!</v>
      </c>
      <c r="J25" s="124" t="e">
        <f>IF(#REF!="","",#REF!)</f>
        <v>#REF!</v>
      </c>
      <c r="K25" s="124" t="e">
        <f>IF(#REF!="","",#REF!)</f>
        <v>#REF!</v>
      </c>
      <c r="L25" s="124" t="e">
        <f>IF(#REF!="","",#REF!)</f>
        <v>#REF!</v>
      </c>
      <c r="M25" s="124" t="e">
        <f>IF(#REF!="","",#REF!)</f>
        <v>#REF!</v>
      </c>
      <c r="N25" s="124" t="e">
        <f>IF(#REF!="","",#REF!)</f>
        <v>#REF!</v>
      </c>
      <c r="O25" s="124" t="e">
        <f>IF(#REF!="","",#REF!)</f>
        <v>#REF!</v>
      </c>
      <c r="P25" s="124" t="e">
        <f>IF(#REF!="","",#REF!)</f>
        <v>#REF!</v>
      </c>
      <c r="Q25" s="124" t="e">
        <f>IF(#REF!="","",#REF!)</f>
        <v>#REF!</v>
      </c>
      <c r="R25" s="123" t="e">
        <f t="shared" si="0"/>
        <v>#REF!</v>
      </c>
      <c r="S25" s="124" t="e">
        <f>IF(#REF!="","",#REF!)</f>
        <v>#REF!</v>
      </c>
      <c r="T25" s="124" t="e">
        <f>IF(#REF!="","",#REF!)</f>
        <v>#REF!</v>
      </c>
      <c r="U25" s="124" t="e">
        <f>IF(#REF!="","",#REF!)</f>
        <v>#REF!</v>
      </c>
      <c r="V25" s="124" t="e">
        <f>IF(#REF!="○",1,"")</f>
        <v>#REF!</v>
      </c>
      <c r="W25" s="124" t="e">
        <f>IF(#REF!="○",1,"")</f>
        <v>#REF!</v>
      </c>
    </row>
    <row r="26" spans="1:23" ht="12.95" customHeight="1">
      <c r="A26" s="114" t="s">
        <v>396</v>
      </c>
      <c r="B26" s="115">
        <f t="shared" si="1"/>
        <v>82</v>
      </c>
      <c r="C26" s="116" t="s">
        <v>205</v>
      </c>
      <c r="D26" s="116" t="s">
        <v>266</v>
      </c>
      <c r="E26" s="117">
        <v>20</v>
      </c>
      <c r="F26" s="124" t="e">
        <f>IF(#REF!="","",1)</f>
        <v>#REF!</v>
      </c>
      <c r="G26" s="124" t="e">
        <f>IF(#REF!="","",#REF!)</f>
        <v>#REF!</v>
      </c>
      <c r="H26" s="124" t="e">
        <f>IF(#REF!="","",#REF!)</f>
        <v>#REF!</v>
      </c>
      <c r="I26" s="124" t="e">
        <f>IF(#REF!="","",#REF!)</f>
        <v>#REF!</v>
      </c>
      <c r="J26" s="124" t="e">
        <f>IF(#REF!="","",#REF!)</f>
        <v>#REF!</v>
      </c>
      <c r="K26" s="124" t="e">
        <f>IF(#REF!="","",#REF!)</f>
        <v>#REF!</v>
      </c>
      <c r="L26" s="124" t="e">
        <f>IF(#REF!="","",#REF!)</f>
        <v>#REF!</v>
      </c>
      <c r="M26" s="124" t="e">
        <f>IF(#REF!="","",#REF!)</f>
        <v>#REF!</v>
      </c>
      <c r="N26" s="124" t="e">
        <f>IF(#REF!="","",#REF!)</f>
        <v>#REF!</v>
      </c>
      <c r="O26" s="124" t="e">
        <f>IF(#REF!="","",#REF!)</f>
        <v>#REF!</v>
      </c>
      <c r="P26" s="124" t="e">
        <f>IF(#REF!="","",#REF!)</f>
        <v>#REF!</v>
      </c>
      <c r="Q26" s="124" t="e">
        <f>IF(#REF!="","",#REF!)</f>
        <v>#REF!</v>
      </c>
      <c r="R26" s="123" t="e">
        <f t="shared" si="0"/>
        <v>#REF!</v>
      </c>
      <c r="S26" s="124" t="e">
        <f>IF(#REF!="","",#REF!)</f>
        <v>#REF!</v>
      </c>
      <c r="T26" s="124" t="e">
        <f>IF(#REF!="","",#REF!)</f>
        <v>#REF!</v>
      </c>
      <c r="U26" s="124" t="e">
        <f>IF(#REF!="","",#REF!)</f>
        <v>#REF!</v>
      </c>
      <c r="V26" s="124" t="e">
        <f>IF(#REF!="○",1,"")</f>
        <v>#REF!</v>
      </c>
      <c r="W26" s="124" t="e">
        <f>IF(#REF!="○",1,"")</f>
        <v>#REF!</v>
      </c>
    </row>
    <row r="27" spans="1:23" ht="12.95" customHeight="1">
      <c r="A27" s="114" t="s">
        <v>397</v>
      </c>
      <c r="B27" s="115">
        <f t="shared" si="1"/>
        <v>86</v>
      </c>
      <c r="C27" s="116" t="s">
        <v>205</v>
      </c>
      <c r="D27" s="116" t="s">
        <v>266</v>
      </c>
      <c r="E27" s="117">
        <v>21</v>
      </c>
      <c r="F27" s="124" t="e">
        <f>IF(#REF!="","",1)</f>
        <v>#REF!</v>
      </c>
      <c r="G27" s="124" t="e">
        <f>IF(#REF!="","",#REF!)</f>
        <v>#REF!</v>
      </c>
      <c r="H27" s="124" t="e">
        <f>IF(#REF!="","",#REF!)</f>
        <v>#REF!</v>
      </c>
      <c r="I27" s="124" t="e">
        <f>IF(#REF!="","",#REF!)</f>
        <v>#REF!</v>
      </c>
      <c r="J27" s="124" t="e">
        <f>IF(#REF!="","",#REF!)</f>
        <v>#REF!</v>
      </c>
      <c r="K27" s="124" t="e">
        <f>IF(#REF!="","",#REF!)</f>
        <v>#REF!</v>
      </c>
      <c r="L27" s="124" t="e">
        <f>IF(#REF!="","",#REF!)</f>
        <v>#REF!</v>
      </c>
      <c r="M27" s="124" t="e">
        <f>IF(#REF!="","",#REF!)</f>
        <v>#REF!</v>
      </c>
      <c r="N27" s="124" t="e">
        <f>IF(#REF!="","",#REF!)</f>
        <v>#REF!</v>
      </c>
      <c r="O27" s="124" t="e">
        <f>IF(#REF!="","",#REF!)</f>
        <v>#REF!</v>
      </c>
      <c r="P27" s="124" t="e">
        <f>IF(#REF!="","",#REF!)</f>
        <v>#REF!</v>
      </c>
      <c r="Q27" s="124" t="e">
        <f>IF(#REF!="","",#REF!)</f>
        <v>#REF!</v>
      </c>
      <c r="R27" s="123" t="e">
        <f t="shared" si="0"/>
        <v>#REF!</v>
      </c>
      <c r="S27" s="124" t="e">
        <f>IF(#REF!="","",#REF!)</f>
        <v>#REF!</v>
      </c>
      <c r="T27" s="124" t="e">
        <f>IF(#REF!="","",#REF!)</f>
        <v>#REF!</v>
      </c>
      <c r="U27" s="124" t="e">
        <f>IF(#REF!="","",#REF!)</f>
        <v>#REF!</v>
      </c>
      <c r="V27" s="124" t="e">
        <f>IF(#REF!="○",1,"")</f>
        <v>#REF!</v>
      </c>
      <c r="W27" s="124" t="e">
        <f>IF(#REF!="○",1,"")</f>
        <v>#REF!</v>
      </c>
    </row>
    <row r="28" spans="1:23" ht="12.95" customHeight="1">
      <c r="A28" s="114" t="s">
        <v>398</v>
      </c>
      <c r="B28" s="115">
        <f t="shared" si="1"/>
        <v>90</v>
      </c>
      <c r="C28" s="116" t="s">
        <v>205</v>
      </c>
      <c r="D28" s="116" t="s">
        <v>266</v>
      </c>
      <c r="E28" s="117">
        <v>22</v>
      </c>
      <c r="F28" s="124" t="e">
        <f>IF(#REF!="","",1)</f>
        <v>#REF!</v>
      </c>
      <c r="G28" s="124" t="e">
        <f>IF(#REF!="","",#REF!)</f>
        <v>#REF!</v>
      </c>
      <c r="H28" s="124" t="e">
        <f>IF(#REF!="","",#REF!)</f>
        <v>#REF!</v>
      </c>
      <c r="I28" s="124" t="e">
        <f>IF(#REF!="","",#REF!)</f>
        <v>#REF!</v>
      </c>
      <c r="J28" s="124" t="e">
        <f>IF(#REF!="","",#REF!)</f>
        <v>#REF!</v>
      </c>
      <c r="K28" s="124" t="e">
        <f>IF(#REF!="","",#REF!)</f>
        <v>#REF!</v>
      </c>
      <c r="L28" s="124" t="e">
        <f>IF(#REF!="","",#REF!)</f>
        <v>#REF!</v>
      </c>
      <c r="M28" s="124" t="e">
        <f>IF(#REF!="","",#REF!)</f>
        <v>#REF!</v>
      </c>
      <c r="N28" s="124" t="e">
        <f>IF(#REF!="","",#REF!)</f>
        <v>#REF!</v>
      </c>
      <c r="O28" s="124" t="e">
        <f>IF(#REF!="","",#REF!)</f>
        <v>#REF!</v>
      </c>
      <c r="P28" s="124" t="e">
        <f>IF(#REF!="","",#REF!)</f>
        <v>#REF!</v>
      </c>
      <c r="Q28" s="124" t="e">
        <f>IF(#REF!="","",#REF!)</f>
        <v>#REF!</v>
      </c>
      <c r="R28" s="123" t="e">
        <f t="shared" si="0"/>
        <v>#REF!</v>
      </c>
      <c r="S28" s="124" t="e">
        <f>IF(#REF!="","",#REF!)</f>
        <v>#REF!</v>
      </c>
      <c r="T28" s="124" t="e">
        <f>IF(#REF!="","",#REF!)</f>
        <v>#REF!</v>
      </c>
      <c r="U28" s="124" t="e">
        <f>IF(#REF!="","",#REF!)</f>
        <v>#REF!</v>
      </c>
      <c r="V28" s="124" t="e">
        <f>IF(#REF!="○",1,"")</f>
        <v>#REF!</v>
      </c>
      <c r="W28" s="124" t="e">
        <f>IF(#REF!="○",1,"")</f>
        <v>#REF!</v>
      </c>
    </row>
    <row r="29" spans="1:23" ht="12.95" customHeight="1">
      <c r="A29" s="114" t="s">
        <v>399</v>
      </c>
      <c r="B29" s="115">
        <f t="shared" si="1"/>
        <v>94</v>
      </c>
      <c r="C29" s="116" t="s">
        <v>205</v>
      </c>
      <c r="D29" s="116" t="s">
        <v>266</v>
      </c>
      <c r="E29" s="117">
        <v>23</v>
      </c>
      <c r="F29" s="124" t="e">
        <f>IF(#REF!="","",1)</f>
        <v>#REF!</v>
      </c>
      <c r="G29" s="124" t="e">
        <f>IF(#REF!="","",#REF!)</f>
        <v>#REF!</v>
      </c>
      <c r="H29" s="124" t="e">
        <f>IF(#REF!="","",#REF!)</f>
        <v>#REF!</v>
      </c>
      <c r="I29" s="124" t="e">
        <f>IF(#REF!="","",#REF!)</f>
        <v>#REF!</v>
      </c>
      <c r="J29" s="124" t="e">
        <f>IF(#REF!="","",#REF!)</f>
        <v>#REF!</v>
      </c>
      <c r="K29" s="124" t="e">
        <f>IF(#REF!="","",#REF!)</f>
        <v>#REF!</v>
      </c>
      <c r="L29" s="124" t="e">
        <f>IF(#REF!="","",#REF!)</f>
        <v>#REF!</v>
      </c>
      <c r="M29" s="124" t="e">
        <f>IF(#REF!="","",#REF!)</f>
        <v>#REF!</v>
      </c>
      <c r="N29" s="124" t="e">
        <f>IF(#REF!="","",#REF!)</f>
        <v>#REF!</v>
      </c>
      <c r="O29" s="124" t="e">
        <f>IF(#REF!="","",#REF!)</f>
        <v>#REF!</v>
      </c>
      <c r="P29" s="124" t="e">
        <f>IF(#REF!="","",#REF!)</f>
        <v>#REF!</v>
      </c>
      <c r="Q29" s="124" t="e">
        <f>IF(#REF!="","",#REF!)</f>
        <v>#REF!</v>
      </c>
      <c r="R29" s="123" t="e">
        <f t="shared" si="0"/>
        <v>#REF!</v>
      </c>
      <c r="S29" s="124" t="e">
        <f>IF(#REF!="","",#REF!)</f>
        <v>#REF!</v>
      </c>
      <c r="T29" s="124" t="e">
        <f>IF(#REF!="","",#REF!)</f>
        <v>#REF!</v>
      </c>
      <c r="U29" s="124" t="e">
        <f>IF(#REF!="","",#REF!)</f>
        <v>#REF!</v>
      </c>
      <c r="V29" s="124" t="e">
        <f>IF(#REF!="○",1,"")</f>
        <v>#REF!</v>
      </c>
      <c r="W29" s="124" t="e">
        <f>IF(#REF!="○",1,"")</f>
        <v>#REF!</v>
      </c>
    </row>
    <row r="30" spans="1:23" ht="12.95" customHeight="1">
      <c r="A30" s="114" t="s">
        <v>400</v>
      </c>
      <c r="B30" s="115">
        <f t="shared" si="1"/>
        <v>98</v>
      </c>
      <c r="C30" s="116" t="s">
        <v>205</v>
      </c>
      <c r="D30" s="116" t="s">
        <v>266</v>
      </c>
      <c r="E30" s="117">
        <v>24</v>
      </c>
      <c r="F30" s="124" t="e">
        <f>IF(#REF!="","",1)</f>
        <v>#REF!</v>
      </c>
      <c r="G30" s="124" t="e">
        <f>IF(#REF!="","",#REF!)</f>
        <v>#REF!</v>
      </c>
      <c r="H30" s="124" t="e">
        <f>IF(#REF!="","",#REF!)</f>
        <v>#REF!</v>
      </c>
      <c r="I30" s="124" t="e">
        <f>IF(#REF!="","",#REF!)</f>
        <v>#REF!</v>
      </c>
      <c r="J30" s="124" t="e">
        <f>IF(#REF!="","",#REF!)</f>
        <v>#REF!</v>
      </c>
      <c r="K30" s="124" t="e">
        <f>IF(#REF!="","",#REF!)</f>
        <v>#REF!</v>
      </c>
      <c r="L30" s="124" t="e">
        <f>IF(#REF!="","",#REF!)</f>
        <v>#REF!</v>
      </c>
      <c r="M30" s="124" t="e">
        <f>IF(#REF!="","",#REF!)</f>
        <v>#REF!</v>
      </c>
      <c r="N30" s="124" t="e">
        <f>IF(#REF!="","",#REF!)</f>
        <v>#REF!</v>
      </c>
      <c r="O30" s="124" t="e">
        <f>IF(#REF!="","",#REF!)</f>
        <v>#REF!</v>
      </c>
      <c r="P30" s="124" t="e">
        <f>IF(#REF!="","",#REF!)</f>
        <v>#REF!</v>
      </c>
      <c r="Q30" s="124" t="e">
        <f>IF(#REF!="","",#REF!)</f>
        <v>#REF!</v>
      </c>
      <c r="R30" s="123" t="e">
        <f t="shared" si="0"/>
        <v>#REF!</v>
      </c>
      <c r="S30" s="124" t="e">
        <f>IF(#REF!="","",#REF!)</f>
        <v>#REF!</v>
      </c>
      <c r="T30" s="124" t="e">
        <f>IF(#REF!="","",#REF!)</f>
        <v>#REF!</v>
      </c>
      <c r="U30" s="124" t="e">
        <f>IF(#REF!="","",#REF!)</f>
        <v>#REF!</v>
      </c>
      <c r="V30" s="124" t="e">
        <f>IF(#REF!="○",1,"")</f>
        <v>#REF!</v>
      </c>
      <c r="W30" s="124" t="e">
        <f>IF(#REF!="○",1,"")</f>
        <v>#REF!</v>
      </c>
    </row>
    <row r="31" spans="1:23" ht="12.95" customHeight="1">
      <c r="A31" s="114" t="s">
        <v>401</v>
      </c>
      <c r="B31" s="115">
        <f t="shared" si="1"/>
        <v>102</v>
      </c>
      <c r="C31" s="116" t="s">
        <v>205</v>
      </c>
      <c r="D31" s="116" t="s">
        <v>266</v>
      </c>
      <c r="E31" s="117">
        <v>25</v>
      </c>
      <c r="F31" s="124" t="e">
        <f>IF(#REF!="","",1)</f>
        <v>#REF!</v>
      </c>
      <c r="G31" s="124" t="e">
        <f>IF(#REF!="","",#REF!)</f>
        <v>#REF!</v>
      </c>
      <c r="H31" s="124" t="e">
        <f>IF(#REF!="","",#REF!)</f>
        <v>#REF!</v>
      </c>
      <c r="I31" s="124" t="e">
        <f>IF(#REF!="","",#REF!)</f>
        <v>#REF!</v>
      </c>
      <c r="J31" s="124" t="e">
        <f>IF(#REF!="","",#REF!)</f>
        <v>#REF!</v>
      </c>
      <c r="K31" s="124" t="e">
        <f>IF(#REF!="","",#REF!)</f>
        <v>#REF!</v>
      </c>
      <c r="L31" s="124" t="e">
        <f>IF(#REF!="","",#REF!)</f>
        <v>#REF!</v>
      </c>
      <c r="M31" s="124" t="e">
        <f>IF(#REF!="","",#REF!)</f>
        <v>#REF!</v>
      </c>
      <c r="N31" s="124" t="e">
        <f>IF(#REF!="","",#REF!)</f>
        <v>#REF!</v>
      </c>
      <c r="O31" s="124" t="e">
        <f>IF(#REF!="","",#REF!)</f>
        <v>#REF!</v>
      </c>
      <c r="P31" s="124" t="e">
        <f>IF(#REF!="","",#REF!)</f>
        <v>#REF!</v>
      </c>
      <c r="Q31" s="124" t="e">
        <f>IF(#REF!="","",#REF!)</f>
        <v>#REF!</v>
      </c>
      <c r="R31" s="123" t="e">
        <f t="shared" si="0"/>
        <v>#REF!</v>
      </c>
      <c r="S31" s="124" t="e">
        <f>IF(#REF!="","",#REF!)</f>
        <v>#REF!</v>
      </c>
      <c r="T31" s="124" t="e">
        <f>IF(#REF!="","",#REF!)</f>
        <v>#REF!</v>
      </c>
      <c r="U31" s="124" t="e">
        <f>IF(#REF!="","",#REF!)</f>
        <v>#REF!</v>
      </c>
      <c r="V31" s="124" t="e">
        <f>IF(#REF!="○",1,"")</f>
        <v>#REF!</v>
      </c>
      <c r="W31" s="124" t="e">
        <f>IF(#REF!="○",1,"")</f>
        <v>#REF!</v>
      </c>
    </row>
    <row r="32" spans="1:23" ht="12.95" customHeight="1">
      <c r="A32" s="114" t="s">
        <v>402</v>
      </c>
      <c r="B32" s="115">
        <f t="shared" si="1"/>
        <v>106</v>
      </c>
      <c r="C32" s="116" t="s">
        <v>205</v>
      </c>
      <c r="D32" s="116" t="s">
        <v>266</v>
      </c>
      <c r="E32" s="117">
        <v>26</v>
      </c>
      <c r="F32" s="124" t="e">
        <f>IF(#REF!="","",1)</f>
        <v>#REF!</v>
      </c>
      <c r="G32" s="124" t="e">
        <f>IF(#REF!="","",#REF!)</f>
        <v>#REF!</v>
      </c>
      <c r="H32" s="124" t="e">
        <f>IF(#REF!="","",#REF!)</f>
        <v>#REF!</v>
      </c>
      <c r="I32" s="124" t="e">
        <f>IF(#REF!="","",#REF!)</f>
        <v>#REF!</v>
      </c>
      <c r="J32" s="124" t="e">
        <f>IF(#REF!="","",#REF!)</f>
        <v>#REF!</v>
      </c>
      <c r="K32" s="124" t="e">
        <f>IF(#REF!="","",#REF!)</f>
        <v>#REF!</v>
      </c>
      <c r="L32" s="124" t="e">
        <f>IF(#REF!="","",#REF!)</f>
        <v>#REF!</v>
      </c>
      <c r="M32" s="124" t="e">
        <f>IF(#REF!="","",#REF!)</f>
        <v>#REF!</v>
      </c>
      <c r="N32" s="124" t="e">
        <f>IF(#REF!="","",#REF!)</f>
        <v>#REF!</v>
      </c>
      <c r="O32" s="124" t="e">
        <f>IF(#REF!="","",#REF!)</f>
        <v>#REF!</v>
      </c>
      <c r="P32" s="124" t="e">
        <f>IF(#REF!="","",#REF!)</f>
        <v>#REF!</v>
      </c>
      <c r="Q32" s="124" t="e">
        <f>IF(#REF!="","",#REF!)</f>
        <v>#REF!</v>
      </c>
      <c r="R32" s="123" t="e">
        <f t="shared" si="0"/>
        <v>#REF!</v>
      </c>
      <c r="S32" s="124" t="e">
        <f>IF(#REF!="","",#REF!)</f>
        <v>#REF!</v>
      </c>
      <c r="T32" s="124" t="e">
        <f>IF(#REF!="","",#REF!)</f>
        <v>#REF!</v>
      </c>
      <c r="U32" s="124" t="e">
        <f>IF(#REF!="","",#REF!)</f>
        <v>#REF!</v>
      </c>
      <c r="V32" s="124" t="e">
        <f>IF(#REF!="○",1,"")</f>
        <v>#REF!</v>
      </c>
      <c r="W32" s="124" t="e">
        <f>IF(#REF!="○",1,"")</f>
        <v>#REF!</v>
      </c>
    </row>
    <row r="33" spans="1:23" ht="12.95" customHeight="1">
      <c r="A33" s="114" t="s">
        <v>403</v>
      </c>
      <c r="B33" s="115">
        <f t="shared" si="1"/>
        <v>110</v>
      </c>
      <c r="C33" s="116" t="s">
        <v>205</v>
      </c>
      <c r="D33" s="116" t="s">
        <v>266</v>
      </c>
      <c r="E33" s="117">
        <v>27</v>
      </c>
      <c r="F33" s="124" t="e">
        <f>IF(#REF!="","",1)</f>
        <v>#REF!</v>
      </c>
      <c r="G33" s="124" t="e">
        <f>IF(#REF!="","",#REF!)</f>
        <v>#REF!</v>
      </c>
      <c r="H33" s="124" t="e">
        <f>IF(#REF!="","",#REF!)</f>
        <v>#REF!</v>
      </c>
      <c r="I33" s="124" t="e">
        <f>IF(#REF!="","",#REF!)</f>
        <v>#REF!</v>
      </c>
      <c r="J33" s="124" t="e">
        <f>IF(#REF!="","",#REF!)</f>
        <v>#REF!</v>
      </c>
      <c r="K33" s="124" t="e">
        <f>IF(#REF!="","",#REF!)</f>
        <v>#REF!</v>
      </c>
      <c r="L33" s="124" t="e">
        <f>IF(#REF!="","",#REF!)</f>
        <v>#REF!</v>
      </c>
      <c r="M33" s="124" t="e">
        <f>IF(#REF!="","",#REF!)</f>
        <v>#REF!</v>
      </c>
      <c r="N33" s="124" t="e">
        <f>IF(#REF!="","",#REF!)</f>
        <v>#REF!</v>
      </c>
      <c r="O33" s="124" t="e">
        <f>IF(#REF!="","",#REF!)</f>
        <v>#REF!</v>
      </c>
      <c r="P33" s="124" t="e">
        <f>IF(#REF!="","",#REF!)</f>
        <v>#REF!</v>
      </c>
      <c r="Q33" s="124" t="e">
        <f>IF(#REF!="","",#REF!)</f>
        <v>#REF!</v>
      </c>
      <c r="R33" s="123" t="e">
        <f t="shared" si="0"/>
        <v>#REF!</v>
      </c>
      <c r="S33" s="124" t="e">
        <f>IF(#REF!="","",#REF!)</f>
        <v>#REF!</v>
      </c>
      <c r="T33" s="124" t="e">
        <f>IF(#REF!="","",#REF!)</f>
        <v>#REF!</v>
      </c>
      <c r="U33" s="124" t="e">
        <f>IF(#REF!="","",#REF!)</f>
        <v>#REF!</v>
      </c>
      <c r="V33" s="124" t="e">
        <f>IF(#REF!="○",1,"")</f>
        <v>#REF!</v>
      </c>
      <c r="W33" s="124" t="e">
        <f>IF(#REF!="○",1,"")</f>
        <v>#REF!</v>
      </c>
    </row>
    <row r="34" spans="1:23" ht="12.95" customHeight="1">
      <c r="A34" s="114" t="s">
        <v>404</v>
      </c>
      <c r="B34" s="115">
        <f t="shared" si="1"/>
        <v>114</v>
      </c>
      <c r="C34" s="116" t="s">
        <v>205</v>
      </c>
      <c r="D34" s="116" t="s">
        <v>266</v>
      </c>
      <c r="E34" s="117">
        <v>28</v>
      </c>
      <c r="F34" s="124" t="e">
        <f>IF(#REF!="","",1)</f>
        <v>#REF!</v>
      </c>
      <c r="G34" s="124" t="e">
        <f>IF(#REF!="","",#REF!)</f>
        <v>#REF!</v>
      </c>
      <c r="H34" s="124" t="e">
        <f>IF(#REF!="","",#REF!)</f>
        <v>#REF!</v>
      </c>
      <c r="I34" s="124" t="e">
        <f>IF(#REF!="","",#REF!)</f>
        <v>#REF!</v>
      </c>
      <c r="J34" s="124" t="e">
        <f>IF(#REF!="","",#REF!)</f>
        <v>#REF!</v>
      </c>
      <c r="K34" s="124" t="e">
        <f>IF(#REF!="","",#REF!)</f>
        <v>#REF!</v>
      </c>
      <c r="L34" s="124" t="e">
        <f>IF(#REF!="","",#REF!)</f>
        <v>#REF!</v>
      </c>
      <c r="M34" s="124" t="e">
        <f>IF(#REF!="","",#REF!)</f>
        <v>#REF!</v>
      </c>
      <c r="N34" s="124" t="e">
        <f>IF(#REF!="","",#REF!)</f>
        <v>#REF!</v>
      </c>
      <c r="O34" s="124" t="e">
        <f>IF(#REF!="","",#REF!)</f>
        <v>#REF!</v>
      </c>
      <c r="P34" s="124" t="e">
        <f>IF(#REF!="","",#REF!)</f>
        <v>#REF!</v>
      </c>
      <c r="Q34" s="124" t="e">
        <f>IF(#REF!="","",#REF!)</f>
        <v>#REF!</v>
      </c>
      <c r="R34" s="123" t="e">
        <f t="shared" si="0"/>
        <v>#REF!</v>
      </c>
      <c r="S34" s="124" t="e">
        <f>IF(#REF!="","",#REF!)</f>
        <v>#REF!</v>
      </c>
      <c r="T34" s="124" t="e">
        <f>IF(#REF!="","",#REF!)</f>
        <v>#REF!</v>
      </c>
      <c r="U34" s="124" t="e">
        <f>IF(#REF!="","",#REF!)</f>
        <v>#REF!</v>
      </c>
      <c r="V34" s="124" t="e">
        <f>IF(#REF!="○",1,"")</f>
        <v>#REF!</v>
      </c>
      <c r="W34" s="124" t="e">
        <f>IF(#REF!="○",1,"")</f>
        <v>#REF!</v>
      </c>
    </row>
    <row r="35" spans="1:23" ht="12.95" customHeight="1">
      <c r="A35" s="114" t="s">
        <v>405</v>
      </c>
      <c r="B35" s="115">
        <f t="shared" si="1"/>
        <v>118</v>
      </c>
      <c r="C35" s="116" t="s">
        <v>205</v>
      </c>
      <c r="D35" s="116" t="s">
        <v>266</v>
      </c>
      <c r="E35" s="117">
        <v>29</v>
      </c>
      <c r="F35" s="124" t="e">
        <f>IF(#REF!="","",1)</f>
        <v>#REF!</v>
      </c>
      <c r="G35" s="124" t="e">
        <f>IF(#REF!="","",#REF!)</f>
        <v>#REF!</v>
      </c>
      <c r="H35" s="124" t="e">
        <f>IF(#REF!="","",#REF!)</f>
        <v>#REF!</v>
      </c>
      <c r="I35" s="124" t="e">
        <f>IF(#REF!="","",#REF!)</f>
        <v>#REF!</v>
      </c>
      <c r="J35" s="124" t="e">
        <f>IF(#REF!="","",#REF!)</f>
        <v>#REF!</v>
      </c>
      <c r="K35" s="124" t="e">
        <f>IF(#REF!="","",#REF!)</f>
        <v>#REF!</v>
      </c>
      <c r="L35" s="124" t="e">
        <f>IF(#REF!="","",#REF!)</f>
        <v>#REF!</v>
      </c>
      <c r="M35" s="124" t="e">
        <f>IF(#REF!="","",#REF!)</f>
        <v>#REF!</v>
      </c>
      <c r="N35" s="124" t="e">
        <f>IF(#REF!="","",#REF!)</f>
        <v>#REF!</v>
      </c>
      <c r="O35" s="124" t="e">
        <f>IF(#REF!="","",#REF!)</f>
        <v>#REF!</v>
      </c>
      <c r="P35" s="124" t="e">
        <f>IF(#REF!="","",#REF!)</f>
        <v>#REF!</v>
      </c>
      <c r="Q35" s="124" t="e">
        <f>IF(#REF!="","",#REF!)</f>
        <v>#REF!</v>
      </c>
      <c r="R35" s="123" t="e">
        <f t="shared" si="0"/>
        <v>#REF!</v>
      </c>
      <c r="S35" s="124" t="e">
        <f>IF(#REF!="","",#REF!)</f>
        <v>#REF!</v>
      </c>
      <c r="T35" s="124" t="e">
        <f>IF(#REF!="","",#REF!)</f>
        <v>#REF!</v>
      </c>
      <c r="U35" s="124" t="e">
        <f>IF(#REF!="","",#REF!)</f>
        <v>#REF!</v>
      </c>
      <c r="V35" s="124" t="e">
        <f>IF(#REF!="○",1,"")</f>
        <v>#REF!</v>
      </c>
      <c r="W35" s="124" t="e">
        <f>IF(#REF!="○",1,"")</f>
        <v>#REF!</v>
      </c>
    </row>
    <row r="36" spans="1:23" ht="12.95" customHeight="1">
      <c r="A36" s="114" t="s">
        <v>406</v>
      </c>
      <c r="B36" s="115">
        <f t="shared" si="1"/>
        <v>122</v>
      </c>
      <c r="C36" s="116" t="s">
        <v>205</v>
      </c>
      <c r="D36" s="116" t="s">
        <v>266</v>
      </c>
      <c r="E36" s="117">
        <v>30</v>
      </c>
      <c r="F36" s="124" t="e">
        <f>IF(#REF!="","",1)</f>
        <v>#REF!</v>
      </c>
      <c r="G36" s="124" t="e">
        <f>IF(#REF!="","",#REF!)</f>
        <v>#REF!</v>
      </c>
      <c r="H36" s="124" t="e">
        <f>IF(#REF!="","",#REF!)</f>
        <v>#REF!</v>
      </c>
      <c r="I36" s="124" t="e">
        <f>IF(#REF!="","",#REF!)</f>
        <v>#REF!</v>
      </c>
      <c r="J36" s="124" t="e">
        <f>IF(#REF!="","",#REF!)</f>
        <v>#REF!</v>
      </c>
      <c r="K36" s="124" t="e">
        <f>IF(#REF!="","",#REF!)</f>
        <v>#REF!</v>
      </c>
      <c r="L36" s="124" t="e">
        <f>IF(#REF!="","",#REF!)</f>
        <v>#REF!</v>
      </c>
      <c r="M36" s="124" t="e">
        <f>IF(#REF!="","",#REF!)</f>
        <v>#REF!</v>
      </c>
      <c r="N36" s="124" t="e">
        <f>IF(#REF!="","",#REF!)</f>
        <v>#REF!</v>
      </c>
      <c r="O36" s="124" t="e">
        <f>IF(#REF!="","",#REF!)</f>
        <v>#REF!</v>
      </c>
      <c r="P36" s="124" t="e">
        <f>IF(#REF!="","",#REF!)</f>
        <v>#REF!</v>
      </c>
      <c r="Q36" s="124" t="e">
        <f>IF(#REF!="","",#REF!)</f>
        <v>#REF!</v>
      </c>
      <c r="R36" s="123" t="e">
        <f t="shared" si="0"/>
        <v>#REF!</v>
      </c>
      <c r="S36" s="124" t="e">
        <f>IF(#REF!="","",#REF!)</f>
        <v>#REF!</v>
      </c>
      <c r="T36" s="124" t="e">
        <f>IF(#REF!="","",#REF!)</f>
        <v>#REF!</v>
      </c>
      <c r="U36" s="124" t="e">
        <f>IF(#REF!="","",#REF!)</f>
        <v>#REF!</v>
      </c>
      <c r="V36" s="124" t="e">
        <f>IF(#REF!="○",1,"")</f>
        <v>#REF!</v>
      </c>
      <c r="W36" s="124" t="e">
        <f>IF(#REF!="○",1,"")</f>
        <v>#REF!</v>
      </c>
    </row>
    <row r="37" spans="1:23" ht="12.95" customHeight="1">
      <c r="A37" s="114" t="s">
        <v>415</v>
      </c>
      <c r="B37" s="115">
        <f t="shared" si="1"/>
        <v>126</v>
      </c>
      <c r="C37" s="116" t="s">
        <v>205</v>
      </c>
      <c r="D37" s="116" t="s">
        <v>266</v>
      </c>
      <c r="E37" s="117">
        <v>31</v>
      </c>
      <c r="F37" s="124" t="e">
        <f>IF(#REF!="","",1)</f>
        <v>#REF!</v>
      </c>
      <c r="G37" s="124" t="e">
        <f>IF(#REF!="","",#REF!)</f>
        <v>#REF!</v>
      </c>
      <c r="H37" s="124" t="e">
        <f>IF(#REF!="","",#REF!)</f>
        <v>#REF!</v>
      </c>
      <c r="I37" s="124" t="e">
        <f>IF(#REF!="","",#REF!)</f>
        <v>#REF!</v>
      </c>
      <c r="J37" s="124" t="e">
        <f>IF(#REF!="","",#REF!)</f>
        <v>#REF!</v>
      </c>
      <c r="K37" s="124" t="e">
        <f>IF(#REF!="","",#REF!)</f>
        <v>#REF!</v>
      </c>
      <c r="L37" s="124" t="e">
        <f>IF(#REF!="","",#REF!)</f>
        <v>#REF!</v>
      </c>
      <c r="M37" s="124" t="e">
        <f>IF(#REF!="","",#REF!)</f>
        <v>#REF!</v>
      </c>
      <c r="N37" s="124" t="e">
        <f>IF(#REF!="","",#REF!)</f>
        <v>#REF!</v>
      </c>
      <c r="O37" s="124" t="e">
        <f>IF(#REF!="","",#REF!)</f>
        <v>#REF!</v>
      </c>
      <c r="P37" s="124" t="e">
        <f>IF(#REF!="","",#REF!)</f>
        <v>#REF!</v>
      </c>
      <c r="Q37" s="124" t="e">
        <f>IF(#REF!="","",#REF!)</f>
        <v>#REF!</v>
      </c>
      <c r="R37" s="123" t="e">
        <f t="shared" si="0"/>
        <v>#REF!</v>
      </c>
      <c r="S37" s="124" t="e">
        <f>IF(#REF!="","",#REF!)</f>
        <v>#REF!</v>
      </c>
      <c r="T37" s="124" t="e">
        <f>IF(#REF!="","",#REF!)</f>
        <v>#REF!</v>
      </c>
      <c r="U37" s="124" t="e">
        <f>IF(#REF!="","",#REF!)</f>
        <v>#REF!</v>
      </c>
      <c r="V37" s="124" t="e">
        <f>IF(#REF!="○",1,"")</f>
        <v>#REF!</v>
      </c>
      <c r="W37" s="124" t="e">
        <f>IF(#REF!="○",1,"")</f>
        <v>#REF!</v>
      </c>
    </row>
    <row r="38" spans="1:23" ht="12.95" customHeight="1">
      <c r="A38" s="114" t="s">
        <v>416</v>
      </c>
      <c r="B38" s="115">
        <f t="shared" si="1"/>
        <v>130</v>
      </c>
      <c r="C38" s="116" t="s">
        <v>205</v>
      </c>
      <c r="D38" s="116" t="s">
        <v>266</v>
      </c>
      <c r="E38" s="117">
        <v>32</v>
      </c>
      <c r="F38" s="124" t="e">
        <f>IF(#REF!="","",1)</f>
        <v>#REF!</v>
      </c>
      <c r="G38" s="124" t="e">
        <f>IF(#REF!="","",#REF!)</f>
        <v>#REF!</v>
      </c>
      <c r="H38" s="124" t="e">
        <f>IF(#REF!="","",#REF!)</f>
        <v>#REF!</v>
      </c>
      <c r="I38" s="124" t="e">
        <f>IF(#REF!="","",#REF!)</f>
        <v>#REF!</v>
      </c>
      <c r="J38" s="124" t="e">
        <f>IF(#REF!="","",#REF!)</f>
        <v>#REF!</v>
      </c>
      <c r="K38" s="124" t="e">
        <f>IF(#REF!="","",#REF!)</f>
        <v>#REF!</v>
      </c>
      <c r="L38" s="124" t="e">
        <f>IF(#REF!="","",#REF!)</f>
        <v>#REF!</v>
      </c>
      <c r="M38" s="124" t="e">
        <f>IF(#REF!="","",#REF!)</f>
        <v>#REF!</v>
      </c>
      <c r="N38" s="124" t="e">
        <f>IF(#REF!="","",#REF!)</f>
        <v>#REF!</v>
      </c>
      <c r="O38" s="124" t="e">
        <f>IF(#REF!="","",#REF!)</f>
        <v>#REF!</v>
      </c>
      <c r="P38" s="124" t="e">
        <f>IF(#REF!="","",#REF!)</f>
        <v>#REF!</v>
      </c>
      <c r="Q38" s="124" t="e">
        <f>IF(#REF!="","",#REF!)</f>
        <v>#REF!</v>
      </c>
      <c r="R38" s="123" t="e">
        <f t="shared" si="0"/>
        <v>#REF!</v>
      </c>
      <c r="S38" s="124" t="e">
        <f>IF(#REF!="","",#REF!)</f>
        <v>#REF!</v>
      </c>
      <c r="T38" s="124" t="e">
        <f>IF(#REF!="","",#REF!)</f>
        <v>#REF!</v>
      </c>
      <c r="U38" s="124" t="e">
        <f>IF(#REF!="","",#REF!)</f>
        <v>#REF!</v>
      </c>
      <c r="V38" s="124" t="e">
        <f>IF(#REF!="○",1,"")</f>
        <v>#REF!</v>
      </c>
      <c r="W38" s="124" t="e">
        <f>IF(#REF!="○",1,"")</f>
        <v>#REF!</v>
      </c>
    </row>
    <row r="39" spans="1:23" ht="12.95" customHeight="1">
      <c r="A39" s="114" t="s">
        <v>417</v>
      </c>
      <c r="B39" s="115">
        <f t="shared" si="1"/>
        <v>134</v>
      </c>
      <c r="C39" s="116" t="s">
        <v>205</v>
      </c>
      <c r="D39" s="116" t="s">
        <v>266</v>
      </c>
      <c r="E39" s="117">
        <v>33</v>
      </c>
      <c r="F39" s="124" t="e">
        <f>IF(#REF!="","",1)</f>
        <v>#REF!</v>
      </c>
      <c r="G39" s="124" t="e">
        <f>IF(#REF!="","",#REF!)</f>
        <v>#REF!</v>
      </c>
      <c r="H39" s="124" t="e">
        <f>IF(#REF!="","",#REF!)</f>
        <v>#REF!</v>
      </c>
      <c r="I39" s="124" t="e">
        <f>IF(#REF!="","",#REF!)</f>
        <v>#REF!</v>
      </c>
      <c r="J39" s="124" t="e">
        <f>IF(#REF!="","",#REF!)</f>
        <v>#REF!</v>
      </c>
      <c r="K39" s="124" t="e">
        <f>IF(#REF!="","",#REF!)</f>
        <v>#REF!</v>
      </c>
      <c r="L39" s="124" t="e">
        <f>IF(#REF!="","",#REF!)</f>
        <v>#REF!</v>
      </c>
      <c r="M39" s="124" t="e">
        <f>IF(#REF!="","",#REF!)</f>
        <v>#REF!</v>
      </c>
      <c r="N39" s="124" t="e">
        <f>IF(#REF!="","",#REF!)</f>
        <v>#REF!</v>
      </c>
      <c r="O39" s="124" t="e">
        <f>IF(#REF!="","",#REF!)</f>
        <v>#REF!</v>
      </c>
      <c r="P39" s="124" t="e">
        <f>IF(#REF!="","",#REF!)</f>
        <v>#REF!</v>
      </c>
      <c r="Q39" s="124" t="e">
        <f>IF(#REF!="","",#REF!)</f>
        <v>#REF!</v>
      </c>
      <c r="R39" s="123" t="e">
        <f t="shared" si="0"/>
        <v>#REF!</v>
      </c>
      <c r="S39" s="124" t="e">
        <f>IF(#REF!="","",#REF!)</f>
        <v>#REF!</v>
      </c>
      <c r="T39" s="124" t="e">
        <f>IF(#REF!="","",#REF!)</f>
        <v>#REF!</v>
      </c>
      <c r="U39" s="124" t="e">
        <f>IF(#REF!="","",#REF!)</f>
        <v>#REF!</v>
      </c>
      <c r="V39" s="124" t="e">
        <f>IF(#REF!="○",1,"")</f>
        <v>#REF!</v>
      </c>
      <c r="W39" s="124" t="e">
        <f>IF(#REF!="○",1,"")</f>
        <v>#REF!</v>
      </c>
    </row>
    <row r="40" spans="1:23" ht="12.95" customHeight="1">
      <c r="A40" s="114" t="s">
        <v>418</v>
      </c>
      <c r="B40" s="115">
        <f t="shared" si="1"/>
        <v>138</v>
      </c>
      <c r="C40" s="116" t="s">
        <v>205</v>
      </c>
      <c r="D40" s="116" t="s">
        <v>266</v>
      </c>
      <c r="E40" s="117">
        <v>34</v>
      </c>
      <c r="F40" s="124" t="e">
        <f>IF(#REF!="","",1)</f>
        <v>#REF!</v>
      </c>
      <c r="G40" s="124" t="e">
        <f>IF(#REF!="","",#REF!)</f>
        <v>#REF!</v>
      </c>
      <c r="H40" s="124" t="e">
        <f>IF(#REF!="","",#REF!)</f>
        <v>#REF!</v>
      </c>
      <c r="I40" s="124" t="e">
        <f>IF(#REF!="","",#REF!)</f>
        <v>#REF!</v>
      </c>
      <c r="J40" s="124" t="e">
        <f>IF(#REF!="","",#REF!)</f>
        <v>#REF!</v>
      </c>
      <c r="K40" s="124" t="e">
        <f>IF(#REF!="","",#REF!)</f>
        <v>#REF!</v>
      </c>
      <c r="L40" s="124" t="e">
        <f>IF(#REF!="","",#REF!)</f>
        <v>#REF!</v>
      </c>
      <c r="M40" s="124" t="e">
        <f>IF(#REF!="","",#REF!)</f>
        <v>#REF!</v>
      </c>
      <c r="N40" s="124" t="e">
        <f>IF(#REF!="","",#REF!)</f>
        <v>#REF!</v>
      </c>
      <c r="O40" s="124" t="e">
        <f>IF(#REF!="","",#REF!)</f>
        <v>#REF!</v>
      </c>
      <c r="P40" s="124" t="e">
        <f>IF(#REF!="","",#REF!)</f>
        <v>#REF!</v>
      </c>
      <c r="Q40" s="124" t="e">
        <f>IF(#REF!="","",#REF!)</f>
        <v>#REF!</v>
      </c>
      <c r="R40" s="123" t="e">
        <f t="shared" si="0"/>
        <v>#REF!</v>
      </c>
      <c r="S40" s="124" t="e">
        <f>IF(#REF!="","",#REF!)</f>
        <v>#REF!</v>
      </c>
      <c r="T40" s="124" t="e">
        <f>IF(#REF!="","",#REF!)</f>
        <v>#REF!</v>
      </c>
      <c r="U40" s="124" t="e">
        <f>IF(#REF!="","",#REF!)</f>
        <v>#REF!</v>
      </c>
      <c r="V40" s="124" t="e">
        <f>IF(#REF!="○",1,"")</f>
        <v>#REF!</v>
      </c>
      <c r="W40" s="124" t="e">
        <f>IF(#REF!="○",1,"")</f>
        <v>#REF!</v>
      </c>
    </row>
    <row r="41" spans="1:23" ht="12.95" customHeight="1">
      <c r="A41" s="114" t="s">
        <v>419</v>
      </c>
      <c r="B41" s="115">
        <f t="shared" si="1"/>
        <v>142</v>
      </c>
      <c r="C41" s="116" t="s">
        <v>205</v>
      </c>
      <c r="D41" s="116" t="s">
        <v>266</v>
      </c>
      <c r="E41" s="117">
        <v>35</v>
      </c>
      <c r="F41" s="124" t="e">
        <f>IF(#REF!="","",1)</f>
        <v>#REF!</v>
      </c>
      <c r="G41" s="124" t="e">
        <f>IF(#REF!="","",#REF!)</f>
        <v>#REF!</v>
      </c>
      <c r="H41" s="124" t="e">
        <f>IF(#REF!="","",#REF!)</f>
        <v>#REF!</v>
      </c>
      <c r="I41" s="124" t="e">
        <f>IF(#REF!="","",#REF!)</f>
        <v>#REF!</v>
      </c>
      <c r="J41" s="124" t="e">
        <f>IF(#REF!="","",#REF!)</f>
        <v>#REF!</v>
      </c>
      <c r="K41" s="124" t="e">
        <f>IF(#REF!="","",#REF!)</f>
        <v>#REF!</v>
      </c>
      <c r="L41" s="124" t="e">
        <f>IF(#REF!="","",#REF!)</f>
        <v>#REF!</v>
      </c>
      <c r="M41" s="124" t="e">
        <f>IF(#REF!="","",#REF!)</f>
        <v>#REF!</v>
      </c>
      <c r="N41" s="124" t="e">
        <f>IF(#REF!="","",#REF!)</f>
        <v>#REF!</v>
      </c>
      <c r="O41" s="124" t="e">
        <f>IF(#REF!="","",#REF!)</f>
        <v>#REF!</v>
      </c>
      <c r="P41" s="124" t="e">
        <f>IF(#REF!="","",#REF!)</f>
        <v>#REF!</v>
      </c>
      <c r="Q41" s="124" t="e">
        <f>IF(#REF!="","",#REF!)</f>
        <v>#REF!</v>
      </c>
      <c r="R41" s="123" t="e">
        <f t="shared" si="0"/>
        <v>#REF!</v>
      </c>
      <c r="S41" s="124" t="e">
        <f>IF(#REF!="","",#REF!)</f>
        <v>#REF!</v>
      </c>
      <c r="T41" s="124" t="e">
        <f>IF(#REF!="","",#REF!)</f>
        <v>#REF!</v>
      </c>
      <c r="U41" s="124" t="e">
        <f>IF(#REF!="","",#REF!)</f>
        <v>#REF!</v>
      </c>
      <c r="V41" s="124" t="e">
        <f>IF(#REF!="○",1,"")</f>
        <v>#REF!</v>
      </c>
      <c r="W41" s="124" t="e">
        <f>IF(#REF!="○",1,"")</f>
        <v>#REF!</v>
      </c>
    </row>
    <row r="42" spans="1:23" ht="12.95" customHeight="1">
      <c r="A42" s="114" t="s">
        <v>420</v>
      </c>
      <c r="B42" s="115">
        <f t="shared" si="1"/>
        <v>146</v>
      </c>
      <c r="C42" s="116" t="s">
        <v>205</v>
      </c>
      <c r="D42" s="116" t="s">
        <v>266</v>
      </c>
      <c r="E42" s="117">
        <v>36</v>
      </c>
      <c r="F42" s="124" t="e">
        <f>IF(#REF!="","",1)</f>
        <v>#REF!</v>
      </c>
      <c r="G42" s="124" t="e">
        <f>IF(#REF!="","",#REF!)</f>
        <v>#REF!</v>
      </c>
      <c r="H42" s="124" t="e">
        <f>IF(#REF!="","",#REF!)</f>
        <v>#REF!</v>
      </c>
      <c r="I42" s="124" t="e">
        <f>IF(#REF!="","",#REF!)</f>
        <v>#REF!</v>
      </c>
      <c r="J42" s="124" t="e">
        <f>IF(#REF!="","",#REF!)</f>
        <v>#REF!</v>
      </c>
      <c r="K42" s="124" t="e">
        <f>IF(#REF!="","",#REF!)</f>
        <v>#REF!</v>
      </c>
      <c r="L42" s="124" t="e">
        <f>IF(#REF!="","",#REF!)</f>
        <v>#REF!</v>
      </c>
      <c r="M42" s="124" t="e">
        <f>IF(#REF!="","",#REF!)</f>
        <v>#REF!</v>
      </c>
      <c r="N42" s="124" t="e">
        <f>IF(#REF!="","",#REF!)</f>
        <v>#REF!</v>
      </c>
      <c r="O42" s="124" t="e">
        <f>IF(#REF!="","",#REF!)</f>
        <v>#REF!</v>
      </c>
      <c r="P42" s="124" t="e">
        <f>IF(#REF!="","",#REF!)</f>
        <v>#REF!</v>
      </c>
      <c r="Q42" s="124" t="e">
        <f>IF(#REF!="","",#REF!)</f>
        <v>#REF!</v>
      </c>
      <c r="R42" s="123" t="e">
        <f t="shared" si="0"/>
        <v>#REF!</v>
      </c>
      <c r="S42" s="124" t="e">
        <f>IF(#REF!="","",#REF!)</f>
        <v>#REF!</v>
      </c>
      <c r="T42" s="124" t="e">
        <f>IF(#REF!="","",#REF!)</f>
        <v>#REF!</v>
      </c>
      <c r="U42" s="124" t="e">
        <f>IF(#REF!="","",#REF!)</f>
        <v>#REF!</v>
      </c>
      <c r="V42" s="124" t="e">
        <f>IF(#REF!="○",1,"")</f>
        <v>#REF!</v>
      </c>
      <c r="W42" s="124" t="e">
        <f>IF(#REF!="○",1,"")</f>
        <v>#REF!</v>
      </c>
    </row>
    <row r="43" spans="1:23" ht="12.95" customHeight="1">
      <c r="A43" s="114" t="s">
        <v>421</v>
      </c>
      <c r="B43" s="115">
        <f t="shared" si="1"/>
        <v>150</v>
      </c>
      <c r="C43" s="116" t="s">
        <v>205</v>
      </c>
      <c r="D43" s="116" t="s">
        <v>266</v>
      </c>
      <c r="E43" s="117">
        <v>37</v>
      </c>
      <c r="F43" s="124" t="e">
        <f>IF(#REF!="","",1)</f>
        <v>#REF!</v>
      </c>
      <c r="G43" s="124" t="e">
        <f>IF(#REF!="","",#REF!)</f>
        <v>#REF!</v>
      </c>
      <c r="H43" s="124" t="e">
        <f>IF(#REF!="","",#REF!)</f>
        <v>#REF!</v>
      </c>
      <c r="I43" s="124" t="e">
        <f>IF(#REF!="","",#REF!)</f>
        <v>#REF!</v>
      </c>
      <c r="J43" s="124" t="e">
        <f>IF(#REF!="","",#REF!)</f>
        <v>#REF!</v>
      </c>
      <c r="K43" s="124" t="e">
        <f>IF(#REF!="","",#REF!)</f>
        <v>#REF!</v>
      </c>
      <c r="L43" s="124" t="e">
        <f>IF(#REF!="","",#REF!)</f>
        <v>#REF!</v>
      </c>
      <c r="M43" s="124" t="e">
        <f>IF(#REF!="","",#REF!)</f>
        <v>#REF!</v>
      </c>
      <c r="N43" s="124" t="e">
        <f>IF(#REF!="","",#REF!)</f>
        <v>#REF!</v>
      </c>
      <c r="O43" s="124" t="e">
        <f>IF(#REF!="","",#REF!)</f>
        <v>#REF!</v>
      </c>
      <c r="P43" s="124" t="e">
        <f>IF(#REF!="","",#REF!)</f>
        <v>#REF!</v>
      </c>
      <c r="Q43" s="124" t="e">
        <f>IF(#REF!="","",#REF!)</f>
        <v>#REF!</v>
      </c>
      <c r="R43" s="123" t="e">
        <f t="shared" si="0"/>
        <v>#REF!</v>
      </c>
      <c r="S43" s="124" t="e">
        <f>IF(#REF!="","",#REF!)</f>
        <v>#REF!</v>
      </c>
      <c r="T43" s="124" t="e">
        <f>IF(#REF!="","",#REF!)</f>
        <v>#REF!</v>
      </c>
      <c r="U43" s="124" t="e">
        <f>IF(#REF!="","",#REF!)</f>
        <v>#REF!</v>
      </c>
      <c r="V43" s="124" t="e">
        <f>IF(#REF!="○",1,"")</f>
        <v>#REF!</v>
      </c>
      <c r="W43" s="124" t="e">
        <f>IF(#REF!="○",1,"")</f>
        <v>#REF!</v>
      </c>
    </row>
    <row r="44" spans="1:23" ht="12.95" customHeight="1">
      <c r="A44" s="114" t="s">
        <v>422</v>
      </c>
      <c r="B44" s="115">
        <f t="shared" si="1"/>
        <v>154</v>
      </c>
      <c r="C44" s="116" t="s">
        <v>205</v>
      </c>
      <c r="D44" s="116" t="s">
        <v>266</v>
      </c>
      <c r="E44" s="117">
        <v>38</v>
      </c>
      <c r="F44" s="124" t="e">
        <f>IF(#REF!="","",1)</f>
        <v>#REF!</v>
      </c>
      <c r="G44" s="124" t="e">
        <f>IF(#REF!="","",#REF!)</f>
        <v>#REF!</v>
      </c>
      <c r="H44" s="124" t="e">
        <f>IF(#REF!="","",#REF!)</f>
        <v>#REF!</v>
      </c>
      <c r="I44" s="124" t="e">
        <f>IF(#REF!="","",#REF!)</f>
        <v>#REF!</v>
      </c>
      <c r="J44" s="124" t="e">
        <f>IF(#REF!="","",#REF!)</f>
        <v>#REF!</v>
      </c>
      <c r="K44" s="124" t="e">
        <f>IF(#REF!="","",#REF!)</f>
        <v>#REF!</v>
      </c>
      <c r="L44" s="124" t="e">
        <f>IF(#REF!="","",#REF!)</f>
        <v>#REF!</v>
      </c>
      <c r="M44" s="124" t="e">
        <f>IF(#REF!="","",#REF!)</f>
        <v>#REF!</v>
      </c>
      <c r="N44" s="124" t="e">
        <f>IF(#REF!="","",#REF!)</f>
        <v>#REF!</v>
      </c>
      <c r="O44" s="124" t="e">
        <f>IF(#REF!="","",#REF!)</f>
        <v>#REF!</v>
      </c>
      <c r="P44" s="124" t="e">
        <f>IF(#REF!="","",#REF!)</f>
        <v>#REF!</v>
      </c>
      <c r="Q44" s="124" t="e">
        <f>IF(#REF!="","",#REF!)</f>
        <v>#REF!</v>
      </c>
      <c r="R44" s="123" t="e">
        <f t="shared" si="0"/>
        <v>#REF!</v>
      </c>
      <c r="S44" s="124" t="e">
        <f>IF(#REF!="","",#REF!)</f>
        <v>#REF!</v>
      </c>
      <c r="T44" s="124" t="e">
        <f>IF(#REF!="","",#REF!)</f>
        <v>#REF!</v>
      </c>
      <c r="U44" s="124" t="e">
        <f>IF(#REF!="","",#REF!)</f>
        <v>#REF!</v>
      </c>
      <c r="V44" s="124" t="e">
        <f>IF(#REF!="○",1,"")</f>
        <v>#REF!</v>
      </c>
      <c r="W44" s="124" t="e">
        <f>IF(#REF!="○",1,"")</f>
        <v>#REF!</v>
      </c>
    </row>
    <row r="45" spans="1:23" ht="12.95" customHeight="1">
      <c r="A45" s="114" t="s">
        <v>423</v>
      </c>
      <c r="B45" s="115">
        <f t="shared" si="1"/>
        <v>158</v>
      </c>
      <c r="C45" s="116" t="s">
        <v>205</v>
      </c>
      <c r="D45" s="116" t="s">
        <v>266</v>
      </c>
      <c r="E45" s="117">
        <v>39</v>
      </c>
      <c r="F45" s="124" t="e">
        <f>IF(#REF!="","",1)</f>
        <v>#REF!</v>
      </c>
      <c r="G45" s="124" t="e">
        <f>IF(#REF!="","",#REF!)</f>
        <v>#REF!</v>
      </c>
      <c r="H45" s="124" t="e">
        <f>IF(#REF!="","",#REF!)</f>
        <v>#REF!</v>
      </c>
      <c r="I45" s="124" t="e">
        <f>IF(#REF!="","",#REF!)</f>
        <v>#REF!</v>
      </c>
      <c r="J45" s="124" t="e">
        <f>IF(#REF!="","",#REF!)</f>
        <v>#REF!</v>
      </c>
      <c r="K45" s="124" t="e">
        <f>IF(#REF!="","",#REF!)</f>
        <v>#REF!</v>
      </c>
      <c r="L45" s="124" t="e">
        <f>IF(#REF!="","",#REF!)</f>
        <v>#REF!</v>
      </c>
      <c r="M45" s="124" t="e">
        <f>IF(#REF!="","",#REF!)</f>
        <v>#REF!</v>
      </c>
      <c r="N45" s="124" t="e">
        <f>IF(#REF!="","",#REF!)</f>
        <v>#REF!</v>
      </c>
      <c r="O45" s="124" t="e">
        <f>IF(#REF!="","",#REF!)</f>
        <v>#REF!</v>
      </c>
      <c r="P45" s="124" t="e">
        <f>IF(#REF!="","",#REF!)</f>
        <v>#REF!</v>
      </c>
      <c r="Q45" s="124" t="e">
        <f>IF(#REF!="","",#REF!)</f>
        <v>#REF!</v>
      </c>
      <c r="R45" s="123" t="e">
        <f t="shared" si="0"/>
        <v>#REF!</v>
      </c>
      <c r="S45" s="124" t="e">
        <f>IF(#REF!="","",#REF!)</f>
        <v>#REF!</v>
      </c>
      <c r="T45" s="124" t="e">
        <f>IF(#REF!="","",#REF!)</f>
        <v>#REF!</v>
      </c>
      <c r="U45" s="124" t="e">
        <f>IF(#REF!="","",#REF!)</f>
        <v>#REF!</v>
      </c>
      <c r="V45" s="124" t="e">
        <f>IF(#REF!="○",1,"")</f>
        <v>#REF!</v>
      </c>
      <c r="W45" s="124" t="e">
        <f>IF(#REF!="○",1,"")</f>
        <v>#REF!</v>
      </c>
    </row>
    <row r="46" spans="1:23" ht="12.95" customHeight="1">
      <c r="A46" s="114" t="s">
        <v>424</v>
      </c>
      <c r="B46" s="115">
        <f t="shared" si="1"/>
        <v>162</v>
      </c>
      <c r="C46" s="116" t="s">
        <v>205</v>
      </c>
      <c r="D46" s="116" t="s">
        <v>266</v>
      </c>
      <c r="E46" s="117">
        <v>40</v>
      </c>
      <c r="F46" s="124" t="e">
        <f>IF(#REF!="","",1)</f>
        <v>#REF!</v>
      </c>
      <c r="G46" s="124" t="e">
        <f>IF(#REF!="","",#REF!)</f>
        <v>#REF!</v>
      </c>
      <c r="H46" s="124" t="e">
        <f>IF(#REF!="","",#REF!)</f>
        <v>#REF!</v>
      </c>
      <c r="I46" s="124" t="e">
        <f>IF(#REF!="","",#REF!)</f>
        <v>#REF!</v>
      </c>
      <c r="J46" s="124" t="e">
        <f>IF(#REF!="","",#REF!)</f>
        <v>#REF!</v>
      </c>
      <c r="K46" s="124" t="e">
        <f>IF(#REF!="","",#REF!)</f>
        <v>#REF!</v>
      </c>
      <c r="L46" s="124" t="e">
        <f>IF(#REF!="","",#REF!)</f>
        <v>#REF!</v>
      </c>
      <c r="M46" s="124" t="e">
        <f>IF(#REF!="","",#REF!)</f>
        <v>#REF!</v>
      </c>
      <c r="N46" s="124" t="e">
        <f>IF(#REF!="","",#REF!)</f>
        <v>#REF!</v>
      </c>
      <c r="O46" s="124" t="e">
        <f>IF(#REF!="","",#REF!)</f>
        <v>#REF!</v>
      </c>
      <c r="P46" s="124" t="e">
        <f>IF(#REF!="","",#REF!)</f>
        <v>#REF!</v>
      </c>
      <c r="Q46" s="124" t="e">
        <f>IF(#REF!="","",#REF!)</f>
        <v>#REF!</v>
      </c>
      <c r="R46" s="123" t="e">
        <f t="shared" si="0"/>
        <v>#REF!</v>
      </c>
      <c r="S46" s="124" t="e">
        <f>IF(#REF!="","",#REF!)</f>
        <v>#REF!</v>
      </c>
      <c r="T46" s="124" t="e">
        <f>IF(#REF!="","",#REF!)</f>
        <v>#REF!</v>
      </c>
      <c r="U46" s="124" t="e">
        <f>IF(#REF!="","",#REF!)</f>
        <v>#REF!</v>
      </c>
      <c r="V46" s="124" t="e">
        <f>IF(#REF!="○",1,"")</f>
        <v>#REF!</v>
      </c>
      <c r="W46" s="124" t="e">
        <f>IF(#REF!="○",1,"")</f>
        <v>#REF!</v>
      </c>
    </row>
    <row r="47" spans="1:23" ht="12.95" customHeight="1">
      <c r="A47" s="114" t="s">
        <v>425</v>
      </c>
      <c r="B47" s="115">
        <f t="shared" si="1"/>
        <v>166</v>
      </c>
      <c r="C47" s="116" t="s">
        <v>205</v>
      </c>
      <c r="D47" s="116" t="s">
        <v>266</v>
      </c>
      <c r="E47" s="117">
        <v>41</v>
      </c>
      <c r="F47" s="124" t="e">
        <f>IF(#REF!="","",1)</f>
        <v>#REF!</v>
      </c>
      <c r="G47" s="124" t="e">
        <f>IF(#REF!="","",#REF!)</f>
        <v>#REF!</v>
      </c>
      <c r="H47" s="124" t="e">
        <f>IF(#REF!="","",#REF!)</f>
        <v>#REF!</v>
      </c>
      <c r="I47" s="124" t="e">
        <f>IF(#REF!="","",#REF!)</f>
        <v>#REF!</v>
      </c>
      <c r="J47" s="124" t="e">
        <f>IF(#REF!="","",#REF!)</f>
        <v>#REF!</v>
      </c>
      <c r="K47" s="124" t="e">
        <f>IF(#REF!="","",#REF!)</f>
        <v>#REF!</v>
      </c>
      <c r="L47" s="124" t="e">
        <f>IF(#REF!="","",#REF!)</f>
        <v>#REF!</v>
      </c>
      <c r="M47" s="124" t="e">
        <f>IF(#REF!="","",#REF!)</f>
        <v>#REF!</v>
      </c>
      <c r="N47" s="124" t="e">
        <f>IF(#REF!="","",#REF!)</f>
        <v>#REF!</v>
      </c>
      <c r="O47" s="124" t="e">
        <f>IF(#REF!="","",#REF!)</f>
        <v>#REF!</v>
      </c>
      <c r="P47" s="124" t="e">
        <f>IF(#REF!="","",#REF!)</f>
        <v>#REF!</v>
      </c>
      <c r="Q47" s="124" t="e">
        <f>IF(#REF!="","",#REF!)</f>
        <v>#REF!</v>
      </c>
      <c r="R47" s="123" t="e">
        <f t="shared" si="0"/>
        <v>#REF!</v>
      </c>
      <c r="S47" s="124" t="e">
        <f>IF(#REF!="","",#REF!)</f>
        <v>#REF!</v>
      </c>
      <c r="T47" s="124" t="e">
        <f>IF(#REF!="","",#REF!)</f>
        <v>#REF!</v>
      </c>
      <c r="U47" s="124" t="e">
        <f>IF(#REF!="","",#REF!)</f>
        <v>#REF!</v>
      </c>
      <c r="V47" s="124" t="e">
        <f>IF(#REF!="○",1,"")</f>
        <v>#REF!</v>
      </c>
      <c r="W47" s="124" t="e">
        <f>IF(#REF!="○",1,"")</f>
        <v>#REF!</v>
      </c>
    </row>
    <row r="48" spans="1:23" ht="12.95" customHeight="1">
      <c r="A48" s="114" t="s">
        <v>426</v>
      </c>
      <c r="B48" s="115">
        <f t="shared" si="1"/>
        <v>170</v>
      </c>
      <c r="C48" s="116" t="s">
        <v>205</v>
      </c>
      <c r="D48" s="116" t="s">
        <v>266</v>
      </c>
      <c r="E48" s="117">
        <v>42</v>
      </c>
      <c r="F48" s="124" t="e">
        <f>IF(#REF!="","",1)</f>
        <v>#REF!</v>
      </c>
      <c r="G48" s="124" t="e">
        <f>IF(#REF!="","",#REF!)</f>
        <v>#REF!</v>
      </c>
      <c r="H48" s="124" t="e">
        <f>IF(#REF!="","",#REF!)</f>
        <v>#REF!</v>
      </c>
      <c r="I48" s="124" t="e">
        <f>IF(#REF!="","",#REF!)</f>
        <v>#REF!</v>
      </c>
      <c r="J48" s="124" t="e">
        <f>IF(#REF!="","",#REF!)</f>
        <v>#REF!</v>
      </c>
      <c r="K48" s="124" t="e">
        <f>IF(#REF!="","",#REF!)</f>
        <v>#REF!</v>
      </c>
      <c r="L48" s="124" t="e">
        <f>IF(#REF!="","",#REF!)</f>
        <v>#REF!</v>
      </c>
      <c r="M48" s="124" t="e">
        <f>IF(#REF!="","",#REF!)</f>
        <v>#REF!</v>
      </c>
      <c r="N48" s="124" t="e">
        <f>IF(#REF!="","",#REF!)</f>
        <v>#REF!</v>
      </c>
      <c r="O48" s="124" t="e">
        <f>IF(#REF!="","",#REF!)</f>
        <v>#REF!</v>
      </c>
      <c r="P48" s="124" t="e">
        <f>IF(#REF!="","",#REF!)</f>
        <v>#REF!</v>
      </c>
      <c r="Q48" s="124" t="e">
        <f>IF(#REF!="","",#REF!)</f>
        <v>#REF!</v>
      </c>
      <c r="R48" s="123" t="e">
        <f t="shared" si="0"/>
        <v>#REF!</v>
      </c>
      <c r="S48" s="124" t="e">
        <f>IF(#REF!="","",#REF!)</f>
        <v>#REF!</v>
      </c>
      <c r="T48" s="124" t="e">
        <f>IF(#REF!="","",#REF!)</f>
        <v>#REF!</v>
      </c>
      <c r="U48" s="124" t="e">
        <f>IF(#REF!="","",#REF!)</f>
        <v>#REF!</v>
      </c>
      <c r="V48" s="124" t="e">
        <f>IF(#REF!="○",1,"")</f>
        <v>#REF!</v>
      </c>
      <c r="W48" s="124" t="e">
        <f>IF(#REF!="○",1,"")</f>
        <v>#REF!</v>
      </c>
    </row>
    <row r="49" spans="1:23" ht="12.95" customHeight="1">
      <c r="A49" s="114" t="s">
        <v>427</v>
      </c>
      <c r="B49" s="115">
        <f t="shared" si="1"/>
        <v>174</v>
      </c>
      <c r="C49" s="116" t="s">
        <v>205</v>
      </c>
      <c r="D49" s="116" t="s">
        <v>266</v>
      </c>
      <c r="E49" s="117">
        <v>43</v>
      </c>
      <c r="F49" s="124" t="e">
        <f>IF(#REF!="","",1)</f>
        <v>#REF!</v>
      </c>
      <c r="G49" s="124" t="e">
        <f>IF(#REF!="","",#REF!)</f>
        <v>#REF!</v>
      </c>
      <c r="H49" s="124" t="e">
        <f>IF(#REF!="","",#REF!)</f>
        <v>#REF!</v>
      </c>
      <c r="I49" s="124" t="e">
        <f>IF(#REF!="","",#REF!)</f>
        <v>#REF!</v>
      </c>
      <c r="J49" s="124" t="e">
        <f>IF(#REF!="","",#REF!)</f>
        <v>#REF!</v>
      </c>
      <c r="K49" s="124" t="e">
        <f>IF(#REF!="","",#REF!)</f>
        <v>#REF!</v>
      </c>
      <c r="L49" s="124" t="e">
        <f>IF(#REF!="","",#REF!)</f>
        <v>#REF!</v>
      </c>
      <c r="M49" s="124" t="e">
        <f>IF(#REF!="","",#REF!)</f>
        <v>#REF!</v>
      </c>
      <c r="N49" s="124" t="e">
        <f>IF(#REF!="","",#REF!)</f>
        <v>#REF!</v>
      </c>
      <c r="O49" s="124" t="e">
        <f>IF(#REF!="","",#REF!)</f>
        <v>#REF!</v>
      </c>
      <c r="P49" s="124" t="e">
        <f>IF(#REF!="","",#REF!)</f>
        <v>#REF!</v>
      </c>
      <c r="Q49" s="124" t="e">
        <f>IF(#REF!="","",#REF!)</f>
        <v>#REF!</v>
      </c>
      <c r="R49" s="123" t="e">
        <f t="shared" si="0"/>
        <v>#REF!</v>
      </c>
      <c r="S49" s="124" t="e">
        <f>IF(#REF!="","",#REF!)</f>
        <v>#REF!</v>
      </c>
      <c r="T49" s="124" t="e">
        <f>IF(#REF!="","",#REF!)</f>
        <v>#REF!</v>
      </c>
      <c r="U49" s="124" t="e">
        <f>IF(#REF!="","",#REF!)</f>
        <v>#REF!</v>
      </c>
      <c r="V49" s="124" t="e">
        <f>IF(#REF!="○",1,"")</f>
        <v>#REF!</v>
      </c>
      <c r="W49" s="124" t="e">
        <f>IF(#REF!="○",1,"")</f>
        <v>#REF!</v>
      </c>
    </row>
    <row r="50" spans="1:23" ht="12.95" customHeight="1">
      <c r="A50" s="114" t="s">
        <v>428</v>
      </c>
      <c r="B50" s="115">
        <f t="shared" si="1"/>
        <v>178</v>
      </c>
      <c r="C50" s="116" t="s">
        <v>205</v>
      </c>
      <c r="D50" s="116" t="s">
        <v>266</v>
      </c>
      <c r="E50" s="117">
        <v>44</v>
      </c>
      <c r="F50" s="124" t="e">
        <f>IF(#REF!="","",1)</f>
        <v>#REF!</v>
      </c>
      <c r="G50" s="124" t="e">
        <f>IF(#REF!="","",#REF!)</f>
        <v>#REF!</v>
      </c>
      <c r="H50" s="124" t="e">
        <f>IF(#REF!="","",#REF!)</f>
        <v>#REF!</v>
      </c>
      <c r="I50" s="124" t="e">
        <f>IF(#REF!="","",#REF!)</f>
        <v>#REF!</v>
      </c>
      <c r="J50" s="124" t="e">
        <f>IF(#REF!="","",#REF!)</f>
        <v>#REF!</v>
      </c>
      <c r="K50" s="124" t="e">
        <f>IF(#REF!="","",#REF!)</f>
        <v>#REF!</v>
      </c>
      <c r="L50" s="124" t="e">
        <f>IF(#REF!="","",#REF!)</f>
        <v>#REF!</v>
      </c>
      <c r="M50" s="124" t="e">
        <f>IF(#REF!="","",#REF!)</f>
        <v>#REF!</v>
      </c>
      <c r="N50" s="124" t="e">
        <f>IF(#REF!="","",#REF!)</f>
        <v>#REF!</v>
      </c>
      <c r="O50" s="124" t="e">
        <f>IF(#REF!="","",#REF!)</f>
        <v>#REF!</v>
      </c>
      <c r="P50" s="124" t="e">
        <f>IF(#REF!="","",#REF!)</f>
        <v>#REF!</v>
      </c>
      <c r="Q50" s="124" t="e">
        <f>IF(#REF!="","",#REF!)</f>
        <v>#REF!</v>
      </c>
      <c r="R50" s="123" t="e">
        <f t="shared" si="0"/>
        <v>#REF!</v>
      </c>
      <c r="S50" s="124" t="e">
        <f>IF(#REF!="","",#REF!)</f>
        <v>#REF!</v>
      </c>
      <c r="T50" s="124" t="e">
        <f>IF(#REF!="","",#REF!)</f>
        <v>#REF!</v>
      </c>
      <c r="U50" s="124" t="e">
        <f>IF(#REF!="","",#REF!)</f>
        <v>#REF!</v>
      </c>
      <c r="V50" s="124" t="e">
        <f>IF(#REF!="○",1,"")</f>
        <v>#REF!</v>
      </c>
      <c r="W50" s="124" t="e">
        <f>IF(#REF!="○",1,"")</f>
        <v>#REF!</v>
      </c>
    </row>
    <row r="51" spans="1:23" ht="12.95" customHeight="1">
      <c r="A51" s="114" t="s">
        <v>429</v>
      </c>
      <c r="B51" s="115">
        <f t="shared" si="1"/>
        <v>182</v>
      </c>
      <c r="C51" s="116" t="s">
        <v>205</v>
      </c>
      <c r="D51" s="116" t="s">
        <v>266</v>
      </c>
      <c r="E51" s="117">
        <v>45</v>
      </c>
      <c r="F51" s="124" t="e">
        <f>IF(#REF!="","",1)</f>
        <v>#REF!</v>
      </c>
      <c r="G51" s="124" t="e">
        <f>IF(#REF!="","",#REF!)</f>
        <v>#REF!</v>
      </c>
      <c r="H51" s="124" t="e">
        <f>IF(#REF!="","",#REF!)</f>
        <v>#REF!</v>
      </c>
      <c r="I51" s="124" t="e">
        <f>IF(#REF!="","",#REF!)</f>
        <v>#REF!</v>
      </c>
      <c r="J51" s="124" t="e">
        <f>IF(#REF!="","",#REF!)</f>
        <v>#REF!</v>
      </c>
      <c r="K51" s="124" t="e">
        <f>IF(#REF!="","",#REF!)</f>
        <v>#REF!</v>
      </c>
      <c r="L51" s="124" t="e">
        <f>IF(#REF!="","",#REF!)</f>
        <v>#REF!</v>
      </c>
      <c r="M51" s="124" t="e">
        <f>IF(#REF!="","",#REF!)</f>
        <v>#REF!</v>
      </c>
      <c r="N51" s="124" t="e">
        <f>IF(#REF!="","",#REF!)</f>
        <v>#REF!</v>
      </c>
      <c r="O51" s="124" t="e">
        <f>IF(#REF!="","",#REF!)</f>
        <v>#REF!</v>
      </c>
      <c r="P51" s="124" t="e">
        <f>IF(#REF!="","",#REF!)</f>
        <v>#REF!</v>
      </c>
      <c r="Q51" s="124" t="e">
        <f>IF(#REF!="","",#REF!)</f>
        <v>#REF!</v>
      </c>
      <c r="R51" s="123" t="e">
        <f t="shared" si="0"/>
        <v>#REF!</v>
      </c>
      <c r="S51" s="124" t="e">
        <f>IF(#REF!="","",#REF!)</f>
        <v>#REF!</v>
      </c>
      <c r="T51" s="124" t="e">
        <f>IF(#REF!="","",#REF!)</f>
        <v>#REF!</v>
      </c>
      <c r="U51" s="124" t="e">
        <f>IF(#REF!="","",#REF!)</f>
        <v>#REF!</v>
      </c>
      <c r="V51" s="124" t="e">
        <f>IF(#REF!="○",1,"")</f>
        <v>#REF!</v>
      </c>
      <c r="W51" s="124" t="e">
        <f>IF(#REF!="○",1,"")</f>
        <v>#REF!</v>
      </c>
    </row>
    <row r="52" spans="1:23" ht="12.95" customHeight="1">
      <c r="A52" s="114" t="s">
        <v>430</v>
      </c>
      <c r="B52" s="115">
        <f t="shared" si="1"/>
        <v>186</v>
      </c>
      <c r="C52" s="116" t="s">
        <v>205</v>
      </c>
      <c r="D52" s="116" t="s">
        <v>266</v>
      </c>
      <c r="E52" s="117">
        <v>46</v>
      </c>
      <c r="F52" s="124" t="e">
        <f>IF(#REF!="","",1)</f>
        <v>#REF!</v>
      </c>
      <c r="G52" s="124" t="e">
        <f>IF(#REF!="","",#REF!)</f>
        <v>#REF!</v>
      </c>
      <c r="H52" s="124" t="e">
        <f>IF(#REF!="","",#REF!)</f>
        <v>#REF!</v>
      </c>
      <c r="I52" s="124" t="e">
        <f>IF(#REF!="","",#REF!)</f>
        <v>#REF!</v>
      </c>
      <c r="J52" s="124" t="e">
        <f>IF(#REF!="","",#REF!)</f>
        <v>#REF!</v>
      </c>
      <c r="K52" s="124" t="e">
        <f>IF(#REF!="","",#REF!)</f>
        <v>#REF!</v>
      </c>
      <c r="L52" s="124" t="e">
        <f>IF(#REF!="","",#REF!)</f>
        <v>#REF!</v>
      </c>
      <c r="M52" s="124" t="e">
        <f>IF(#REF!="","",#REF!)</f>
        <v>#REF!</v>
      </c>
      <c r="N52" s="124" t="e">
        <f>IF(#REF!="","",#REF!)</f>
        <v>#REF!</v>
      </c>
      <c r="O52" s="124" t="e">
        <f>IF(#REF!="","",#REF!)</f>
        <v>#REF!</v>
      </c>
      <c r="P52" s="124" t="e">
        <f>IF(#REF!="","",#REF!)</f>
        <v>#REF!</v>
      </c>
      <c r="Q52" s="124" t="e">
        <f>IF(#REF!="","",#REF!)</f>
        <v>#REF!</v>
      </c>
      <c r="R52" s="123" t="e">
        <f t="shared" si="0"/>
        <v>#REF!</v>
      </c>
      <c r="S52" s="124" t="e">
        <f>IF(#REF!="","",#REF!)</f>
        <v>#REF!</v>
      </c>
      <c r="T52" s="124" t="e">
        <f>IF(#REF!="","",#REF!)</f>
        <v>#REF!</v>
      </c>
      <c r="U52" s="124" t="e">
        <f>IF(#REF!="","",#REF!)</f>
        <v>#REF!</v>
      </c>
      <c r="V52" s="124" t="e">
        <f>IF(#REF!="○",1,"")</f>
        <v>#REF!</v>
      </c>
      <c r="W52" s="124" t="e">
        <f>IF(#REF!="○",1,"")</f>
        <v>#REF!</v>
      </c>
    </row>
    <row r="53" spans="1:23" ht="12.95" customHeight="1">
      <c r="A53" s="114" t="s">
        <v>431</v>
      </c>
      <c r="B53" s="115">
        <f t="shared" si="1"/>
        <v>190</v>
      </c>
      <c r="C53" s="116" t="s">
        <v>205</v>
      </c>
      <c r="D53" s="116" t="s">
        <v>266</v>
      </c>
      <c r="E53" s="117">
        <v>47</v>
      </c>
      <c r="F53" s="124" t="e">
        <f>IF(#REF!="","",1)</f>
        <v>#REF!</v>
      </c>
      <c r="G53" s="124" t="e">
        <f>IF(#REF!="","",#REF!)</f>
        <v>#REF!</v>
      </c>
      <c r="H53" s="124" t="e">
        <f>IF(#REF!="","",#REF!)</f>
        <v>#REF!</v>
      </c>
      <c r="I53" s="124" t="e">
        <f>IF(#REF!="","",#REF!)</f>
        <v>#REF!</v>
      </c>
      <c r="J53" s="124" t="e">
        <f>IF(#REF!="","",#REF!)</f>
        <v>#REF!</v>
      </c>
      <c r="K53" s="124" t="e">
        <f>IF(#REF!="","",#REF!)</f>
        <v>#REF!</v>
      </c>
      <c r="L53" s="124" t="e">
        <f>IF(#REF!="","",#REF!)</f>
        <v>#REF!</v>
      </c>
      <c r="M53" s="124" t="e">
        <f>IF(#REF!="","",#REF!)</f>
        <v>#REF!</v>
      </c>
      <c r="N53" s="124" t="e">
        <f>IF(#REF!="","",#REF!)</f>
        <v>#REF!</v>
      </c>
      <c r="O53" s="124" t="e">
        <f>IF(#REF!="","",#REF!)</f>
        <v>#REF!</v>
      </c>
      <c r="P53" s="124" t="e">
        <f>IF(#REF!="","",#REF!)</f>
        <v>#REF!</v>
      </c>
      <c r="Q53" s="124" t="e">
        <f>IF(#REF!="","",#REF!)</f>
        <v>#REF!</v>
      </c>
      <c r="R53" s="123" t="e">
        <f t="shared" si="0"/>
        <v>#REF!</v>
      </c>
      <c r="S53" s="124" t="e">
        <f>IF(#REF!="","",#REF!)</f>
        <v>#REF!</v>
      </c>
      <c r="T53" s="124" t="e">
        <f>IF(#REF!="","",#REF!)</f>
        <v>#REF!</v>
      </c>
      <c r="U53" s="124" t="e">
        <f>IF(#REF!="","",#REF!)</f>
        <v>#REF!</v>
      </c>
      <c r="V53" s="124" t="e">
        <f>IF(#REF!="○",1,"")</f>
        <v>#REF!</v>
      </c>
      <c r="W53" s="124" t="e">
        <f>IF(#REF!="○",1,"")</f>
        <v>#REF!</v>
      </c>
    </row>
    <row r="54" spans="1:23" ht="12.95" customHeight="1">
      <c r="A54" s="114" t="s">
        <v>432</v>
      </c>
      <c r="B54" s="115">
        <f t="shared" si="1"/>
        <v>194</v>
      </c>
      <c r="C54" s="116" t="s">
        <v>205</v>
      </c>
      <c r="D54" s="116" t="s">
        <v>266</v>
      </c>
      <c r="E54" s="117">
        <v>48</v>
      </c>
      <c r="F54" s="124" t="e">
        <f>IF(#REF!="","",1)</f>
        <v>#REF!</v>
      </c>
      <c r="G54" s="124" t="e">
        <f>IF(#REF!="","",#REF!)</f>
        <v>#REF!</v>
      </c>
      <c r="H54" s="124" t="e">
        <f>IF(#REF!="","",#REF!)</f>
        <v>#REF!</v>
      </c>
      <c r="I54" s="124" t="e">
        <f>IF(#REF!="","",#REF!)</f>
        <v>#REF!</v>
      </c>
      <c r="J54" s="124" t="e">
        <f>IF(#REF!="","",#REF!)</f>
        <v>#REF!</v>
      </c>
      <c r="K54" s="124" t="e">
        <f>IF(#REF!="","",#REF!)</f>
        <v>#REF!</v>
      </c>
      <c r="L54" s="124" t="e">
        <f>IF(#REF!="","",#REF!)</f>
        <v>#REF!</v>
      </c>
      <c r="M54" s="124" t="e">
        <f>IF(#REF!="","",#REF!)</f>
        <v>#REF!</v>
      </c>
      <c r="N54" s="124" t="e">
        <f>IF(#REF!="","",#REF!)</f>
        <v>#REF!</v>
      </c>
      <c r="O54" s="124" t="e">
        <f>IF(#REF!="","",#REF!)</f>
        <v>#REF!</v>
      </c>
      <c r="P54" s="124" t="e">
        <f>IF(#REF!="","",#REF!)</f>
        <v>#REF!</v>
      </c>
      <c r="Q54" s="124" t="e">
        <f>IF(#REF!="","",#REF!)</f>
        <v>#REF!</v>
      </c>
      <c r="R54" s="123" t="e">
        <f t="shared" si="0"/>
        <v>#REF!</v>
      </c>
      <c r="S54" s="124" t="e">
        <f>IF(#REF!="","",#REF!)</f>
        <v>#REF!</v>
      </c>
      <c r="T54" s="124" t="e">
        <f>IF(#REF!="","",#REF!)</f>
        <v>#REF!</v>
      </c>
      <c r="U54" s="124" t="e">
        <f>IF(#REF!="","",#REF!)</f>
        <v>#REF!</v>
      </c>
      <c r="V54" s="124" t="e">
        <f>IF(#REF!="○",1,"")</f>
        <v>#REF!</v>
      </c>
      <c r="W54" s="124" t="e">
        <f>IF(#REF!="○",1,"")</f>
        <v>#REF!</v>
      </c>
    </row>
    <row r="55" spans="1:23" ht="12.95" customHeight="1">
      <c r="A55" s="114" t="s">
        <v>433</v>
      </c>
      <c r="B55" s="115">
        <f t="shared" si="1"/>
        <v>198</v>
      </c>
      <c r="C55" s="116" t="s">
        <v>205</v>
      </c>
      <c r="D55" s="116" t="s">
        <v>266</v>
      </c>
      <c r="E55" s="117">
        <v>49</v>
      </c>
      <c r="F55" s="124" t="e">
        <f>IF(#REF!="","",1)</f>
        <v>#REF!</v>
      </c>
      <c r="G55" s="124" t="e">
        <f>IF(#REF!="","",#REF!)</f>
        <v>#REF!</v>
      </c>
      <c r="H55" s="124" t="e">
        <f>IF(#REF!="","",#REF!)</f>
        <v>#REF!</v>
      </c>
      <c r="I55" s="124" t="e">
        <f>IF(#REF!="","",#REF!)</f>
        <v>#REF!</v>
      </c>
      <c r="J55" s="124" t="e">
        <f>IF(#REF!="","",#REF!)</f>
        <v>#REF!</v>
      </c>
      <c r="K55" s="124" t="e">
        <f>IF(#REF!="","",#REF!)</f>
        <v>#REF!</v>
      </c>
      <c r="L55" s="124" t="e">
        <f>IF(#REF!="","",#REF!)</f>
        <v>#REF!</v>
      </c>
      <c r="M55" s="124" t="e">
        <f>IF(#REF!="","",#REF!)</f>
        <v>#REF!</v>
      </c>
      <c r="N55" s="124" t="e">
        <f>IF(#REF!="","",#REF!)</f>
        <v>#REF!</v>
      </c>
      <c r="O55" s="124" t="e">
        <f>IF(#REF!="","",#REF!)</f>
        <v>#REF!</v>
      </c>
      <c r="P55" s="124" t="e">
        <f>IF(#REF!="","",#REF!)</f>
        <v>#REF!</v>
      </c>
      <c r="Q55" s="124" t="e">
        <f>IF(#REF!="","",#REF!)</f>
        <v>#REF!</v>
      </c>
      <c r="R55" s="123" t="e">
        <f t="shared" si="0"/>
        <v>#REF!</v>
      </c>
      <c r="S55" s="124" t="e">
        <f>IF(#REF!="","",#REF!)</f>
        <v>#REF!</v>
      </c>
      <c r="T55" s="124" t="e">
        <f>IF(#REF!="","",#REF!)</f>
        <v>#REF!</v>
      </c>
      <c r="U55" s="124" t="e">
        <f>IF(#REF!="","",#REF!)</f>
        <v>#REF!</v>
      </c>
      <c r="V55" s="124" t="e">
        <f>IF(#REF!="○",1,"")</f>
        <v>#REF!</v>
      </c>
      <c r="W55" s="124" t="e">
        <f>IF(#REF!="○",1,"")</f>
        <v>#REF!</v>
      </c>
    </row>
    <row r="56" spans="1:23" ht="12.95" customHeight="1">
      <c r="A56" s="114" t="s">
        <v>434</v>
      </c>
      <c r="B56" s="115">
        <f t="shared" si="1"/>
        <v>202</v>
      </c>
      <c r="C56" s="116" t="s">
        <v>205</v>
      </c>
      <c r="D56" s="116" t="s">
        <v>266</v>
      </c>
      <c r="E56" s="117">
        <v>50</v>
      </c>
      <c r="F56" s="124" t="e">
        <f>IF(#REF!="","",1)</f>
        <v>#REF!</v>
      </c>
      <c r="G56" s="124" t="e">
        <f>IF(#REF!="","",#REF!)</f>
        <v>#REF!</v>
      </c>
      <c r="H56" s="124" t="e">
        <f>IF(#REF!="","",#REF!)</f>
        <v>#REF!</v>
      </c>
      <c r="I56" s="124" t="e">
        <f>IF(#REF!="","",#REF!)</f>
        <v>#REF!</v>
      </c>
      <c r="J56" s="124" t="e">
        <f>IF(#REF!="","",#REF!)</f>
        <v>#REF!</v>
      </c>
      <c r="K56" s="124" t="e">
        <f>IF(#REF!="","",#REF!)</f>
        <v>#REF!</v>
      </c>
      <c r="L56" s="124" t="e">
        <f>IF(#REF!="","",#REF!)</f>
        <v>#REF!</v>
      </c>
      <c r="M56" s="124" t="e">
        <f>IF(#REF!="","",#REF!)</f>
        <v>#REF!</v>
      </c>
      <c r="N56" s="124" t="e">
        <f>IF(#REF!="","",#REF!)</f>
        <v>#REF!</v>
      </c>
      <c r="O56" s="124" t="e">
        <f>IF(#REF!="","",#REF!)</f>
        <v>#REF!</v>
      </c>
      <c r="P56" s="124" t="e">
        <f>IF(#REF!="","",#REF!)</f>
        <v>#REF!</v>
      </c>
      <c r="Q56" s="124" t="e">
        <f>IF(#REF!="","",#REF!)</f>
        <v>#REF!</v>
      </c>
      <c r="R56" s="123" t="e">
        <f t="shared" si="0"/>
        <v>#REF!</v>
      </c>
      <c r="S56" s="124" t="e">
        <f>IF(#REF!="","",#REF!)</f>
        <v>#REF!</v>
      </c>
      <c r="T56" s="124" t="e">
        <f>IF(#REF!="","",#REF!)</f>
        <v>#REF!</v>
      </c>
      <c r="U56" s="124" t="e">
        <f>IF(#REF!="","",#REF!)</f>
        <v>#REF!</v>
      </c>
      <c r="V56" s="124" t="e">
        <f>IF(#REF!="○",1,"")</f>
        <v>#REF!</v>
      </c>
      <c r="W56" s="124" t="e">
        <f>IF(#REF!="○",1,"")</f>
        <v>#REF!</v>
      </c>
    </row>
    <row r="57" spans="1:23" ht="12.95" customHeight="1">
      <c r="A57" s="114" t="s">
        <v>435</v>
      </c>
      <c r="B57" s="115">
        <f t="shared" si="1"/>
        <v>206</v>
      </c>
      <c r="C57" s="116" t="s">
        <v>205</v>
      </c>
      <c r="D57" s="116" t="s">
        <v>266</v>
      </c>
      <c r="E57" s="117">
        <v>51</v>
      </c>
      <c r="F57" s="124" t="e">
        <f>IF(#REF!="","",1)</f>
        <v>#REF!</v>
      </c>
      <c r="G57" s="124" t="e">
        <f>IF(#REF!="","",#REF!)</f>
        <v>#REF!</v>
      </c>
      <c r="H57" s="124" t="e">
        <f>IF(#REF!="","",#REF!)</f>
        <v>#REF!</v>
      </c>
      <c r="I57" s="124" t="e">
        <f>IF(#REF!="","",#REF!)</f>
        <v>#REF!</v>
      </c>
      <c r="J57" s="124" t="e">
        <f>IF(#REF!="","",#REF!)</f>
        <v>#REF!</v>
      </c>
      <c r="K57" s="124" t="e">
        <f>IF(#REF!="","",#REF!)</f>
        <v>#REF!</v>
      </c>
      <c r="L57" s="124" t="e">
        <f>IF(#REF!="","",#REF!)</f>
        <v>#REF!</v>
      </c>
      <c r="M57" s="124" t="e">
        <f>IF(#REF!="","",#REF!)</f>
        <v>#REF!</v>
      </c>
      <c r="N57" s="124" t="e">
        <f>IF(#REF!="","",#REF!)</f>
        <v>#REF!</v>
      </c>
      <c r="O57" s="124" t="e">
        <f>IF(#REF!="","",#REF!)</f>
        <v>#REF!</v>
      </c>
      <c r="P57" s="124" t="e">
        <f>IF(#REF!="","",#REF!)</f>
        <v>#REF!</v>
      </c>
      <c r="Q57" s="124" t="e">
        <f>IF(#REF!="","",#REF!)</f>
        <v>#REF!</v>
      </c>
      <c r="R57" s="123" t="e">
        <f t="shared" si="0"/>
        <v>#REF!</v>
      </c>
      <c r="S57" s="124" t="e">
        <f>IF(#REF!="","",#REF!)</f>
        <v>#REF!</v>
      </c>
      <c r="T57" s="124" t="e">
        <f>IF(#REF!="","",#REF!)</f>
        <v>#REF!</v>
      </c>
      <c r="U57" s="124" t="e">
        <f>IF(#REF!="","",#REF!)</f>
        <v>#REF!</v>
      </c>
      <c r="V57" s="124" t="e">
        <f>IF(#REF!="○",1,"")</f>
        <v>#REF!</v>
      </c>
      <c r="W57" s="124" t="e">
        <f>IF(#REF!="○",1,"")</f>
        <v>#REF!</v>
      </c>
    </row>
    <row r="58" spans="1:23" ht="12.95" customHeight="1">
      <c r="A58" s="114" t="s">
        <v>436</v>
      </c>
      <c r="B58" s="115">
        <f t="shared" si="1"/>
        <v>210</v>
      </c>
      <c r="C58" s="116" t="s">
        <v>205</v>
      </c>
      <c r="D58" s="116" t="s">
        <v>266</v>
      </c>
      <c r="E58" s="117">
        <v>52</v>
      </c>
      <c r="F58" s="124" t="e">
        <f>IF(#REF!="","",1)</f>
        <v>#REF!</v>
      </c>
      <c r="G58" s="124" t="e">
        <f>IF(#REF!="","",#REF!)</f>
        <v>#REF!</v>
      </c>
      <c r="H58" s="124" t="e">
        <f>IF(#REF!="","",#REF!)</f>
        <v>#REF!</v>
      </c>
      <c r="I58" s="124" t="e">
        <f>IF(#REF!="","",#REF!)</f>
        <v>#REF!</v>
      </c>
      <c r="J58" s="124" t="e">
        <f>IF(#REF!="","",#REF!)</f>
        <v>#REF!</v>
      </c>
      <c r="K58" s="124" t="e">
        <f>IF(#REF!="","",#REF!)</f>
        <v>#REF!</v>
      </c>
      <c r="L58" s="124" t="e">
        <f>IF(#REF!="","",#REF!)</f>
        <v>#REF!</v>
      </c>
      <c r="M58" s="124" t="e">
        <f>IF(#REF!="","",#REF!)</f>
        <v>#REF!</v>
      </c>
      <c r="N58" s="124" t="e">
        <f>IF(#REF!="","",#REF!)</f>
        <v>#REF!</v>
      </c>
      <c r="O58" s="124" t="e">
        <f>IF(#REF!="","",#REF!)</f>
        <v>#REF!</v>
      </c>
      <c r="P58" s="124" t="e">
        <f>IF(#REF!="","",#REF!)</f>
        <v>#REF!</v>
      </c>
      <c r="Q58" s="124" t="e">
        <f>IF(#REF!="","",#REF!)</f>
        <v>#REF!</v>
      </c>
      <c r="R58" s="123" t="e">
        <f t="shared" si="0"/>
        <v>#REF!</v>
      </c>
      <c r="S58" s="124" t="e">
        <f>IF(#REF!="","",#REF!)</f>
        <v>#REF!</v>
      </c>
      <c r="T58" s="124" t="e">
        <f>IF(#REF!="","",#REF!)</f>
        <v>#REF!</v>
      </c>
      <c r="U58" s="124" t="e">
        <f>IF(#REF!="","",#REF!)</f>
        <v>#REF!</v>
      </c>
      <c r="V58" s="124" t="e">
        <f>IF(#REF!="○",1,"")</f>
        <v>#REF!</v>
      </c>
      <c r="W58" s="124" t="e">
        <f>IF(#REF!="○",1,"")</f>
        <v>#REF!</v>
      </c>
    </row>
    <row r="59" spans="1:23" ht="12.95" customHeight="1">
      <c r="A59" s="114" t="s">
        <v>437</v>
      </c>
      <c r="B59" s="115">
        <f t="shared" si="1"/>
        <v>214</v>
      </c>
      <c r="C59" s="116" t="s">
        <v>205</v>
      </c>
      <c r="D59" s="116" t="s">
        <v>266</v>
      </c>
      <c r="E59" s="117">
        <v>53</v>
      </c>
      <c r="F59" s="124" t="e">
        <f>IF(#REF!="","",1)</f>
        <v>#REF!</v>
      </c>
      <c r="G59" s="124" t="e">
        <f>IF(#REF!="","",#REF!)</f>
        <v>#REF!</v>
      </c>
      <c r="H59" s="124" t="e">
        <f>IF(#REF!="","",#REF!)</f>
        <v>#REF!</v>
      </c>
      <c r="I59" s="124" t="e">
        <f>IF(#REF!="","",#REF!)</f>
        <v>#REF!</v>
      </c>
      <c r="J59" s="124" t="e">
        <f>IF(#REF!="","",#REF!)</f>
        <v>#REF!</v>
      </c>
      <c r="K59" s="124" t="e">
        <f>IF(#REF!="","",#REF!)</f>
        <v>#REF!</v>
      </c>
      <c r="L59" s="124" t="e">
        <f>IF(#REF!="","",#REF!)</f>
        <v>#REF!</v>
      </c>
      <c r="M59" s="124" t="e">
        <f>IF(#REF!="","",#REF!)</f>
        <v>#REF!</v>
      </c>
      <c r="N59" s="124" t="e">
        <f>IF(#REF!="","",#REF!)</f>
        <v>#REF!</v>
      </c>
      <c r="O59" s="124" t="e">
        <f>IF(#REF!="","",#REF!)</f>
        <v>#REF!</v>
      </c>
      <c r="P59" s="124" t="e">
        <f>IF(#REF!="","",#REF!)</f>
        <v>#REF!</v>
      </c>
      <c r="Q59" s="124" t="e">
        <f>IF(#REF!="","",#REF!)</f>
        <v>#REF!</v>
      </c>
      <c r="R59" s="123" t="e">
        <f t="shared" si="0"/>
        <v>#REF!</v>
      </c>
      <c r="S59" s="124" t="e">
        <f>IF(#REF!="","",#REF!)</f>
        <v>#REF!</v>
      </c>
      <c r="T59" s="124" t="e">
        <f>IF(#REF!="","",#REF!)</f>
        <v>#REF!</v>
      </c>
      <c r="U59" s="124" t="e">
        <f>IF(#REF!="","",#REF!)</f>
        <v>#REF!</v>
      </c>
      <c r="V59" s="124" t="e">
        <f>IF(#REF!="○",1,"")</f>
        <v>#REF!</v>
      </c>
      <c r="W59" s="124" t="e">
        <f>IF(#REF!="○",1,"")</f>
        <v>#REF!</v>
      </c>
    </row>
    <row r="60" spans="1:23" ht="12.95" customHeight="1">
      <c r="A60" s="114" t="s">
        <v>438</v>
      </c>
      <c r="B60" s="115">
        <f t="shared" si="1"/>
        <v>218</v>
      </c>
      <c r="C60" s="116" t="s">
        <v>205</v>
      </c>
      <c r="D60" s="116" t="s">
        <v>266</v>
      </c>
      <c r="E60" s="117">
        <v>54</v>
      </c>
      <c r="F60" s="124" t="e">
        <f>IF(#REF!="","",1)</f>
        <v>#REF!</v>
      </c>
      <c r="G60" s="124" t="e">
        <f>IF(#REF!="","",#REF!)</f>
        <v>#REF!</v>
      </c>
      <c r="H60" s="124" t="e">
        <f>IF(#REF!="","",#REF!)</f>
        <v>#REF!</v>
      </c>
      <c r="I60" s="124" t="e">
        <f>IF(#REF!="","",#REF!)</f>
        <v>#REF!</v>
      </c>
      <c r="J60" s="124" t="e">
        <f>IF(#REF!="","",#REF!)</f>
        <v>#REF!</v>
      </c>
      <c r="K60" s="124" t="e">
        <f>IF(#REF!="","",#REF!)</f>
        <v>#REF!</v>
      </c>
      <c r="L60" s="124" t="e">
        <f>IF(#REF!="","",#REF!)</f>
        <v>#REF!</v>
      </c>
      <c r="M60" s="124" t="e">
        <f>IF(#REF!="","",#REF!)</f>
        <v>#REF!</v>
      </c>
      <c r="N60" s="124" t="e">
        <f>IF(#REF!="","",#REF!)</f>
        <v>#REF!</v>
      </c>
      <c r="O60" s="124" t="e">
        <f>IF(#REF!="","",#REF!)</f>
        <v>#REF!</v>
      </c>
      <c r="P60" s="124" t="e">
        <f>IF(#REF!="","",#REF!)</f>
        <v>#REF!</v>
      </c>
      <c r="Q60" s="124" t="e">
        <f>IF(#REF!="","",#REF!)</f>
        <v>#REF!</v>
      </c>
      <c r="R60" s="123" t="e">
        <f t="shared" si="0"/>
        <v>#REF!</v>
      </c>
      <c r="S60" s="124" t="e">
        <f>IF(#REF!="","",#REF!)</f>
        <v>#REF!</v>
      </c>
      <c r="T60" s="124" t="e">
        <f>IF(#REF!="","",#REF!)</f>
        <v>#REF!</v>
      </c>
      <c r="U60" s="124" t="e">
        <f>IF(#REF!="","",#REF!)</f>
        <v>#REF!</v>
      </c>
      <c r="V60" s="124" t="e">
        <f>IF(#REF!="○",1,"")</f>
        <v>#REF!</v>
      </c>
      <c r="W60" s="124" t="e">
        <f>IF(#REF!="○",1,"")</f>
        <v>#REF!</v>
      </c>
    </row>
    <row r="61" spans="1:23" ht="12.95" customHeight="1">
      <c r="A61" s="114" t="s">
        <v>439</v>
      </c>
      <c r="B61" s="115">
        <f t="shared" si="1"/>
        <v>222</v>
      </c>
      <c r="C61" s="116" t="s">
        <v>205</v>
      </c>
      <c r="D61" s="116" t="s">
        <v>266</v>
      </c>
      <c r="E61" s="117">
        <v>55</v>
      </c>
      <c r="F61" s="124" t="e">
        <f>IF(#REF!="","",1)</f>
        <v>#REF!</v>
      </c>
      <c r="G61" s="124" t="e">
        <f>IF(#REF!="","",#REF!)</f>
        <v>#REF!</v>
      </c>
      <c r="H61" s="124" t="e">
        <f>IF(#REF!="","",#REF!)</f>
        <v>#REF!</v>
      </c>
      <c r="I61" s="124" t="e">
        <f>IF(#REF!="","",#REF!)</f>
        <v>#REF!</v>
      </c>
      <c r="J61" s="124" t="e">
        <f>IF(#REF!="","",#REF!)</f>
        <v>#REF!</v>
      </c>
      <c r="K61" s="124" t="e">
        <f>IF(#REF!="","",#REF!)</f>
        <v>#REF!</v>
      </c>
      <c r="L61" s="124" t="e">
        <f>IF(#REF!="","",#REF!)</f>
        <v>#REF!</v>
      </c>
      <c r="M61" s="124" t="e">
        <f>IF(#REF!="","",#REF!)</f>
        <v>#REF!</v>
      </c>
      <c r="N61" s="124" t="e">
        <f>IF(#REF!="","",#REF!)</f>
        <v>#REF!</v>
      </c>
      <c r="O61" s="124" t="e">
        <f>IF(#REF!="","",#REF!)</f>
        <v>#REF!</v>
      </c>
      <c r="P61" s="124" t="e">
        <f>IF(#REF!="","",#REF!)</f>
        <v>#REF!</v>
      </c>
      <c r="Q61" s="124" t="e">
        <f>IF(#REF!="","",#REF!)</f>
        <v>#REF!</v>
      </c>
      <c r="R61" s="123" t="e">
        <f t="shared" si="0"/>
        <v>#REF!</v>
      </c>
      <c r="S61" s="124" t="e">
        <f>IF(#REF!="","",#REF!)</f>
        <v>#REF!</v>
      </c>
      <c r="T61" s="124" t="e">
        <f>IF(#REF!="","",#REF!)</f>
        <v>#REF!</v>
      </c>
      <c r="U61" s="124" t="e">
        <f>IF(#REF!="","",#REF!)</f>
        <v>#REF!</v>
      </c>
      <c r="V61" s="124" t="e">
        <f>IF(#REF!="○",1,"")</f>
        <v>#REF!</v>
      </c>
      <c r="W61" s="124" t="e">
        <f>IF(#REF!="○",1,"")</f>
        <v>#REF!</v>
      </c>
    </row>
    <row r="62" spans="1:23" ht="12.95" customHeight="1">
      <c r="A62" s="114" t="s">
        <v>440</v>
      </c>
      <c r="B62" s="115">
        <f t="shared" si="1"/>
        <v>226</v>
      </c>
      <c r="C62" s="116" t="s">
        <v>205</v>
      </c>
      <c r="D62" s="116" t="s">
        <v>266</v>
      </c>
      <c r="E62" s="117">
        <v>56</v>
      </c>
      <c r="F62" s="124" t="e">
        <f>IF(#REF!="","",1)</f>
        <v>#REF!</v>
      </c>
      <c r="G62" s="124" t="e">
        <f>IF(#REF!="","",#REF!)</f>
        <v>#REF!</v>
      </c>
      <c r="H62" s="124" t="e">
        <f>IF(#REF!="","",#REF!)</f>
        <v>#REF!</v>
      </c>
      <c r="I62" s="124" t="e">
        <f>IF(#REF!="","",#REF!)</f>
        <v>#REF!</v>
      </c>
      <c r="J62" s="124" t="e">
        <f>IF(#REF!="","",#REF!)</f>
        <v>#REF!</v>
      </c>
      <c r="K62" s="124" t="e">
        <f>IF(#REF!="","",#REF!)</f>
        <v>#REF!</v>
      </c>
      <c r="L62" s="124" t="e">
        <f>IF(#REF!="","",#REF!)</f>
        <v>#REF!</v>
      </c>
      <c r="M62" s="124" t="e">
        <f>IF(#REF!="","",#REF!)</f>
        <v>#REF!</v>
      </c>
      <c r="N62" s="124" t="e">
        <f>IF(#REF!="","",#REF!)</f>
        <v>#REF!</v>
      </c>
      <c r="O62" s="124" t="e">
        <f>IF(#REF!="","",#REF!)</f>
        <v>#REF!</v>
      </c>
      <c r="P62" s="124" t="e">
        <f>IF(#REF!="","",#REF!)</f>
        <v>#REF!</v>
      </c>
      <c r="Q62" s="124" t="e">
        <f>IF(#REF!="","",#REF!)</f>
        <v>#REF!</v>
      </c>
      <c r="R62" s="123" t="e">
        <f t="shared" si="0"/>
        <v>#REF!</v>
      </c>
      <c r="S62" s="124" t="e">
        <f>IF(#REF!="","",#REF!)</f>
        <v>#REF!</v>
      </c>
      <c r="T62" s="124" t="e">
        <f>IF(#REF!="","",#REF!)</f>
        <v>#REF!</v>
      </c>
      <c r="U62" s="124" t="e">
        <f>IF(#REF!="","",#REF!)</f>
        <v>#REF!</v>
      </c>
      <c r="V62" s="124" t="e">
        <f>IF(#REF!="○",1,"")</f>
        <v>#REF!</v>
      </c>
      <c r="W62" s="124" t="e">
        <f>IF(#REF!="○",1,"")</f>
        <v>#REF!</v>
      </c>
    </row>
    <row r="63" spans="1:23" ht="12.95" customHeight="1">
      <c r="A63" s="114" t="s">
        <v>441</v>
      </c>
      <c r="B63" s="115">
        <f t="shared" si="1"/>
        <v>230</v>
      </c>
      <c r="C63" s="116" t="s">
        <v>205</v>
      </c>
      <c r="D63" s="116" t="s">
        <v>266</v>
      </c>
      <c r="E63" s="117">
        <v>57</v>
      </c>
      <c r="F63" s="124" t="e">
        <f>IF(#REF!="","",1)</f>
        <v>#REF!</v>
      </c>
      <c r="G63" s="124" t="e">
        <f>IF(#REF!="","",#REF!)</f>
        <v>#REF!</v>
      </c>
      <c r="H63" s="124" t="e">
        <f>IF(#REF!="","",#REF!)</f>
        <v>#REF!</v>
      </c>
      <c r="I63" s="124" t="e">
        <f>IF(#REF!="","",#REF!)</f>
        <v>#REF!</v>
      </c>
      <c r="J63" s="124" t="e">
        <f>IF(#REF!="","",#REF!)</f>
        <v>#REF!</v>
      </c>
      <c r="K63" s="124" t="e">
        <f>IF(#REF!="","",#REF!)</f>
        <v>#REF!</v>
      </c>
      <c r="L63" s="124" t="e">
        <f>IF(#REF!="","",#REF!)</f>
        <v>#REF!</v>
      </c>
      <c r="M63" s="124" t="e">
        <f>IF(#REF!="","",#REF!)</f>
        <v>#REF!</v>
      </c>
      <c r="N63" s="124" t="e">
        <f>IF(#REF!="","",#REF!)</f>
        <v>#REF!</v>
      </c>
      <c r="O63" s="124" t="e">
        <f>IF(#REF!="","",#REF!)</f>
        <v>#REF!</v>
      </c>
      <c r="P63" s="124" t="e">
        <f>IF(#REF!="","",#REF!)</f>
        <v>#REF!</v>
      </c>
      <c r="Q63" s="124" t="e">
        <f>IF(#REF!="","",#REF!)</f>
        <v>#REF!</v>
      </c>
      <c r="R63" s="123" t="e">
        <f t="shared" si="0"/>
        <v>#REF!</v>
      </c>
      <c r="S63" s="124" t="e">
        <f>IF(#REF!="","",#REF!)</f>
        <v>#REF!</v>
      </c>
      <c r="T63" s="124" t="e">
        <f>IF(#REF!="","",#REF!)</f>
        <v>#REF!</v>
      </c>
      <c r="U63" s="124" t="e">
        <f>IF(#REF!="","",#REF!)</f>
        <v>#REF!</v>
      </c>
      <c r="V63" s="124" t="e">
        <f>IF(#REF!="○",1,"")</f>
        <v>#REF!</v>
      </c>
      <c r="W63" s="124" t="e">
        <f>IF(#REF!="○",1,"")</f>
        <v>#REF!</v>
      </c>
    </row>
    <row r="64" spans="1:23" ht="12.95" customHeight="1">
      <c r="A64" s="114" t="s">
        <v>442</v>
      </c>
      <c r="B64" s="115">
        <f t="shared" si="1"/>
        <v>234</v>
      </c>
      <c r="C64" s="116" t="s">
        <v>205</v>
      </c>
      <c r="D64" s="116" t="s">
        <v>266</v>
      </c>
      <c r="E64" s="117">
        <v>58</v>
      </c>
      <c r="F64" s="124" t="e">
        <f>IF(#REF!="","",1)</f>
        <v>#REF!</v>
      </c>
      <c r="G64" s="124" t="e">
        <f>IF(#REF!="","",#REF!)</f>
        <v>#REF!</v>
      </c>
      <c r="H64" s="124" t="e">
        <f>IF(#REF!="","",#REF!)</f>
        <v>#REF!</v>
      </c>
      <c r="I64" s="124" t="e">
        <f>IF(#REF!="","",#REF!)</f>
        <v>#REF!</v>
      </c>
      <c r="J64" s="124" t="e">
        <f>IF(#REF!="","",#REF!)</f>
        <v>#REF!</v>
      </c>
      <c r="K64" s="124" t="e">
        <f>IF(#REF!="","",#REF!)</f>
        <v>#REF!</v>
      </c>
      <c r="L64" s="124" t="e">
        <f>IF(#REF!="","",#REF!)</f>
        <v>#REF!</v>
      </c>
      <c r="M64" s="124" t="e">
        <f>IF(#REF!="","",#REF!)</f>
        <v>#REF!</v>
      </c>
      <c r="N64" s="124" t="e">
        <f>IF(#REF!="","",#REF!)</f>
        <v>#REF!</v>
      </c>
      <c r="O64" s="124" t="e">
        <f>IF(#REF!="","",#REF!)</f>
        <v>#REF!</v>
      </c>
      <c r="P64" s="124" t="e">
        <f>IF(#REF!="","",#REF!)</f>
        <v>#REF!</v>
      </c>
      <c r="Q64" s="124" t="e">
        <f>IF(#REF!="","",#REF!)</f>
        <v>#REF!</v>
      </c>
      <c r="R64" s="123" t="e">
        <f t="shared" si="0"/>
        <v>#REF!</v>
      </c>
      <c r="S64" s="124" t="e">
        <f>IF(#REF!="","",#REF!)</f>
        <v>#REF!</v>
      </c>
      <c r="T64" s="124" t="e">
        <f>IF(#REF!="","",#REF!)</f>
        <v>#REF!</v>
      </c>
      <c r="U64" s="124" t="e">
        <f>IF(#REF!="","",#REF!)</f>
        <v>#REF!</v>
      </c>
      <c r="V64" s="124" t="e">
        <f>IF(#REF!="○",1,"")</f>
        <v>#REF!</v>
      </c>
      <c r="W64" s="124" t="e">
        <f>IF(#REF!="○",1,"")</f>
        <v>#REF!</v>
      </c>
    </row>
    <row r="65" spans="1:23" ht="12.95" customHeight="1">
      <c r="A65" s="114" t="s">
        <v>443</v>
      </c>
      <c r="B65" s="115">
        <f t="shared" si="1"/>
        <v>238</v>
      </c>
      <c r="C65" s="116" t="s">
        <v>205</v>
      </c>
      <c r="D65" s="116" t="s">
        <v>266</v>
      </c>
      <c r="E65" s="117">
        <v>59</v>
      </c>
      <c r="F65" s="124" t="e">
        <f>IF(#REF!="","",1)</f>
        <v>#REF!</v>
      </c>
      <c r="G65" s="124" t="e">
        <f>IF(#REF!="","",#REF!)</f>
        <v>#REF!</v>
      </c>
      <c r="H65" s="124" t="e">
        <f>IF(#REF!="","",#REF!)</f>
        <v>#REF!</v>
      </c>
      <c r="I65" s="124" t="e">
        <f>IF(#REF!="","",#REF!)</f>
        <v>#REF!</v>
      </c>
      <c r="J65" s="124" t="e">
        <f>IF(#REF!="","",#REF!)</f>
        <v>#REF!</v>
      </c>
      <c r="K65" s="124" t="e">
        <f>IF(#REF!="","",#REF!)</f>
        <v>#REF!</v>
      </c>
      <c r="L65" s="124" t="e">
        <f>IF(#REF!="","",#REF!)</f>
        <v>#REF!</v>
      </c>
      <c r="M65" s="124" t="e">
        <f>IF(#REF!="","",#REF!)</f>
        <v>#REF!</v>
      </c>
      <c r="N65" s="124" t="e">
        <f>IF(#REF!="","",#REF!)</f>
        <v>#REF!</v>
      </c>
      <c r="O65" s="124" t="e">
        <f>IF(#REF!="","",#REF!)</f>
        <v>#REF!</v>
      </c>
      <c r="P65" s="124" t="e">
        <f>IF(#REF!="","",#REF!)</f>
        <v>#REF!</v>
      </c>
      <c r="Q65" s="124" t="e">
        <f>IF(#REF!="","",#REF!)</f>
        <v>#REF!</v>
      </c>
      <c r="R65" s="123" t="e">
        <f t="shared" si="0"/>
        <v>#REF!</v>
      </c>
      <c r="S65" s="124" t="e">
        <f>IF(#REF!="","",#REF!)</f>
        <v>#REF!</v>
      </c>
      <c r="T65" s="124" t="e">
        <f>IF(#REF!="","",#REF!)</f>
        <v>#REF!</v>
      </c>
      <c r="U65" s="124" t="e">
        <f>IF(#REF!="","",#REF!)</f>
        <v>#REF!</v>
      </c>
      <c r="V65" s="124" t="e">
        <f>IF(#REF!="○",1,"")</f>
        <v>#REF!</v>
      </c>
      <c r="W65" s="124" t="e">
        <f>IF(#REF!="○",1,"")</f>
        <v>#REF!</v>
      </c>
    </row>
    <row r="66" spans="1:23" ht="12.95" customHeight="1">
      <c r="A66" s="114" t="s">
        <v>444</v>
      </c>
      <c r="B66" s="115">
        <f t="shared" si="1"/>
        <v>242</v>
      </c>
      <c r="C66" s="116" t="s">
        <v>205</v>
      </c>
      <c r="D66" s="116" t="s">
        <v>266</v>
      </c>
      <c r="E66" s="117">
        <v>60</v>
      </c>
      <c r="F66" s="124" t="e">
        <f>IF(#REF!="","",1)</f>
        <v>#REF!</v>
      </c>
      <c r="G66" s="124" t="e">
        <f>IF(#REF!="","",#REF!)</f>
        <v>#REF!</v>
      </c>
      <c r="H66" s="124" t="e">
        <f>IF(#REF!="","",#REF!)</f>
        <v>#REF!</v>
      </c>
      <c r="I66" s="124" t="e">
        <f>IF(#REF!="","",#REF!)</f>
        <v>#REF!</v>
      </c>
      <c r="J66" s="124" t="e">
        <f>IF(#REF!="","",#REF!)</f>
        <v>#REF!</v>
      </c>
      <c r="K66" s="124" t="e">
        <f>IF(#REF!="","",#REF!)</f>
        <v>#REF!</v>
      </c>
      <c r="L66" s="124" t="e">
        <f>IF(#REF!="","",#REF!)</f>
        <v>#REF!</v>
      </c>
      <c r="M66" s="124" t="e">
        <f>IF(#REF!="","",#REF!)</f>
        <v>#REF!</v>
      </c>
      <c r="N66" s="124" t="e">
        <f>IF(#REF!="","",#REF!)</f>
        <v>#REF!</v>
      </c>
      <c r="O66" s="124" t="e">
        <f>IF(#REF!="","",#REF!)</f>
        <v>#REF!</v>
      </c>
      <c r="P66" s="124" t="e">
        <f>IF(#REF!="","",#REF!)</f>
        <v>#REF!</v>
      </c>
      <c r="Q66" s="124" t="e">
        <f>IF(#REF!="","",#REF!)</f>
        <v>#REF!</v>
      </c>
      <c r="R66" s="123" t="e">
        <f t="shared" si="0"/>
        <v>#REF!</v>
      </c>
      <c r="S66" s="124" t="e">
        <f>IF(#REF!="","",#REF!)</f>
        <v>#REF!</v>
      </c>
      <c r="T66" s="124" t="e">
        <f>IF(#REF!="","",#REF!)</f>
        <v>#REF!</v>
      </c>
      <c r="U66" s="124" t="e">
        <f>IF(#REF!="","",#REF!)</f>
        <v>#REF!</v>
      </c>
      <c r="V66" s="124" t="e">
        <f>IF(#REF!="○",1,"")</f>
        <v>#REF!</v>
      </c>
      <c r="W66" s="124" t="e">
        <f>IF(#REF!="○",1,"")</f>
        <v>#REF!</v>
      </c>
    </row>
    <row r="67" spans="1:23" ht="12.95" customHeight="1">
      <c r="A67" s="114" t="s">
        <v>445</v>
      </c>
      <c r="B67" s="115">
        <f t="shared" si="1"/>
        <v>246</v>
      </c>
      <c r="C67" s="116" t="s">
        <v>205</v>
      </c>
      <c r="D67" s="116" t="s">
        <v>266</v>
      </c>
      <c r="E67" s="117">
        <v>61</v>
      </c>
      <c r="F67" s="124" t="e">
        <f>IF(#REF!="","",1)</f>
        <v>#REF!</v>
      </c>
      <c r="G67" s="124" t="e">
        <f>IF(#REF!="","",#REF!)</f>
        <v>#REF!</v>
      </c>
      <c r="H67" s="124" t="e">
        <f>IF(#REF!="","",#REF!)</f>
        <v>#REF!</v>
      </c>
      <c r="I67" s="124" t="e">
        <f>IF(#REF!="","",#REF!)</f>
        <v>#REF!</v>
      </c>
      <c r="J67" s="124" t="e">
        <f>IF(#REF!="","",#REF!)</f>
        <v>#REF!</v>
      </c>
      <c r="K67" s="124" t="e">
        <f>IF(#REF!="","",#REF!)</f>
        <v>#REF!</v>
      </c>
      <c r="L67" s="124" t="e">
        <f>IF(#REF!="","",#REF!)</f>
        <v>#REF!</v>
      </c>
      <c r="M67" s="124" t="e">
        <f>IF(#REF!="","",#REF!)</f>
        <v>#REF!</v>
      </c>
      <c r="N67" s="124" t="e">
        <f>IF(#REF!="","",#REF!)</f>
        <v>#REF!</v>
      </c>
      <c r="O67" s="124" t="e">
        <f>IF(#REF!="","",#REF!)</f>
        <v>#REF!</v>
      </c>
      <c r="P67" s="124" t="e">
        <f>IF(#REF!="","",#REF!)</f>
        <v>#REF!</v>
      </c>
      <c r="Q67" s="124" t="e">
        <f>IF(#REF!="","",#REF!)</f>
        <v>#REF!</v>
      </c>
      <c r="R67" s="123" t="e">
        <f t="shared" si="0"/>
        <v>#REF!</v>
      </c>
      <c r="S67" s="124" t="e">
        <f>IF(#REF!="","",#REF!)</f>
        <v>#REF!</v>
      </c>
      <c r="T67" s="124" t="e">
        <f>IF(#REF!="","",#REF!)</f>
        <v>#REF!</v>
      </c>
      <c r="U67" s="124" t="e">
        <f>IF(#REF!="","",#REF!)</f>
        <v>#REF!</v>
      </c>
      <c r="V67" s="124" t="e">
        <f>IF(#REF!="○",1,"")</f>
        <v>#REF!</v>
      </c>
      <c r="W67" s="124" t="e">
        <f>IF(#REF!="○",1,"")</f>
        <v>#REF!</v>
      </c>
    </row>
    <row r="68" spans="1:23" ht="12.95" customHeight="1">
      <c r="A68" s="114" t="s">
        <v>446</v>
      </c>
      <c r="B68" s="115">
        <f t="shared" si="1"/>
        <v>250</v>
      </c>
      <c r="C68" s="116" t="s">
        <v>205</v>
      </c>
      <c r="D68" s="116" t="s">
        <v>266</v>
      </c>
      <c r="E68" s="117">
        <v>62</v>
      </c>
      <c r="F68" s="124" t="e">
        <f>IF(#REF!="","",1)</f>
        <v>#REF!</v>
      </c>
      <c r="G68" s="124" t="e">
        <f>IF(#REF!="","",#REF!)</f>
        <v>#REF!</v>
      </c>
      <c r="H68" s="124" t="e">
        <f>IF(#REF!="","",#REF!)</f>
        <v>#REF!</v>
      </c>
      <c r="I68" s="124" t="e">
        <f>IF(#REF!="","",#REF!)</f>
        <v>#REF!</v>
      </c>
      <c r="J68" s="124" t="e">
        <f>IF(#REF!="","",#REF!)</f>
        <v>#REF!</v>
      </c>
      <c r="K68" s="124" t="e">
        <f>IF(#REF!="","",#REF!)</f>
        <v>#REF!</v>
      </c>
      <c r="L68" s="124" t="e">
        <f>IF(#REF!="","",#REF!)</f>
        <v>#REF!</v>
      </c>
      <c r="M68" s="124" t="e">
        <f>IF(#REF!="","",#REF!)</f>
        <v>#REF!</v>
      </c>
      <c r="N68" s="124" t="e">
        <f>IF(#REF!="","",#REF!)</f>
        <v>#REF!</v>
      </c>
      <c r="O68" s="124" t="e">
        <f>IF(#REF!="","",#REF!)</f>
        <v>#REF!</v>
      </c>
      <c r="P68" s="124" t="e">
        <f>IF(#REF!="","",#REF!)</f>
        <v>#REF!</v>
      </c>
      <c r="Q68" s="124" t="e">
        <f>IF(#REF!="","",#REF!)</f>
        <v>#REF!</v>
      </c>
      <c r="R68" s="123" t="e">
        <f t="shared" si="0"/>
        <v>#REF!</v>
      </c>
      <c r="S68" s="124" t="e">
        <f>IF(#REF!="","",#REF!)</f>
        <v>#REF!</v>
      </c>
      <c r="T68" s="124" t="e">
        <f>IF(#REF!="","",#REF!)</f>
        <v>#REF!</v>
      </c>
      <c r="U68" s="124" t="e">
        <f>IF(#REF!="","",#REF!)</f>
        <v>#REF!</v>
      </c>
      <c r="V68" s="124" t="e">
        <f>IF(#REF!="○",1,"")</f>
        <v>#REF!</v>
      </c>
      <c r="W68" s="124" t="e">
        <f>IF(#REF!="○",1,"")</f>
        <v>#REF!</v>
      </c>
    </row>
    <row r="69" spans="1:23" ht="12.95" customHeight="1">
      <c r="A69" s="114" t="s">
        <v>447</v>
      </c>
      <c r="B69" s="115">
        <f t="shared" si="1"/>
        <v>254</v>
      </c>
      <c r="C69" s="116" t="s">
        <v>205</v>
      </c>
      <c r="D69" s="116" t="s">
        <v>266</v>
      </c>
      <c r="E69" s="117">
        <v>63</v>
      </c>
      <c r="F69" s="124" t="e">
        <f>IF(#REF!="","",1)</f>
        <v>#REF!</v>
      </c>
      <c r="G69" s="124" t="e">
        <f>IF(#REF!="","",#REF!)</f>
        <v>#REF!</v>
      </c>
      <c r="H69" s="124" t="e">
        <f>IF(#REF!="","",#REF!)</f>
        <v>#REF!</v>
      </c>
      <c r="I69" s="124" t="e">
        <f>IF(#REF!="","",#REF!)</f>
        <v>#REF!</v>
      </c>
      <c r="J69" s="124" t="e">
        <f>IF(#REF!="","",#REF!)</f>
        <v>#REF!</v>
      </c>
      <c r="K69" s="124" t="e">
        <f>IF(#REF!="","",#REF!)</f>
        <v>#REF!</v>
      </c>
      <c r="L69" s="124" t="e">
        <f>IF(#REF!="","",#REF!)</f>
        <v>#REF!</v>
      </c>
      <c r="M69" s="124" t="e">
        <f>IF(#REF!="","",#REF!)</f>
        <v>#REF!</v>
      </c>
      <c r="N69" s="124" t="e">
        <f>IF(#REF!="","",#REF!)</f>
        <v>#REF!</v>
      </c>
      <c r="O69" s="124" t="e">
        <f>IF(#REF!="","",#REF!)</f>
        <v>#REF!</v>
      </c>
      <c r="P69" s="124" t="e">
        <f>IF(#REF!="","",#REF!)</f>
        <v>#REF!</v>
      </c>
      <c r="Q69" s="124" t="e">
        <f>IF(#REF!="","",#REF!)</f>
        <v>#REF!</v>
      </c>
      <c r="R69" s="123" t="e">
        <f t="shared" si="0"/>
        <v>#REF!</v>
      </c>
      <c r="S69" s="124" t="e">
        <f>IF(#REF!="","",#REF!)</f>
        <v>#REF!</v>
      </c>
      <c r="T69" s="124" t="e">
        <f>IF(#REF!="","",#REF!)</f>
        <v>#REF!</v>
      </c>
      <c r="U69" s="124" t="e">
        <f>IF(#REF!="","",#REF!)</f>
        <v>#REF!</v>
      </c>
      <c r="V69" s="124" t="e">
        <f>IF(#REF!="○",1,"")</f>
        <v>#REF!</v>
      </c>
      <c r="W69" s="124" t="e">
        <f>IF(#REF!="○",1,"")</f>
        <v>#REF!</v>
      </c>
    </row>
    <row r="70" spans="1:23" ht="12.95" customHeight="1">
      <c r="A70" s="114" t="s">
        <v>448</v>
      </c>
      <c r="B70" s="115">
        <f t="shared" si="1"/>
        <v>258</v>
      </c>
      <c r="C70" s="116" t="s">
        <v>205</v>
      </c>
      <c r="D70" s="116" t="s">
        <v>266</v>
      </c>
      <c r="E70" s="117">
        <v>64</v>
      </c>
      <c r="F70" s="124" t="e">
        <f>IF(#REF!="","",1)</f>
        <v>#REF!</v>
      </c>
      <c r="G70" s="124" t="e">
        <f>IF(#REF!="","",#REF!)</f>
        <v>#REF!</v>
      </c>
      <c r="H70" s="124" t="e">
        <f>IF(#REF!="","",#REF!)</f>
        <v>#REF!</v>
      </c>
      <c r="I70" s="124" t="e">
        <f>IF(#REF!="","",#REF!)</f>
        <v>#REF!</v>
      </c>
      <c r="J70" s="124" t="e">
        <f>IF(#REF!="","",#REF!)</f>
        <v>#REF!</v>
      </c>
      <c r="K70" s="124" t="e">
        <f>IF(#REF!="","",#REF!)</f>
        <v>#REF!</v>
      </c>
      <c r="L70" s="124" t="e">
        <f>IF(#REF!="","",#REF!)</f>
        <v>#REF!</v>
      </c>
      <c r="M70" s="124" t="e">
        <f>IF(#REF!="","",#REF!)</f>
        <v>#REF!</v>
      </c>
      <c r="N70" s="124" t="e">
        <f>IF(#REF!="","",#REF!)</f>
        <v>#REF!</v>
      </c>
      <c r="O70" s="124" t="e">
        <f>IF(#REF!="","",#REF!)</f>
        <v>#REF!</v>
      </c>
      <c r="P70" s="124" t="e">
        <f>IF(#REF!="","",#REF!)</f>
        <v>#REF!</v>
      </c>
      <c r="Q70" s="124" t="e">
        <f>IF(#REF!="","",#REF!)</f>
        <v>#REF!</v>
      </c>
      <c r="R70" s="123" t="e">
        <f t="shared" si="0"/>
        <v>#REF!</v>
      </c>
      <c r="S70" s="124" t="e">
        <f>IF(#REF!="","",#REF!)</f>
        <v>#REF!</v>
      </c>
      <c r="T70" s="124" t="e">
        <f>IF(#REF!="","",#REF!)</f>
        <v>#REF!</v>
      </c>
      <c r="U70" s="124" t="e">
        <f>IF(#REF!="","",#REF!)</f>
        <v>#REF!</v>
      </c>
      <c r="V70" s="124" t="e">
        <f>IF(#REF!="○",1,"")</f>
        <v>#REF!</v>
      </c>
      <c r="W70" s="124" t="e">
        <f>IF(#REF!="○",1,"")</f>
        <v>#REF!</v>
      </c>
    </row>
    <row r="71" spans="1:23" ht="12.95" customHeight="1">
      <c r="A71" s="114" t="s">
        <v>449</v>
      </c>
      <c r="B71" s="115">
        <f t="shared" si="1"/>
        <v>262</v>
      </c>
      <c r="C71" s="116" t="s">
        <v>205</v>
      </c>
      <c r="D71" s="116" t="s">
        <v>266</v>
      </c>
      <c r="E71" s="117">
        <v>65</v>
      </c>
      <c r="F71" s="124" t="e">
        <f>IF(#REF!="","",1)</f>
        <v>#REF!</v>
      </c>
      <c r="G71" s="124" t="e">
        <f>IF(#REF!="","",#REF!)</f>
        <v>#REF!</v>
      </c>
      <c r="H71" s="124" t="e">
        <f>IF(#REF!="","",#REF!)</f>
        <v>#REF!</v>
      </c>
      <c r="I71" s="124" t="e">
        <f>IF(#REF!="","",#REF!)</f>
        <v>#REF!</v>
      </c>
      <c r="J71" s="124" t="e">
        <f>IF(#REF!="","",#REF!)</f>
        <v>#REF!</v>
      </c>
      <c r="K71" s="124" t="e">
        <f>IF(#REF!="","",#REF!)</f>
        <v>#REF!</v>
      </c>
      <c r="L71" s="124" t="e">
        <f>IF(#REF!="","",#REF!)</f>
        <v>#REF!</v>
      </c>
      <c r="M71" s="124" t="e">
        <f>IF(#REF!="","",#REF!)</f>
        <v>#REF!</v>
      </c>
      <c r="N71" s="124" t="e">
        <f>IF(#REF!="","",#REF!)</f>
        <v>#REF!</v>
      </c>
      <c r="O71" s="124" t="e">
        <f>IF(#REF!="","",#REF!)</f>
        <v>#REF!</v>
      </c>
      <c r="P71" s="124" t="e">
        <f>IF(#REF!="","",#REF!)</f>
        <v>#REF!</v>
      </c>
      <c r="Q71" s="124" t="e">
        <f>IF(#REF!="","",#REF!)</f>
        <v>#REF!</v>
      </c>
      <c r="R71" s="123" t="e">
        <f t="shared" si="0"/>
        <v>#REF!</v>
      </c>
      <c r="S71" s="124" t="e">
        <f>IF(#REF!="","",#REF!)</f>
        <v>#REF!</v>
      </c>
      <c r="T71" s="124" t="e">
        <f>IF(#REF!="","",#REF!)</f>
        <v>#REF!</v>
      </c>
      <c r="U71" s="124" t="e">
        <f>IF(#REF!="","",#REF!)</f>
        <v>#REF!</v>
      </c>
      <c r="V71" s="124" t="e">
        <f>IF(#REF!="○",1,"")</f>
        <v>#REF!</v>
      </c>
      <c r="W71" s="124" t="e">
        <f>IF(#REF!="○",1,"")</f>
        <v>#REF!</v>
      </c>
    </row>
    <row r="72" spans="1:23" ht="12.95" customHeight="1">
      <c r="A72" s="114" t="s">
        <v>450</v>
      </c>
      <c r="B72" s="115">
        <f t="shared" si="1"/>
        <v>266</v>
      </c>
      <c r="C72" s="116" t="s">
        <v>205</v>
      </c>
      <c r="D72" s="116" t="s">
        <v>266</v>
      </c>
      <c r="E72" s="117">
        <v>66</v>
      </c>
      <c r="F72" s="124" t="e">
        <f>IF(#REF!="","",1)</f>
        <v>#REF!</v>
      </c>
      <c r="G72" s="124" t="e">
        <f>IF(#REF!="","",#REF!)</f>
        <v>#REF!</v>
      </c>
      <c r="H72" s="124" t="e">
        <f>IF(#REF!="","",#REF!)</f>
        <v>#REF!</v>
      </c>
      <c r="I72" s="124" t="e">
        <f>IF(#REF!="","",#REF!)</f>
        <v>#REF!</v>
      </c>
      <c r="J72" s="124" t="e">
        <f>IF(#REF!="","",#REF!)</f>
        <v>#REF!</v>
      </c>
      <c r="K72" s="124" t="e">
        <f>IF(#REF!="","",#REF!)</f>
        <v>#REF!</v>
      </c>
      <c r="L72" s="124" t="e">
        <f>IF(#REF!="","",#REF!)</f>
        <v>#REF!</v>
      </c>
      <c r="M72" s="124" t="e">
        <f>IF(#REF!="","",#REF!)</f>
        <v>#REF!</v>
      </c>
      <c r="N72" s="124" t="e">
        <f>IF(#REF!="","",#REF!)</f>
        <v>#REF!</v>
      </c>
      <c r="O72" s="124" t="e">
        <f>IF(#REF!="","",#REF!)</f>
        <v>#REF!</v>
      </c>
      <c r="P72" s="124" t="e">
        <f>IF(#REF!="","",#REF!)</f>
        <v>#REF!</v>
      </c>
      <c r="Q72" s="124" t="e">
        <f>IF(#REF!="","",#REF!)</f>
        <v>#REF!</v>
      </c>
      <c r="R72" s="123" t="e">
        <f t="shared" ref="R72:R135" si="2">IF(S72&lt;&gt;"",1,"")</f>
        <v>#REF!</v>
      </c>
      <c r="S72" s="124" t="e">
        <f>IF(#REF!="","",#REF!)</f>
        <v>#REF!</v>
      </c>
      <c r="T72" s="124" t="e">
        <f>IF(#REF!="","",#REF!)</f>
        <v>#REF!</v>
      </c>
      <c r="U72" s="124" t="e">
        <f>IF(#REF!="","",#REF!)</f>
        <v>#REF!</v>
      </c>
      <c r="V72" s="124" t="e">
        <f>IF(#REF!="○",1,"")</f>
        <v>#REF!</v>
      </c>
      <c r="W72" s="124" t="e">
        <f>IF(#REF!="○",1,"")</f>
        <v>#REF!</v>
      </c>
    </row>
    <row r="73" spans="1:23" ht="12.95" customHeight="1">
      <c r="A73" s="114" t="s">
        <v>451</v>
      </c>
      <c r="B73" s="115">
        <f t="shared" ref="B73:B136" si="3">B72+4</f>
        <v>270</v>
      </c>
      <c r="C73" s="116" t="s">
        <v>205</v>
      </c>
      <c r="D73" s="116" t="s">
        <v>266</v>
      </c>
      <c r="E73" s="117">
        <v>67</v>
      </c>
      <c r="F73" s="124" t="e">
        <f>IF(#REF!="","",1)</f>
        <v>#REF!</v>
      </c>
      <c r="G73" s="124" t="e">
        <f>IF(#REF!="","",#REF!)</f>
        <v>#REF!</v>
      </c>
      <c r="H73" s="124" t="e">
        <f>IF(#REF!="","",#REF!)</f>
        <v>#REF!</v>
      </c>
      <c r="I73" s="124" t="e">
        <f>IF(#REF!="","",#REF!)</f>
        <v>#REF!</v>
      </c>
      <c r="J73" s="124" t="e">
        <f>IF(#REF!="","",#REF!)</f>
        <v>#REF!</v>
      </c>
      <c r="K73" s="124" t="e">
        <f>IF(#REF!="","",#REF!)</f>
        <v>#REF!</v>
      </c>
      <c r="L73" s="124" t="e">
        <f>IF(#REF!="","",#REF!)</f>
        <v>#REF!</v>
      </c>
      <c r="M73" s="124" t="e">
        <f>IF(#REF!="","",#REF!)</f>
        <v>#REF!</v>
      </c>
      <c r="N73" s="124" t="e">
        <f>IF(#REF!="","",#REF!)</f>
        <v>#REF!</v>
      </c>
      <c r="O73" s="124" t="e">
        <f>IF(#REF!="","",#REF!)</f>
        <v>#REF!</v>
      </c>
      <c r="P73" s="124" t="e">
        <f>IF(#REF!="","",#REF!)</f>
        <v>#REF!</v>
      </c>
      <c r="Q73" s="124" t="e">
        <f>IF(#REF!="","",#REF!)</f>
        <v>#REF!</v>
      </c>
      <c r="R73" s="123" t="e">
        <f t="shared" si="2"/>
        <v>#REF!</v>
      </c>
      <c r="S73" s="124" t="e">
        <f>IF(#REF!="","",#REF!)</f>
        <v>#REF!</v>
      </c>
      <c r="T73" s="124" t="e">
        <f>IF(#REF!="","",#REF!)</f>
        <v>#REF!</v>
      </c>
      <c r="U73" s="124" t="e">
        <f>IF(#REF!="","",#REF!)</f>
        <v>#REF!</v>
      </c>
      <c r="V73" s="124" t="e">
        <f>IF(#REF!="○",1,"")</f>
        <v>#REF!</v>
      </c>
      <c r="W73" s="124" t="e">
        <f>IF(#REF!="○",1,"")</f>
        <v>#REF!</v>
      </c>
    </row>
    <row r="74" spans="1:23" ht="12.95" customHeight="1">
      <c r="A74" s="114" t="s">
        <v>452</v>
      </c>
      <c r="B74" s="115">
        <f t="shared" si="3"/>
        <v>274</v>
      </c>
      <c r="C74" s="116" t="s">
        <v>205</v>
      </c>
      <c r="D74" s="116" t="s">
        <v>266</v>
      </c>
      <c r="E74" s="117">
        <v>68</v>
      </c>
      <c r="F74" s="124" t="e">
        <f>IF(#REF!="","",1)</f>
        <v>#REF!</v>
      </c>
      <c r="G74" s="124" t="e">
        <f>IF(#REF!="","",#REF!)</f>
        <v>#REF!</v>
      </c>
      <c r="H74" s="124" t="e">
        <f>IF(#REF!="","",#REF!)</f>
        <v>#REF!</v>
      </c>
      <c r="I74" s="124" t="e">
        <f>IF(#REF!="","",#REF!)</f>
        <v>#REF!</v>
      </c>
      <c r="J74" s="124" t="e">
        <f>IF(#REF!="","",#REF!)</f>
        <v>#REF!</v>
      </c>
      <c r="K74" s="124" t="e">
        <f>IF(#REF!="","",#REF!)</f>
        <v>#REF!</v>
      </c>
      <c r="L74" s="124" t="e">
        <f>IF(#REF!="","",#REF!)</f>
        <v>#REF!</v>
      </c>
      <c r="M74" s="124" t="e">
        <f>IF(#REF!="","",#REF!)</f>
        <v>#REF!</v>
      </c>
      <c r="N74" s="124" t="e">
        <f>IF(#REF!="","",#REF!)</f>
        <v>#REF!</v>
      </c>
      <c r="O74" s="124" t="e">
        <f>IF(#REF!="","",#REF!)</f>
        <v>#REF!</v>
      </c>
      <c r="P74" s="124" t="e">
        <f>IF(#REF!="","",#REF!)</f>
        <v>#REF!</v>
      </c>
      <c r="Q74" s="124" t="e">
        <f>IF(#REF!="","",#REF!)</f>
        <v>#REF!</v>
      </c>
      <c r="R74" s="123" t="e">
        <f t="shared" si="2"/>
        <v>#REF!</v>
      </c>
      <c r="S74" s="124" t="e">
        <f>IF(#REF!="","",#REF!)</f>
        <v>#REF!</v>
      </c>
      <c r="T74" s="124" t="e">
        <f>IF(#REF!="","",#REF!)</f>
        <v>#REF!</v>
      </c>
      <c r="U74" s="124" t="e">
        <f>IF(#REF!="","",#REF!)</f>
        <v>#REF!</v>
      </c>
      <c r="V74" s="124" t="e">
        <f>IF(#REF!="○",1,"")</f>
        <v>#REF!</v>
      </c>
      <c r="W74" s="124" t="e">
        <f>IF(#REF!="○",1,"")</f>
        <v>#REF!</v>
      </c>
    </row>
    <row r="75" spans="1:23" ht="12.95" customHeight="1">
      <c r="A75" s="114" t="s">
        <v>453</v>
      </c>
      <c r="B75" s="115">
        <f t="shared" si="3"/>
        <v>278</v>
      </c>
      <c r="C75" s="116" t="s">
        <v>205</v>
      </c>
      <c r="D75" s="116" t="s">
        <v>266</v>
      </c>
      <c r="E75" s="117">
        <v>69</v>
      </c>
      <c r="F75" s="124" t="e">
        <f>IF(#REF!="","",1)</f>
        <v>#REF!</v>
      </c>
      <c r="G75" s="124" t="e">
        <f>IF(#REF!="","",#REF!)</f>
        <v>#REF!</v>
      </c>
      <c r="H75" s="124" t="e">
        <f>IF(#REF!="","",#REF!)</f>
        <v>#REF!</v>
      </c>
      <c r="I75" s="124" t="e">
        <f>IF(#REF!="","",#REF!)</f>
        <v>#REF!</v>
      </c>
      <c r="J75" s="124" t="e">
        <f>IF(#REF!="","",#REF!)</f>
        <v>#REF!</v>
      </c>
      <c r="K75" s="124" t="e">
        <f>IF(#REF!="","",#REF!)</f>
        <v>#REF!</v>
      </c>
      <c r="L75" s="124" t="e">
        <f>IF(#REF!="","",#REF!)</f>
        <v>#REF!</v>
      </c>
      <c r="M75" s="124" t="e">
        <f>IF(#REF!="","",#REF!)</f>
        <v>#REF!</v>
      </c>
      <c r="N75" s="124" t="e">
        <f>IF(#REF!="","",#REF!)</f>
        <v>#REF!</v>
      </c>
      <c r="O75" s="124" t="e">
        <f>IF(#REF!="","",#REF!)</f>
        <v>#REF!</v>
      </c>
      <c r="P75" s="124" t="e">
        <f>IF(#REF!="","",#REF!)</f>
        <v>#REF!</v>
      </c>
      <c r="Q75" s="124" t="e">
        <f>IF(#REF!="","",#REF!)</f>
        <v>#REF!</v>
      </c>
      <c r="R75" s="123" t="e">
        <f t="shared" si="2"/>
        <v>#REF!</v>
      </c>
      <c r="S75" s="124" t="e">
        <f>IF(#REF!="","",#REF!)</f>
        <v>#REF!</v>
      </c>
      <c r="T75" s="124" t="e">
        <f>IF(#REF!="","",#REF!)</f>
        <v>#REF!</v>
      </c>
      <c r="U75" s="124" t="e">
        <f>IF(#REF!="","",#REF!)</f>
        <v>#REF!</v>
      </c>
      <c r="V75" s="124" t="e">
        <f>IF(#REF!="○",1,"")</f>
        <v>#REF!</v>
      </c>
      <c r="W75" s="124" t="e">
        <f>IF(#REF!="○",1,"")</f>
        <v>#REF!</v>
      </c>
    </row>
    <row r="76" spans="1:23" ht="12.95" customHeight="1">
      <c r="A76" s="114" t="s">
        <v>454</v>
      </c>
      <c r="B76" s="115">
        <f t="shared" si="3"/>
        <v>282</v>
      </c>
      <c r="C76" s="116" t="s">
        <v>205</v>
      </c>
      <c r="D76" s="116" t="s">
        <v>266</v>
      </c>
      <c r="E76" s="117">
        <v>70</v>
      </c>
      <c r="F76" s="124" t="e">
        <f>IF(#REF!="","",1)</f>
        <v>#REF!</v>
      </c>
      <c r="G76" s="124" t="e">
        <f>IF(#REF!="","",#REF!)</f>
        <v>#REF!</v>
      </c>
      <c r="H76" s="124" t="e">
        <f>IF(#REF!="","",#REF!)</f>
        <v>#REF!</v>
      </c>
      <c r="I76" s="124" t="e">
        <f>IF(#REF!="","",#REF!)</f>
        <v>#REF!</v>
      </c>
      <c r="J76" s="124" t="e">
        <f>IF(#REF!="","",#REF!)</f>
        <v>#REF!</v>
      </c>
      <c r="K76" s="124" t="e">
        <f>IF(#REF!="","",#REF!)</f>
        <v>#REF!</v>
      </c>
      <c r="L76" s="124" t="e">
        <f>IF(#REF!="","",#REF!)</f>
        <v>#REF!</v>
      </c>
      <c r="M76" s="124" t="e">
        <f>IF(#REF!="","",#REF!)</f>
        <v>#REF!</v>
      </c>
      <c r="N76" s="124" t="e">
        <f>IF(#REF!="","",#REF!)</f>
        <v>#REF!</v>
      </c>
      <c r="O76" s="124" t="e">
        <f>IF(#REF!="","",#REF!)</f>
        <v>#REF!</v>
      </c>
      <c r="P76" s="124" t="e">
        <f>IF(#REF!="","",#REF!)</f>
        <v>#REF!</v>
      </c>
      <c r="Q76" s="124" t="e">
        <f>IF(#REF!="","",#REF!)</f>
        <v>#REF!</v>
      </c>
      <c r="R76" s="123" t="e">
        <f t="shared" si="2"/>
        <v>#REF!</v>
      </c>
      <c r="S76" s="124" t="e">
        <f>IF(#REF!="","",#REF!)</f>
        <v>#REF!</v>
      </c>
      <c r="T76" s="124" t="e">
        <f>IF(#REF!="","",#REF!)</f>
        <v>#REF!</v>
      </c>
      <c r="U76" s="124" t="e">
        <f>IF(#REF!="","",#REF!)</f>
        <v>#REF!</v>
      </c>
      <c r="V76" s="124" t="e">
        <f>IF(#REF!="○",1,"")</f>
        <v>#REF!</v>
      </c>
      <c r="W76" s="124" t="e">
        <f>IF(#REF!="○",1,"")</f>
        <v>#REF!</v>
      </c>
    </row>
    <row r="77" spans="1:23" ht="12.95" customHeight="1">
      <c r="A77" s="114" t="s">
        <v>455</v>
      </c>
      <c r="B77" s="115">
        <f t="shared" si="3"/>
        <v>286</v>
      </c>
      <c r="C77" s="116" t="s">
        <v>205</v>
      </c>
      <c r="D77" s="116" t="s">
        <v>266</v>
      </c>
      <c r="E77" s="117">
        <v>71</v>
      </c>
      <c r="F77" s="124" t="e">
        <f>IF(#REF!="","",1)</f>
        <v>#REF!</v>
      </c>
      <c r="G77" s="124" t="e">
        <f>IF(#REF!="","",#REF!)</f>
        <v>#REF!</v>
      </c>
      <c r="H77" s="124" t="e">
        <f>IF(#REF!="","",#REF!)</f>
        <v>#REF!</v>
      </c>
      <c r="I77" s="124" t="e">
        <f>IF(#REF!="","",#REF!)</f>
        <v>#REF!</v>
      </c>
      <c r="J77" s="124" t="e">
        <f>IF(#REF!="","",#REF!)</f>
        <v>#REF!</v>
      </c>
      <c r="K77" s="124" t="e">
        <f>IF(#REF!="","",#REF!)</f>
        <v>#REF!</v>
      </c>
      <c r="L77" s="124" t="e">
        <f>IF(#REF!="","",#REF!)</f>
        <v>#REF!</v>
      </c>
      <c r="M77" s="124" t="e">
        <f>IF(#REF!="","",#REF!)</f>
        <v>#REF!</v>
      </c>
      <c r="N77" s="124" t="e">
        <f>IF(#REF!="","",#REF!)</f>
        <v>#REF!</v>
      </c>
      <c r="O77" s="124" t="e">
        <f>IF(#REF!="","",#REF!)</f>
        <v>#REF!</v>
      </c>
      <c r="P77" s="124" t="e">
        <f>IF(#REF!="","",#REF!)</f>
        <v>#REF!</v>
      </c>
      <c r="Q77" s="124" t="e">
        <f>IF(#REF!="","",#REF!)</f>
        <v>#REF!</v>
      </c>
      <c r="R77" s="123" t="e">
        <f t="shared" si="2"/>
        <v>#REF!</v>
      </c>
      <c r="S77" s="124" t="e">
        <f>IF(#REF!="","",#REF!)</f>
        <v>#REF!</v>
      </c>
      <c r="T77" s="124" t="e">
        <f>IF(#REF!="","",#REF!)</f>
        <v>#REF!</v>
      </c>
      <c r="U77" s="124" t="e">
        <f>IF(#REF!="","",#REF!)</f>
        <v>#REF!</v>
      </c>
      <c r="V77" s="124" t="e">
        <f>IF(#REF!="○",1,"")</f>
        <v>#REF!</v>
      </c>
      <c r="W77" s="124" t="e">
        <f>IF(#REF!="○",1,"")</f>
        <v>#REF!</v>
      </c>
    </row>
    <row r="78" spans="1:23" ht="12.95" customHeight="1">
      <c r="A78" s="114" t="s">
        <v>456</v>
      </c>
      <c r="B78" s="115">
        <f t="shared" si="3"/>
        <v>290</v>
      </c>
      <c r="C78" s="116" t="s">
        <v>205</v>
      </c>
      <c r="D78" s="116" t="s">
        <v>266</v>
      </c>
      <c r="E78" s="117">
        <v>72</v>
      </c>
      <c r="F78" s="124" t="e">
        <f>IF(#REF!="","",1)</f>
        <v>#REF!</v>
      </c>
      <c r="G78" s="124" t="e">
        <f>IF(#REF!="","",#REF!)</f>
        <v>#REF!</v>
      </c>
      <c r="H78" s="124" t="e">
        <f>IF(#REF!="","",#REF!)</f>
        <v>#REF!</v>
      </c>
      <c r="I78" s="124" t="e">
        <f>IF(#REF!="","",#REF!)</f>
        <v>#REF!</v>
      </c>
      <c r="J78" s="124" t="e">
        <f>IF(#REF!="","",#REF!)</f>
        <v>#REF!</v>
      </c>
      <c r="K78" s="124" t="e">
        <f>IF(#REF!="","",#REF!)</f>
        <v>#REF!</v>
      </c>
      <c r="L78" s="124" t="e">
        <f>IF(#REF!="","",#REF!)</f>
        <v>#REF!</v>
      </c>
      <c r="M78" s="124" t="e">
        <f>IF(#REF!="","",#REF!)</f>
        <v>#REF!</v>
      </c>
      <c r="N78" s="124" t="e">
        <f>IF(#REF!="","",#REF!)</f>
        <v>#REF!</v>
      </c>
      <c r="O78" s="124" t="e">
        <f>IF(#REF!="","",#REF!)</f>
        <v>#REF!</v>
      </c>
      <c r="P78" s="124" t="e">
        <f>IF(#REF!="","",#REF!)</f>
        <v>#REF!</v>
      </c>
      <c r="Q78" s="124" t="e">
        <f>IF(#REF!="","",#REF!)</f>
        <v>#REF!</v>
      </c>
      <c r="R78" s="123" t="e">
        <f t="shared" si="2"/>
        <v>#REF!</v>
      </c>
      <c r="S78" s="124" t="e">
        <f>IF(#REF!="","",#REF!)</f>
        <v>#REF!</v>
      </c>
      <c r="T78" s="124" t="e">
        <f>IF(#REF!="","",#REF!)</f>
        <v>#REF!</v>
      </c>
      <c r="U78" s="124" t="e">
        <f>IF(#REF!="","",#REF!)</f>
        <v>#REF!</v>
      </c>
      <c r="V78" s="124" t="e">
        <f>IF(#REF!="○",1,"")</f>
        <v>#REF!</v>
      </c>
      <c r="W78" s="124" t="e">
        <f>IF(#REF!="○",1,"")</f>
        <v>#REF!</v>
      </c>
    </row>
    <row r="79" spans="1:23" ht="12.95" customHeight="1">
      <c r="A79" s="114" t="s">
        <v>457</v>
      </c>
      <c r="B79" s="115">
        <f t="shared" si="3"/>
        <v>294</v>
      </c>
      <c r="C79" s="116" t="s">
        <v>205</v>
      </c>
      <c r="D79" s="116" t="s">
        <v>266</v>
      </c>
      <c r="E79" s="117">
        <v>73</v>
      </c>
      <c r="F79" s="124" t="e">
        <f>IF(#REF!="","",1)</f>
        <v>#REF!</v>
      </c>
      <c r="G79" s="124" t="e">
        <f>IF(#REF!="","",#REF!)</f>
        <v>#REF!</v>
      </c>
      <c r="H79" s="124" t="e">
        <f>IF(#REF!="","",#REF!)</f>
        <v>#REF!</v>
      </c>
      <c r="I79" s="124" t="e">
        <f>IF(#REF!="","",#REF!)</f>
        <v>#REF!</v>
      </c>
      <c r="J79" s="124" t="e">
        <f>IF(#REF!="","",#REF!)</f>
        <v>#REF!</v>
      </c>
      <c r="K79" s="124" t="e">
        <f>IF(#REF!="","",#REF!)</f>
        <v>#REF!</v>
      </c>
      <c r="L79" s="124" t="e">
        <f>IF(#REF!="","",#REF!)</f>
        <v>#REF!</v>
      </c>
      <c r="M79" s="124" t="e">
        <f>IF(#REF!="","",#REF!)</f>
        <v>#REF!</v>
      </c>
      <c r="N79" s="124" t="e">
        <f>IF(#REF!="","",#REF!)</f>
        <v>#REF!</v>
      </c>
      <c r="O79" s="124" t="e">
        <f>IF(#REF!="","",#REF!)</f>
        <v>#REF!</v>
      </c>
      <c r="P79" s="124" t="e">
        <f>IF(#REF!="","",#REF!)</f>
        <v>#REF!</v>
      </c>
      <c r="Q79" s="124" t="e">
        <f>IF(#REF!="","",#REF!)</f>
        <v>#REF!</v>
      </c>
      <c r="R79" s="123" t="e">
        <f t="shared" si="2"/>
        <v>#REF!</v>
      </c>
      <c r="S79" s="124" t="e">
        <f>IF(#REF!="","",#REF!)</f>
        <v>#REF!</v>
      </c>
      <c r="T79" s="124" t="e">
        <f>IF(#REF!="","",#REF!)</f>
        <v>#REF!</v>
      </c>
      <c r="U79" s="124" t="e">
        <f>IF(#REF!="","",#REF!)</f>
        <v>#REF!</v>
      </c>
      <c r="V79" s="124" t="e">
        <f>IF(#REF!="○",1,"")</f>
        <v>#REF!</v>
      </c>
      <c r="W79" s="124" t="e">
        <f>IF(#REF!="○",1,"")</f>
        <v>#REF!</v>
      </c>
    </row>
    <row r="80" spans="1:23" ht="12.95" customHeight="1">
      <c r="A80" s="114" t="s">
        <v>458</v>
      </c>
      <c r="B80" s="115">
        <f t="shared" si="3"/>
        <v>298</v>
      </c>
      <c r="C80" s="116" t="s">
        <v>205</v>
      </c>
      <c r="D80" s="116" t="s">
        <v>266</v>
      </c>
      <c r="E80" s="117">
        <v>74</v>
      </c>
      <c r="F80" s="124" t="e">
        <f>IF(#REF!="","",1)</f>
        <v>#REF!</v>
      </c>
      <c r="G80" s="124" t="e">
        <f>IF(#REF!="","",#REF!)</f>
        <v>#REF!</v>
      </c>
      <c r="H80" s="124" t="e">
        <f>IF(#REF!="","",#REF!)</f>
        <v>#REF!</v>
      </c>
      <c r="I80" s="124" t="e">
        <f>IF(#REF!="","",#REF!)</f>
        <v>#REF!</v>
      </c>
      <c r="J80" s="124" t="e">
        <f>IF(#REF!="","",#REF!)</f>
        <v>#REF!</v>
      </c>
      <c r="K80" s="124" t="e">
        <f>IF(#REF!="","",#REF!)</f>
        <v>#REF!</v>
      </c>
      <c r="L80" s="124" t="e">
        <f>IF(#REF!="","",#REF!)</f>
        <v>#REF!</v>
      </c>
      <c r="M80" s="124" t="e">
        <f>IF(#REF!="","",#REF!)</f>
        <v>#REF!</v>
      </c>
      <c r="N80" s="124" t="e">
        <f>IF(#REF!="","",#REF!)</f>
        <v>#REF!</v>
      </c>
      <c r="O80" s="124" t="e">
        <f>IF(#REF!="","",#REF!)</f>
        <v>#REF!</v>
      </c>
      <c r="P80" s="124" t="e">
        <f>IF(#REF!="","",#REF!)</f>
        <v>#REF!</v>
      </c>
      <c r="Q80" s="124" t="e">
        <f>IF(#REF!="","",#REF!)</f>
        <v>#REF!</v>
      </c>
      <c r="R80" s="123" t="e">
        <f t="shared" si="2"/>
        <v>#REF!</v>
      </c>
      <c r="S80" s="124" t="e">
        <f>IF(#REF!="","",#REF!)</f>
        <v>#REF!</v>
      </c>
      <c r="T80" s="124" t="e">
        <f>IF(#REF!="","",#REF!)</f>
        <v>#REF!</v>
      </c>
      <c r="U80" s="124" t="e">
        <f>IF(#REF!="","",#REF!)</f>
        <v>#REF!</v>
      </c>
      <c r="V80" s="124" t="e">
        <f>IF(#REF!="○",1,"")</f>
        <v>#REF!</v>
      </c>
      <c r="W80" s="124" t="e">
        <f>IF(#REF!="○",1,"")</f>
        <v>#REF!</v>
      </c>
    </row>
    <row r="81" spans="1:23" ht="12.95" customHeight="1">
      <c r="A81" s="114" t="s">
        <v>459</v>
      </c>
      <c r="B81" s="115">
        <f t="shared" si="3"/>
        <v>302</v>
      </c>
      <c r="C81" s="116" t="s">
        <v>205</v>
      </c>
      <c r="D81" s="116" t="s">
        <v>266</v>
      </c>
      <c r="E81" s="117">
        <v>75</v>
      </c>
      <c r="F81" s="124" t="e">
        <f>IF(#REF!="","",1)</f>
        <v>#REF!</v>
      </c>
      <c r="G81" s="124" t="e">
        <f>IF(#REF!="","",#REF!)</f>
        <v>#REF!</v>
      </c>
      <c r="H81" s="124" t="e">
        <f>IF(#REF!="","",#REF!)</f>
        <v>#REF!</v>
      </c>
      <c r="I81" s="124" t="e">
        <f>IF(#REF!="","",#REF!)</f>
        <v>#REF!</v>
      </c>
      <c r="J81" s="124" t="e">
        <f>IF(#REF!="","",#REF!)</f>
        <v>#REF!</v>
      </c>
      <c r="K81" s="124" t="e">
        <f>IF(#REF!="","",#REF!)</f>
        <v>#REF!</v>
      </c>
      <c r="L81" s="124" t="e">
        <f>IF(#REF!="","",#REF!)</f>
        <v>#REF!</v>
      </c>
      <c r="M81" s="124" t="e">
        <f>IF(#REF!="","",#REF!)</f>
        <v>#REF!</v>
      </c>
      <c r="N81" s="124" t="e">
        <f>IF(#REF!="","",#REF!)</f>
        <v>#REF!</v>
      </c>
      <c r="O81" s="124" t="e">
        <f>IF(#REF!="","",#REF!)</f>
        <v>#REF!</v>
      </c>
      <c r="P81" s="124" t="e">
        <f>IF(#REF!="","",#REF!)</f>
        <v>#REF!</v>
      </c>
      <c r="Q81" s="124" t="e">
        <f>IF(#REF!="","",#REF!)</f>
        <v>#REF!</v>
      </c>
      <c r="R81" s="123" t="e">
        <f t="shared" si="2"/>
        <v>#REF!</v>
      </c>
      <c r="S81" s="124" t="e">
        <f>IF(#REF!="","",#REF!)</f>
        <v>#REF!</v>
      </c>
      <c r="T81" s="124" t="e">
        <f>IF(#REF!="","",#REF!)</f>
        <v>#REF!</v>
      </c>
      <c r="U81" s="124" t="e">
        <f>IF(#REF!="","",#REF!)</f>
        <v>#REF!</v>
      </c>
      <c r="V81" s="124" t="e">
        <f>IF(#REF!="○",1,"")</f>
        <v>#REF!</v>
      </c>
      <c r="W81" s="124" t="e">
        <f>IF(#REF!="○",1,"")</f>
        <v>#REF!</v>
      </c>
    </row>
    <row r="82" spans="1:23" ht="12.95" customHeight="1">
      <c r="A82" s="114" t="s">
        <v>460</v>
      </c>
      <c r="B82" s="115">
        <f t="shared" si="3"/>
        <v>306</v>
      </c>
      <c r="C82" s="116" t="s">
        <v>205</v>
      </c>
      <c r="D82" s="116" t="s">
        <v>266</v>
      </c>
      <c r="E82" s="117">
        <v>76</v>
      </c>
      <c r="F82" s="124" t="e">
        <f>IF(#REF!="","",1)</f>
        <v>#REF!</v>
      </c>
      <c r="G82" s="124" t="e">
        <f>IF(#REF!="","",#REF!)</f>
        <v>#REF!</v>
      </c>
      <c r="H82" s="124" t="e">
        <f>IF(#REF!="","",#REF!)</f>
        <v>#REF!</v>
      </c>
      <c r="I82" s="124" t="e">
        <f>IF(#REF!="","",#REF!)</f>
        <v>#REF!</v>
      </c>
      <c r="J82" s="124" t="e">
        <f>IF(#REF!="","",#REF!)</f>
        <v>#REF!</v>
      </c>
      <c r="K82" s="124" t="e">
        <f>IF(#REF!="","",#REF!)</f>
        <v>#REF!</v>
      </c>
      <c r="L82" s="124" t="e">
        <f>IF(#REF!="","",#REF!)</f>
        <v>#REF!</v>
      </c>
      <c r="M82" s="124" t="e">
        <f>IF(#REF!="","",#REF!)</f>
        <v>#REF!</v>
      </c>
      <c r="N82" s="124" t="e">
        <f>IF(#REF!="","",#REF!)</f>
        <v>#REF!</v>
      </c>
      <c r="O82" s="124" t="e">
        <f>IF(#REF!="","",#REF!)</f>
        <v>#REF!</v>
      </c>
      <c r="P82" s="124" t="e">
        <f>IF(#REF!="","",#REF!)</f>
        <v>#REF!</v>
      </c>
      <c r="Q82" s="124" t="e">
        <f>IF(#REF!="","",#REF!)</f>
        <v>#REF!</v>
      </c>
      <c r="R82" s="123" t="e">
        <f t="shared" si="2"/>
        <v>#REF!</v>
      </c>
      <c r="S82" s="124" t="e">
        <f>IF(#REF!="","",#REF!)</f>
        <v>#REF!</v>
      </c>
      <c r="T82" s="124" t="e">
        <f>IF(#REF!="","",#REF!)</f>
        <v>#REF!</v>
      </c>
      <c r="U82" s="124" t="e">
        <f>IF(#REF!="","",#REF!)</f>
        <v>#REF!</v>
      </c>
      <c r="V82" s="124" t="e">
        <f>IF(#REF!="○",1,"")</f>
        <v>#REF!</v>
      </c>
      <c r="W82" s="124" t="e">
        <f>IF(#REF!="○",1,"")</f>
        <v>#REF!</v>
      </c>
    </row>
    <row r="83" spans="1:23" ht="12.95" customHeight="1">
      <c r="A83" s="114" t="s">
        <v>461</v>
      </c>
      <c r="B83" s="115">
        <f t="shared" si="3"/>
        <v>310</v>
      </c>
      <c r="C83" s="116" t="s">
        <v>205</v>
      </c>
      <c r="D83" s="116" t="s">
        <v>266</v>
      </c>
      <c r="E83" s="117">
        <v>77</v>
      </c>
      <c r="F83" s="124" t="e">
        <f>IF(#REF!="","",1)</f>
        <v>#REF!</v>
      </c>
      <c r="G83" s="124" t="e">
        <f>IF(#REF!="","",#REF!)</f>
        <v>#REF!</v>
      </c>
      <c r="H83" s="124" t="e">
        <f>IF(#REF!="","",#REF!)</f>
        <v>#REF!</v>
      </c>
      <c r="I83" s="124" t="e">
        <f>IF(#REF!="","",#REF!)</f>
        <v>#REF!</v>
      </c>
      <c r="J83" s="124" t="e">
        <f>IF(#REF!="","",#REF!)</f>
        <v>#REF!</v>
      </c>
      <c r="K83" s="124" t="e">
        <f>IF(#REF!="","",#REF!)</f>
        <v>#REF!</v>
      </c>
      <c r="L83" s="124" t="e">
        <f>IF(#REF!="","",#REF!)</f>
        <v>#REF!</v>
      </c>
      <c r="M83" s="124" t="e">
        <f>IF(#REF!="","",#REF!)</f>
        <v>#REF!</v>
      </c>
      <c r="N83" s="124" t="e">
        <f>IF(#REF!="","",#REF!)</f>
        <v>#REF!</v>
      </c>
      <c r="O83" s="124" t="e">
        <f>IF(#REF!="","",#REF!)</f>
        <v>#REF!</v>
      </c>
      <c r="P83" s="124" t="e">
        <f>IF(#REF!="","",#REF!)</f>
        <v>#REF!</v>
      </c>
      <c r="Q83" s="124" t="e">
        <f>IF(#REF!="","",#REF!)</f>
        <v>#REF!</v>
      </c>
      <c r="R83" s="123" t="e">
        <f t="shared" si="2"/>
        <v>#REF!</v>
      </c>
      <c r="S83" s="124" t="e">
        <f>IF(#REF!="","",#REF!)</f>
        <v>#REF!</v>
      </c>
      <c r="T83" s="124" t="e">
        <f>IF(#REF!="","",#REF!)</f>
        <v>#REF!</v>
      </c>
      <c r="U83" s="124" t="e">
        <f>IF(#REF!="","",#REF!)</f>
        <v>#REF!</v>
      </c>
      <c r="V83" s="124" t="e">
        <f>IF(#REF!="○",1,"")</f>
        <v>#REF!</v>
      </c>
      <c r="W83" s="124" t="e">
        <f>IF(#REF!="○",1,"")</f>
        <v>#REF!</v>
      </c>
    </row>
    <row r="84" spans="1:23" ht="12.95" customHeight="1">
      <c r="A84" s="114" t="s">
        <v>462</v>
      </c>
      <c r="B84" s="115">
        <f t="shared" si="3"/>
        <v>314</v>
      </c>
      <c r="C84" s="116" t="s">
        <v>205</v>
      </c>
      <c r="D84" s="116" t="s">
        <v>266</v>
      </c>
      <c r="E84" s="117">
        <v>78</v>
      </c>
      <c r="F84" s="124" t="e">
        <f>IF(#REF!="","",1)</f>
        <v>#REF!</v>
      </c>
      <c r="G84" s="124" t="e">
        <f>IF(#REF!="","",#REF!)</f>
        <v>#REF!</v>
      </c>
      <c r="H84" s="124" t="e">
        <f>IF(#REF!="","",#REF!)</f>
        <v>#REF!</v>
      </c>
      <c r="I84" s="124" t="e">
        <f>IF(#REF!="","",#REF!)</f>
        <v>#REF!</v>
      </c>
      <c r="J84" s="124" t="e">
        <f>IF(#REF!="","",#REF!)</f>
        <v>#REF!</v>
      </c>
      <c r="K84" s="124" t="e">
        <f>IF(#REF!="","",#REF!)</f>
        <v>#REF!</v>
      </c>
      <c r="L84" s="124" t="e">
        <f>IF(#REF!="","",#REF!)</f>
        <v>#REF!</v>
      </c>
      <c r="M84" s="124" t="e">
        <f>IF(#REF!="","",#REF!)</f>
        <v>#REF!</v>
      </c>
      <c r="N84" s="124" t="e">
        <f>IF(#REF!="","",#REF!)</f>
        <v>#REF!</v>
      </c>
      <c r="O84" s="124" t="e">
        <f>IF(#REF!="","",#REF!)</f>
        <v>#REF!</v>
      </c>
      <c r="P84" s="124" t="e">
        <f>IF(#REF!="","",#REF!)</f>
        <v>#REF!</v>
      </c>
      <c r="Q84" s="124" t="e">
        <f>IF(#REF!="","",#REF!)</f>
        <v>#REF!</v>
      </c>
      <c r="R84" s="123" t="e">
        <f t="shared" si="2"/>
        <v>#REF!</v>
      </c>
      <c r="S84" s="124" t="e">
        <f>IF(#REF!="","",#REF!)</f>
        <v>#REF!</v>
      </c>
      <c r="T84" s="124" t="e">
        <f>IF(#REF!="","",#REF!)</f>
        <v>#REF!</v>
      </c>
      <c r="U84" s="124" t="e">
        <f>IF(#REF!="","",#REF!)</f>
        <v>#REF!</v>
      </c>
      <c r="V84" s="124" t="e">
        <f>IF(#REF!="○",1,"")</f>
        <v>#REF!</v>
      </c>
      <c r="W84" s="124" t="e">
        <f>IF(#REF!="○",1,"")</f>
        <v>#REF!</v>
      </c>
    </row>
    <row r="85" spans="1:23" ht="12.95" customHeight="1">
      <c r="A85" s="114" t="s">
        <v>463</v>
      </c>
      <c r="B85" s="115">
        <f t="shared" si="3"/>
        <v>318</v>
      </c>
      <c r="C85" s="116" t="s">
        <v>205</v>
      </c>
      <c r="D85" s="116" t="s">
        <v>266</v>
      </c>
      <c r="E85" s="117">
        <v>79</v>
      </c>
      <c r="F85" s="124" t="e">
        <f>IF(#REF!="","",1)</f>
        <v>#REF!</v>
      </c>
      <c r="G85" s="124" t="e">
        <f>IF(#REF!="","",#REF!)</f>
        <v>#REF!</v>
      </c>
      <c r="H85" s="124" t="e">
        <f>IF(#REF!="","",#REF!)</f>
        <v>#REF!</v>
      </c>
      <c r="I85" s="124" t="e">
        <f>IF(#REF!="","",#REF!)</f>
        <v>#REF!</v>
      </c>
      <c r="J85" s="124" t="e">
        <f>IF(#REF!="","",#REF!)</f>
        <v>#REF!</v>
      </c>
      <c r="K85" s="124" t="e">
        <f>IF(#REF!="","",#REF!)</f>
        <v>#REF!</v>
      </c>
      <c r="L85" s="124" t="e">
        <f>IF(#REF!="","",#REF!)</f>
        <v>#REF!</v>
      </c>
      <c r="M85" s="124" t="e">
        <f>IF(#REF!="","",#REF!)</f>
        <v>#REF!</v>
      </c>
      <c r="N85" s="124" t="e">
        <f>IF(#REF!="","",#REF!)</f>
        <v>#REF!</v>
      </c>
      <c r="O85" s="124" t="e">
        <f>IF(#REF!="","",#REF!)</f>
        <v>#REF!</v>
      </c>
      <c r="P85" s="124" t="e">
        <f>IF(#REF!="","",#REF!)</f>
        <v>#REF!</v>
      </c>
      <c r="Q85" s="124" t="e">
        <f>IF(#REF!="","",#REF!)</f>
        <v>#REF!</v>
      </c>
      <c r="R85" s="123" t="e">
        <f t="shared" si="2"/>
        <v>#REF!</v>
      </c>
      <c r="S85" s="124" t="e">
        <f>IF(#REF!="","",#REF!)</f>
        <v>#REF!</v>
      </c>
      <c r="T85" s="124" t="e">
        <f>IF(#REF!="","",#REF!)</f>
        <v>#REF!</v>
      </c>
      <c r="U85" s="124" t="e">
        <f>IF(#REF!="","",#REF!)</f>
        <v>#REF!</v>
      </c>
      <c r="V85" s="124" t="e">
        <f>IF(#REF!="○",1,"")</f>
        <v>#REF!</v>
      </c>
      <c r="W85" s="124" t="e">
        <f>IF(#REF!="○",1,"")</f>
        <v>#REF!</v>
      </c>
    </row>
    <row r="86" spans="1:23" ht="12.95" customHeight="1">
      <c r="A86" s="114" t="s">
        <v>464</v>
      </c>
      <c r="B86" s="115">
        <f t="shared" si="3"/>
        <v>322</v>
      </c>
      <c r="C86" s="116" t="s">
        <v>205</v>
      </c>
      <c r="D86" s="116" t="s">
        <v>266</v>
      </c>
      <c r="E86" s="117">
        <v>80</v>
      </c>
      <c r="F86" s="124" t="e">
        <f>IF(#REF!="","",1)</f>
        <v>#REF!</v>
      </c>
      <c r="G86" s="124" t="e">
        <f>IF(#REF!="","",#REF!)</f>
        <v>#REF!</v>
      </c>
      <c r="H86" s="124" t="e">
        <f>IF(#REF!="","",#REF!)</f>
        <v>#REF!</v>
      </c>
      <c r="I86" s="124" t="e">
        <f>IF(#REF!="","",#REF!)</f>
        <v>#REF!</v>
      </c>
      <c r="J86" s="124" t="e">
        <f>IF(#REF!="","",#REF!)</f>
        <v>#REF!</v>
      </c>
      <c r="K86" s="124" t="e">
        <f>IF(#REF!="","",#REF!)</f>
        <v>#REF!</v>
      </c>
      <c r="L86" s="124" t="e">
        <f>IF(#REF!="","",#REF!)</f>
        <v>#REF!</v>
      </c>
      <c r="M86" s="124" t="e">
        <f>IF(#REF!="","",#REF!)</f>
        <v>#REF!</v>
      </c>
      <c r="N86" s="124" t="e">
        <f>IF(#REF!="","",#REF!)</f>
        <v>#REF!</v>
      </c>
      <c r="O86" s="124" t="e">
        <f>IF(#REF!="","",#REF!)</f>
        <v>#REF!</v>
      </c>
      <c r="P86" s="124" t="e">
        <f>IF(#REF!="","",#REF!)</f>
        <v>#REF!</v>
      </c>
      <c r="Q86" s="124" t="e">
        <f>IF(#REF!="","",#REF!)</f>
        <v>#REF!</v>
      </c>
      <c r="R86" s="123" t="e">
        <f t="shared" si="2"/>
        <v>#REF!</v>
      </c>
      <c r="S86" s="124" t="e">
        <f>IF(#REF!="","",#REF!)</f>
        <v>#REF!</v>
      </c>
      <c r="T86" s="124" t="e">
        <f>IF(#REF!="","",#REF!)</f>
        <v>#REF!</v>
      </c>
      <c r="U86" s="124" t="e">
        <f>IF(#REF!="","",#REF!)</f>
        <v>#REF!</v>
      </c>
      <c r="V86" s="124" t="e">
        <f>IF(#REF!="○",1,"")</f>
        <v>#REF!</v>
      </c>
      <c r="W86" s="124" t="e">
        <f>IF(#REF!="○",1,"")</f>
        <v>#REF!</v>
      </c>
    </row>
    <row r="87" spans="1:23" ht="12.95" customHeight="1">
      <c r="A87" s="114" t="s">
        <v>465</v>
      </c>
      <c r="B87" s="115">
        <f t="shared" si="3"/>
        <v>326</v>
      </c>
      <c r="C87" s="116" t="s">
        <v>205</v>
      </c>
      <c r="D87" s="116" t="s">
        <v>266</v>
      </c>
      <c r="E87" s="117">
        <v>81</v>
      </c>
      <c r="F87" s="124" t="e">
        <f>IF(#REF!="","",1)</f>
        <v>#REF!</v>
      </c>
      <c r="G87" s="124" t="e">
        <f>IF(#REF!="","",#REF!)</f>
        <v>#REF!</v>
      </c>
      <c r="H87" s="124" t="e">
        <f>IF(#REF!="","",#REF!)</f>
        <v>#REF!</v>
      </c>
      <c r="I87" s="124" t="e">
        <f>IF(#REF!="","",#REF!)</f>
        <v>#REF!</v>
      </c>
      <c r="J87" s="124" t="e">
        <f>IF(#REF!="","",#REF!)</f>
        <v>#REF!</v>
      </c>
      <c r="K87" s="124" t="e">
        <f>IF(#REF!="","",#REF!)</f>
        <v>#REF!</v>
      </c>
      <c r="L87" s="124" t="e">
        <f>IF(#REF!="","",#REF!)</f>
        <v>#REF!</v>
      </c>
      <c r="M87" s="124" t="e">
        <f>IF(#REF!="","",#REF!)</f>
        <v>#REF!</v>
      </c>
      <c r="N87" s="124" t="e">
        <f>IF(#REF!="","",#REF!)</f>
        <v>#REF!</v>
      </c>
      <c r="O87" s="124" t="e">
        <f>IF(#REF!="","",#REF!)</f>
        <v>#REF!</v>
      </c>
      <c r="P87" s="124" t="e">
        <f>IF(#REF!="","",#REF!)</f>
        <v>#REF!</v>
      </c>
      <c r="Q87" s="124" t="e">
        <f>IF(#REF!="","",#REF!)</f>
        <v>#REF!</v>
      </c>
      <c r="R87" s="123" t="e">
        <f t="shared" si="2"/>
        <v>#REF!</v>
      </c>
      <c r="S87" s="124" t="e">
        <f>IF(#REF!="","",#REF!)</f>
        <v>#REF!</v>
      </c>
      <c r="T87" s="124" t="e">
        <f>IF(#REF!="","",#REF!)</f>
        <v>#REF!</v>
      </c>
      <c r="U87" s="124" t="e">
        <f>IF(#REF!="","",#REF!)</f>
        <v>#REF!</v>
      </c>
      <c r="V87" s="124" t="e">
        <f>IF(#REF!="○",1,"")</f>
        <v>#REF!</v>
      </c>
      <c r="W87" s="124" t="e">
        <f>IF(#REF!="○",1,"")</f>
        <v>#REF!</v>
      </c>
    </row>
    <row r="88" spans="1:23" ht="12.95" customHeight="1">
      <c r="A88" s="114" t="s">
        <v>466</v>
      </c>
      <c r="B88" s="115">
        <f t="shared" si="3"/>
        <v>330</v>
      </c>
      <c r="C88" s="116" t="s">
        <v>205</v>
      </c>
      <c r="D88" s="116" t="s">
        <v>266</v>
      </c>
      <c r="E88" s="117">
        <v>82</v>
      </c>
      <c r="F88" s="124" t="e">
        <f>IF(#REF!="","",1)</f>
        <v>#REF!</v>
      </c>
      <c r="G88" s="124" t="e">
        <f>IF(#REF!="","",#REF!)</f>
        <v>#REF!</v>
      </c>
      <c r="H88" s="124" t="e">
        <f>IF(#REF!="","",#REF!)</f>
        <v>#REF!</v>
      </c>
      <c r="I88" s="124" t="e">
        <f>IF(#REF!="","",#REF!)</f>
        <v>#REF!</v>
      </c>
      <c r="J88" s="124" t="e">
        <f>IF(#REF!="","",#REF!)</f>
        <v>#REF!</v>
      </c>
      <c r="K88" s="124" t="e">
        <f>IF(#REF!="","",#REF!)</f>
        <v>#REF!</v>
      </c>
      <c r="L88" s="124" t="e">
        <f>IF(#REF!="","",#REF!)</f>
        <v>#REF!</v>
      </c>
      <c r="M88" s="124" t="e">
        <f>IF(#REF!="","",#REF!)</f>
        <v>#REF!</v>
      </c>
      <c r="N88" s="124" t="e">
        <f>IF(#REF!="","",#REF!)</f>
        <v>#REF!</v>
      </c>
      <c r="O88" s="124" t="e">
        <f>IF(#REF!="","",#REF!)</f>
        <v>#REF!</v>
      </c>
      <c r="P88" s="124" t="e">
        <f>IF(#REF!="","",#REF!)</f>
        <v>#REF!</v>
      </c>
      <c r="Q88" s="124" t="e">
        <f>IF(#REF!="","",#REF!)</f>
        <v>#REF!</v>
      </c>
      <c r="R88" s="123" t="e">
        <f t="shared" si="2"/>
        <v>#REF!</v>
      </c>
      <c r="S88" s="124" t="e">
        <f>IF(#REF!="","",#REF!)</f>
        <v>#REF!</v>
      </c>
      <c r="T88" s="124" t="e">
        <f>IF(#REF!="","",#REF!)</f>
        <v>#REF!</v>
      </c>
      <c r="U88" s="124" t="e">
        <f>IF(#REF!="","",#REF!)</f>
        <v>#REF!</v>
      </c>
      <c r="V88" s="124" t="e">
        <f>IF(#REF!="○",1,"")</f>
        <v>#REF!</v>
      </c>
      <c r="W88" s="124" t="e">
        <f>IF(#REF!="○",1,"")</f>
        <v>#REF!</v>
      </c>
    </row>
    <row r="89" spans="1:23" ht="12.95" customHeight="1">
      <c r="A89" s="114" t="s">
        <v>467</v>
      </c>
      <c r="B89" s="115">
        <f t="shared" si="3"/>
        <v>334</v>
      </c>
      <c r="C89" s="116" t="s">
        <v>205</v>
      </c>
      <c r="D89" s="116" t="s">
        <v>266</v>
      </c>
      <c r="E89" s="117">
        <v>83</v>
      </c>
      <c r="F89" s="124" t="e">
        <f>IF(#REF!="","",1)</f>
        <v>#REF!</v>
      </c>
      <c r="G89" s="124" t="e">
        <f>IF(#REF!="","",#REF!)</f>
        <v>#REF!</v>
      </c>
      <c r="H89" s="124" t="e">
        <f>IF(#REF!="","",#REF!)</f>
        <v>#REF!</v>
      </c>
      <c r="I89" s="124" t="e">
        <f>IF(#REF!="","",#REF!)</f>
        <v>#REF!</v>
      </c>
      <c r="J89" s="124" t="e">
        <f>IF(#REF!="","",#REF!)</f>
        <v>#REF!</v>
      </c>
      <c r="K89" s="124" t="e">
        <f>IF(#REF!="","",#REF!)</f>
        <v>#REF!</v>
      </c>
      <c r="L89" s="124" t="e">
        <f>IF(#REF!="","",#REF!)</f>
        <v>#REF!</v>
      </c>
      <c r="M89" s="124" t="e">
        <f>IF(#REF!="","",#REF!)</f>
        <v>#REF!</v>
      </c>
      <c r="N89" s="124" t="e">
        <f>IF(#REF!="","",#REF!)</f>
        <v>#REF!</v>
      </c>
      <c r="O89" s="124" t="e">
        <f>IF(#REF!="","",#REF!)</f>
        <v>#REF!</v>
      </c>
      <c r="P89" s="124" t="e">
        <f>IF(#REF!="","",#REF!)</f>
        <v>#REF!</v>
      </c>
      <c r="Q89" s="124" t="e">
        <f>IF(#REF!="","",#REF!)</f>
        <v>#REF!</v>
      </c>
      <c r="R89" s="123" t="e">
        <f t="shared" si="2"/>
        <v>#REF!</v>
      </c>
      <c r="S89" s="124" t="e">
        <f>IF(#REF!="","",#REF!)</f>
        <v>#REF!</v>
      </c>
      <c r="T89" s="124" t="e">
        <f>IF(#REF!="","",#REF!)</f>
        <v>#REF!</v>
      </c>
      <c r="U89" s="124" t="e">
        <f>IF(#REF!="","",#REF!)</f>
        <v>#REF!</v>
      </c>
      <c r="V89" s="124" t="e">
        <f>IF(#REF!="○",1,"")</f>
        <v>#REF!</v>
      </c>
      <c r="W89" s="124" t="e">
        <f>IF(#REF!="○",1,"")</f>
        <v>#REF!</v>
      </c>
    </row>
    <row r="90" spans="1:23" ht="12.95" customHeight="1">
      <c r="A90" s="114" t="s">
        <v>468</v>
      </c>
      <c r="B90" s="115">
        <f t="shared" si="3"/>
        <v>338</v>
      </c>
      <c r="C90" s="116" t="s">
        <v>205</v>
      </c>
      <c r="D90" s="116" t="s">
        <v>266</v>
      </c>
      <c r="E90" s="117">
        <v>84</v>
      </c>
      <c r="F90" s="124" t="e">
        <f>IF(#REF!="","",1)</f>
        <v>#REF!</v>
      </c>
      <c r="G90" s="124" t="e">
        <f>IF(#REF!="","",#REF!)</f>
        <v>#REF!</v>
      </c>
      <c r="H90" s="124" t="e">
        <f>IF(#REF!="","",#REF!)</f>
        <v>#REF!</v>
      </c>
      <c r="I90" s="124" t="e">
        <f>IF(#REF!="","",#REF!)</f>
        <v>#REF!</v>
      </c>
      <c r="J90" s="124" t="e">
        <f>IF(#REF!="","",#REF!)</f>
        <v>#REF!</v>
      </c>
      <c r="K90" s="124" t="e">
        <f>IF(#REF!="","",#REF!)</f>
        <v>#REF!</v>
      </c>
      <c r="L90" s="124" t="e">
        <f>IF(#REF!="","",#REF!)</f>
        <v>#REF!</v>
      </c>
      <c r="M90" s="124" t="e">
        <f>IF(#REF!="","",#REF!)</f>
        <v>#REF!</v>
      </c>
      <c r="N90" s="124" t="e">
        <f>IF(#REF!="","",#REF!)</f>
        <v>#REF!</v>
      </c>
      <c r="O90" s="124" t="e">
        <f>IF(#REF!="","",#REF!)</f>
        <v>#REF!</v>
      </c>
      <c r="P90" s="124" t="e">
        <f>IF(#REF!="","",#REF!)</f>
        <v>#REF!</v>
      </c>
      <c r="Q90" s="124" t="e">
        <f>IF(#REF!="","",#REF!)</f>
        <v>#REF!</v>
      </c>
      <c r="R90" s="123" t="e">
        <f t="shared" si="2"/>
        <v>#REF!</v>
      </c>
      <c r="S90" s="124" t="e">
        <f>IF(#REF!="","",#REF!)</f>
        <v>#REF!</v>
      </c>
      <c r="T90" s="124" t="e">
        <f>IF(#REF!="","",#REF!)</f>
        <v>#REF!</v>
      </c>
      <c r="U90" s="124" t="e">
        <f>IF(#REF!="","",#REF!)</f>
        <v>#REF!</v>
      </c>
      <c r="V90" s="124" t="e">
        <f>IF(#REF!="○",1,"")</f>
        <v>#REF!</v>
      </c>
      <c r="W90" s="124" t="e">
        <f>IF(#REF!="○",1,"")</f>
        <v>#REF!</v>
      </c>
    </row>
    <row r="91" spans="1:23" ht="12.95" customHeight="1">
      <c r="A91" s="114" t="s">
        <v>469</v>
      </c>
      <c r="B91" s="115">
        <f t="shared" si="3"/>
        <v>342</v>
      </c>
      <c r="C91" s="116" t="s">
        <v>205</v>
      </c>
      <c r="D91" s="116" t="s">
        <v>266</v>
      </c>
      <c r="E91" s="117">
        <v>85</v>
      </c>
      <c r="F91" s="124" t="e">
        <f>IF(#REF!="","",1)</f>
        <v>#REF!</v>
      </c>
      <c r="G91" s="124" t="e">
        <f>IF(#REF!="","",#REF!)</f>
        <v>#REF!</v>
      </c>
      <c r="H91" s="124" t="e">
        <f>IF(#REF!="","",#REF!)</f>
        <v>#REF!</v>
      </c>
      <c r="I91" s="124" t="e">
        <f>IF(#REF!="","",#REF!)</f>
        <v>#REF!</v>
      </c>
      <c r="J91" s="124" t="e">
        <f>IF(#REF!="","",#REF!)</f>
        <v>#REF!</v>
      </c>
      <c r="K91" s="124" t="e">
        <f>IF(#REF!="","",#REF!)</f>
        <v>#REF!</v>
      </c>
      <c r="L91" s="124" t="e">
        <f>IF(#REF!="","",#REF!)</f>
        <v>#REF!</v>
      </c>
      <c r="M91" s="124" t="e">
        <f>IF(#REF!="","",#REF!)</f>
        <v>#REF!</v>
      </c>
      <c r="N91" s="124" t="e">
        <f>IF(#REF!="","",#REF!)</f>
        <v>#REF!</v>
      </c>
      <c r="O91" s="124" t="e">
        <f>IF(#REF!="","",#REF!)</f>
        <v>#REF!</v>
      </c>
      <c r="P91" s="124" t="e">
        <f>IF(#REF!="","",#REF!)</f>
        <v>#REF!</v>
      </c>
      <c r="Q91" s="124" t="e">
        <f>IF(#REF!="","",#REF!)</f>
        <v>#REF!</v>
      </c>
      <c r="R91" s="123" t="e">
        <f t="shared" si="2"/>
        <v>#REF!</v>
      </c>
      <c r="S91" s="124" t="e">
        <f>IF(#REF!="","",#REF!)</f>
        <v>#REF!</v>
      </c>
      <c r="T91" s="124" t="e">
        <f>IF(#REF!="","",#REF!)</f>
        <v>#REF!</v>
      </c>
      <c r="U91" s="124" t="e">
        <f>IF(#REF!="","",#REF!)</f>
        <v>#REF!</v>
      </c>
      <c r="V91" s="124" t="e">
        <f>IF(#REF!="○",1,"")</f>
        <v>#REF!</v>
      </c>
      <c r="W91" s="124" t="e">
        <f>IF(#REF!="○",1,"")</f>
        <v>#REF!</v>
      </c>
    </row>
    <row r="92" spans="1:23" ht="12.95" customHeight="1">
      <c r="A92" s="114" t="s">
        <v>470</v>
      </c>
      <c r="B92" s="115">
        <f t="shared" si="3"/>
        <v>346</v>
      </c>
      <c r="C92" s="116" t="s">
        <v>205</v>
      </c>
      <c r="D92" s="116" t="s">
        <v>266</v>
      </c>
      <c r="E92" s="117">
        <v>86</v>
      </c>
      <c r="F92" s="124" t="e">
        <f>IF(#REF!="","",1)</f>
        <v>#REF!</v>
      </c>
      <c r="G92" s="124" t="e">
        <f>IF(#REF!="","",#REF!)</f>
        <v>#REF!</v>
      </c>
      <c r="H92" s="124" t="e">
        <f>IF(#REF!="","",#REF!)</f>
        <v>#REF!</v>
      </c>
      <c r="I92" s="124" t="e">
        <f>IF(#REF!="","",#REF!)</f>
        <v>#REF!</v>
      </c>
      <c r="J92" s="124" t="e">
        <f>IF(#REF!="","",#REF!)</f>
        <v>#REF!</v>
      </c>
      <c r="K92" s="124" t="e">
        <f>IF(#REF!="","",#REF!)</f>
        <v>#REF!</v>
      </c>
      <c r="L92" s="124" t="e">
        <f>IF(#REF!="","",#REF!)</f>
        <v>#REF!</v>
      </c>
      <c r="M92" s="124" t="e">
        <f>IF(#REF!="","",#REF!)</f>
        <v>#REF!</v>
      </c>
      <c r="N92" s="124" t="e">
        <f>IF(#REF!="","",#REF!)</f>
        <v>#REF!</v>
      </c>
      <c r="O92" s="124" t="e">
        <f>IF(#REF!="","",#REF!)</f>
        <v>#REF!</v>
      </c>
      <c r="P92" s="124" t="e">
        <f>IF(#REF!="","",#REF!)</f>
        <v>#REF!</v>
      </c>
      <c r="Q92" s="124" t="e">
        <f>IF(#REF!="","",#REF!)</f>
        <v>#REF!</v>
      </c>
      <c r="R92" s="123" t="e">
        <f t="shared" si="2"/>
        <v>#REF!</v>
      </c>
      <c r="S92" s="124" t="e">
        <f>IF(#REF!="","",#REF!)</f>
        <v>#REF!</v>
      </c>
      <c r="T92" s="124" t="e">
        <f>IF(#REF!="","",#REF!)</f>
        <v>#REF!</v>
      </c>
      <c r="U92" s="124" t="e">
        <f>IF(#REF!="","",#REF!)</f>
        <v>#REF!</v>
      </c>
      <c r="V92" s="124" t="e">
        <f>IF(#REF!="○",1,"")</f>
        <v>#REF!</v>
      </c>
      <c r="W92" s="124" t="e">
        <f>IF(#REF!="○",1,"")</f>
        <v>#REF!</v>
      </c>
    </row>
    <row r="93" spans="1:23" ht="12.95" customHeight="1">
      <c r="A93" s="114" t="s">
        <v>471</v>
      </c>
      <c r="B93" s="115">
        <f t="shared" si="3"/>
        <v>350</v>
      </c>
      <c r="C93" s="116" t="s">
        <v>205</v>
      </c>
      <c r="D93" s="116" t="s">
        <v>266</v>
      </c>
      <c r="E93" s="117">
        <v>87</v>
      </c>
      <c r="F93" s="124" t="e">
        <f>IF(#REF!="","",1)</f>
        <v>#REF!</v>
      </c>
      <c r="G93" s="124" t="e">
        <f>IF(#REF!="","",#REF!)</f>
        <v>#REF!</v>
      </c>
      <c r="H93" s="124" t="e">
        <f>IF(#REF!="","",#REF!)</f>
        <v>#REF!</v>
      </c>
      <c r="I93" s="124" t="e">
        <f>IF(#REF!="","",#REF!)</f>
        <v>#REF!</v>
      </c>
      <c r="J93" s="124" t="e">
        <f>IF(#REF!="","",#REF!)</f>
        <v>#REF!</v>
      </c>
      <c r="K93" s="124" t="e">
        <f>IF(#REF!="","",#REF!)</f>
        <v>#REF!</v>
      </c>
      <c r="L93" s="124" t="e">
        <f>IF(#REF!="","",#REF!)</f>
        <v>#REF!</v>
      </c>
      <c r="M93" s="124" t="e">
        <f>IF(#REF!="","",#REF!)</f>
        <v>#REF!</v>
      </c>
      <c r="N93" s="124" t="e">
        <f>IF(#REF!="","",#REF!)</f>
        <v>#REF!</v>
      </c>
      <c r="O93" s="124" t="e">
        <f>IF(#REF!="","",#REF!)</f>
        <v>#REF!</v>
      </c>
      <c r="P93" s="124" t="e">
        <f>IF(#REF!="","",#REF!)</f>
        <v>#REF!</v>
      </c>
      <c r="Q93" s="124" t="e">
        <f>IF(#REF!="","",#REF!)</f>
        <v>#REF!</v>
      </c>
      <c r="R93" s="123" t="e">
        <f t="shared" si="2"/>
        <v>#REF!</v>
      </c>
      <c r="S93" s="124" t="e">
        <f>IF(#REF!="","",#REF!)</f>
        <v>#REF!</v>
      </c>
      <c r="T93" s="124" t="e">
        <f>IF(#REF!="","",#REF!)</f>
        <v>#REF!</v>
      </c>
      <c r="U93" s="124" t="e">
        <f>IF(#REF!="","",#REF!)</f>
        <v>#REF!</v>
      </c>
      <c r="V93" s="124" t="e">
        <f>IF(#REF!="○",1,"")</f>
        <v>#REF!</v>
      </c>
      <c r="W93" s="124" t="e">
        <f>IF(#REF!="○",1,"")</f>
        <v>#REF!</v>
      </c>
    </row>
    <row r="94" spans="1:23" ht="12.95" customHeight="1">
      <c r="A94" s="114" t="s">
        <v>472</v>
      </c>
      <c r="B94" s="115">
        <f t="shared" si="3"/>
        <v>354</v>
      </c>
      <c r="C94" s="116" t="s">
        <v>205</v>
      </c>
      <c r="D94" s="116" t="s">
        <v>266</v>
      </c>
      <c r="E94" s="117">
        <v>88</v>
      </c>
      <c r="F94" s="124" t="e">
        <f>IF(#REF!="","",1)</f>
        <v>#REF!</v>
      </c>
      <c r="G94" s="124" t="e">
        <f>IF(#REF!="","",#REF!)</f>
        <v>#REF!</v>
      </c>
      <c r="H94" s="124" t="e">
        <f>IF(#REF!="","",#REF!)</f>
        <v>#REF!</v>
      </c>
      <c r="I94" s="124" t="e">
        <f>IF(#REF!="","",#REF!)</f>
        <v>#REF!</v>
      </c>
      <c r="J94" s="124" t="e">
        <f>IF(#REF!="","",#REF!)</f>
        <v>#REF!</v>
      </c>
      <c r="K94" s="124" t="e">
        <f>IF(#REF!="","",#REF!)</f>
        <v>#REF!</v>
      </c>
      <c r="L94" s="124" t="e">
        <f>IF(#REF!="","",#REF!)</f>
        <v>#REF!</v>
      </c>
      <c r="M94" s="124" t="e">
        <f>IF(#REF!="","",#REF!)</f>
        <v>#REF!</v>
      </c>
      <c r="N94" s="124" t="e">
        <f>IF(#REF!="","",#REF!)</f>
        <v>#REF!</v>
      </c>
      <c r="O94" s="124" t="e">
        <f>IF(#REF!="","",#REF!)</f>
        <v>#REF!</v>
      </c>
      <c r="P94" s="124" t="e">
        <f>IF(#REF!="","",#REF!)</f>
        <v>#REF!</v>
      </c>
      <c r="Q94" s="124" t="e">
        <f>IF(#REF!="","",#REF!)</f>
        <v>#REF!</v>
      </c>
      <c r="R94" s="123" t="e">
        <f t="shared" si="2"/>
        <v>#REF!</v>
      </c>
      <c r="S94" s="124" t="e">
        <f>IF(#REF!="","",#REF!)</f>
        <v>#REF!</v>
      </c>
      <c r="T94" s="124" t="e">
        <f>IF(#REF!="","",#REF!)</f>
        <v>#REF!</v>
      </c>
      <c r="U94" s="124" t="e">
        <f>IF(#REF!="","",#REF!)</f>
        <v>#REF!</v>
      </c>
      <c r="V94" s="124" t="e">
        <f>IF(#REF!="○",1,"")</f>
        <v>#REF!</v>
      </c>
      <c r="W94" s="124" t="e">
        <f>IF(#REF!="○",1,"")</f>
        <v>#REF!</v>
      </c>
    </row>
    <row r="95" spans="1:23" ht="12.95" customHeight="1">
      <c r="A95" s="114" t="s">
        <v>473</v>
      </c>
      <c r="B95" s="115">
        <f t="shared" si="3"/>
        <v>358</v>
      </c>
      <c r="C95" s="116" t="s">
        <v>205</v>
      </c>
      <c r="D95" s="116" t="s">
        <v>266</v>
      </c>
      <c r="E95" s="117">
        <v>89</v>
      </c>
      <c r="F95" s="124" t="e">
        <f>IF(#REF!="","",1)</f>
        <v>#REF!</v>
      </c>
      <c r="G95" s="124" t="e">
        <f>IF(#REF!="","",#REF!)</f>
        <v>#REF!</v>
      </c>
      <c r="H95" s="124" t="e">
        <f>IF(#REF!="","",#REF!)</f>
        <v>#REF!</v>
      </c>
      <c r="I95" s="124" t="e">
        <f>IF(#REF!="","",#REF!)</f>
        <v>#REF!</v>
      </c>
      <c r="J95" s="124" t="e">
        <f>IF(#REF!="","",#REF!)</f>
        <v>#REF!</v>
      </c>
      <c r="K95" s="124" t="e">
        <f>IF(#REF!="","",#REF!)</f>
        <v>#REF!</v>
      </c>
      <c r="L95" s="124" t="e">
        <f>IF(#REF!="","",#REF!)</f>
        <v>#REF!</v>
      </c>
      <c r="M95" s="124" t="e">
        <f>IF(#REF!="","",#REF!)</f>
        <v>#REF!</v>
      </c>
      <c r="N95" s="124" t="e">
        <f>IF(#REF!="","",#REF!)</f>
        <v>#REF!</v>
      </c>
      <c r="O95" s="124" t="e">
        <f>IF(#REF!="","",#REF!)</f>
        <v>#REF!</v>
      </c>
      <c r="P95" s="124" t="e">
        <f>IF(#REF!="","",#REF!)</f>
        <v>#REF!</v>
      </c>
      <c r="Q95" s="124" t="e">
        <f>IF(#REF!="","",#REF!)</f>
        <v>#REF!</v>
      </c>
      <c r="R95" s="123" t="e">
        <f t="shared" si="2"/>
        <v>#REF!</v>
      </c>
      <c r="S95" s="124" t="e">
        <f>IF(#REF!="","",#REF!)</f>
        <v>#REF!</v>
      </c>
      <c r="T95" s="124" t="e">
        <f>IF(#REF!="","",#REF!)</f>
        <v>#REF!</v>
      </c>
      <c r="U95" s="124" t="e">
        <f>IF(#REF!="","",#REF!)</f>
        <v>#REF!</v>
      </c>
      <c r="V95" s="124" t="e">
        <f>IF(#REF!="○",1,"")</f>
        <v>#REF!</v>
      </c>
      <c r="W95" s="124" t="e">
        <f>IF(#REF!="○",1,"")</f>
        <v>#REF!</v>
      </c>
    </row>
    <row r="96" spans="1:23" ht="12.95" customHeight="1">
      <c r="A96" s="114" t="s">
        <v>474</v>
      </c>
      <c r="B96" s="115">
        <f t="shared" si="3"/>
        <v>362</v>
      </c>
      <c r="C96" s="116" t="s">
        <v>205</v>
      </c>
      <c r="D96" s="116" t="s">
        <v>266</v>
      </c>
      <c r="E96" s="117">
        <v>90</v>
      </c>
      <c r="F96" s="124" t="e">
        <f>IF(#REF!="","",1)</f>
        <v>#REF!</v>
      </c>
      <c r="G96" s="124" t="e">
        <f>IF(#REF!="","",#REF!)</f>
        <v>#REF!</v>
      </c>
      <c r="H96" s="124" t="e">
        <f>IF(#REF!="","",#REF!)</f>
        <v>#REF!</v>
      </c>
      <c r="I96" s="124" t="e">
        <f>IF(#REF!="","",#REF!)</f>
        <v>#REF!</v>
      </c>
      <c r="J96" s="124" t="e">
        <f>IF(#REF!="","",#REF!)</f>
        <v>#REF!</v>
      </c>
      <c r="K96" s="124" t="e">
        <f>IF(#REF!="","",#REF!)</f>
        <v>#REF!</v>
      </c>
      <c r="L96" s="124" t="e">
        <f>IF(#REF!="","",#REF!)</f>
        <v>#REF!</v>
      </c>
      <c r="M96" s="124" t="e">
        <f>IF(#REF!="","",#REF!)</f>
        <v>#REF!</v>
      </c>
      <c r="N96" s="124" t="e">
        <f>IF(#REF!="","",#REF!)</f>
        <v>#REF!</v>
      </c>
      <c r="O96" s="124" t="e">
        <f>IF(#REF!="","",#REF!)</f>
        <v>#REF!</v>
      </c>
      <c r="P96" s="124" t="e">
        <f>IF(#REF!="","",#REF!)</f>
        <v>#REF!</v>
      </c>
      <c r="Q96" s="124" t="e">
        <f>IF(#REF!="","",#REF!)</f>
        <v>#REF!</v>
      </c>
      <c r="R96" s="123" t="e">
        <f t="shared" si="2"/>
        <v>#REF!</v>
      </c>
      <c r="S96" s="124" t="e">
        <f>IF(#REF!="","",#REF!)</f>
        <v>#REF!</v>
      </c>
      <c r="T96" s="124" t="e">
        <f>IF(#REF!="","",#REF!)</f>
        <v>#REF!</v>
      </c>
      <c r="U96" s="124" t="e">
        <f>IF(#REF!="","",#REF!)</f>
        <v>#REF!</v>
      </c>
      <c r="V96" s="124" t="e">
        <f>IF(#REF!="○",1,"")</f>
        <v>#REF!</v>
      </c>
      <c r="W96" s="124" t="e">
        <f>IF(#REF!="○",1,"")</f>
        <v>#REF!</v>
      </c>
    </row>
    <row r="97" spans="1:23" ht="12.95" customHeight="1">
      <c r="A97" s="114" t="s">
        <v>475</v>
      </c>
      <c r="B97" s="115">
        <f t="shared" si="3"/>
        <v>366</v>
      </c>
      <c r="C97" s="116" t="s">
        <v>205</v>
      </c>
      <c r="D97" s="116" t="s">
        <v>266</v>
      </c>
      <c r="E97" s="117">
        <v>91</v>
      </c>
      <c r="F97" s="124" t="e">
        <f>IF(#REF!="","",1)</f>
        <v>#REF!</v>
      </c>
      <c r="G97" s="124" t="e">
        <f>IF(#REF!="","",#REF!)</f>
        <v>#REF!</v>
      </c>
      <c r="H97" s="124" t="e">
        <f>IF(#REF!="","",#REF!)</f>
        <v>#REF!</v>
      </c>
      <c r="I97" s="124" t="e">
        <f>IF(#REF!="","",#REF!)</f>
        <v>#REF!</v>
      </c>
      <c r="J97" s="124" t="e">
        <f>IF(#REF!="","",#REF!)</f>
        <v>#REF!</v>
      </c>
      <c r="K97" s="124" t="e">
        <f>IF(#REF!="","",#REF!)</f>
        <v>#REF!</v>
      </c>
      <c r="L97" s="124" t="e">
        <f>IF(#REF!="","",#REF!)</f>
        <v>#REF!</v>
      </c>
      <c r="M97" s="124" t="e">
        <f>IF(#REF!="","",#REF!)</f>
        <v>#REF!</v>
      </c>
      <c r="N97" s="124" t="e">
        <f>IF(#REF!="","",#REF!)</f>
        <v>#REF!</v>
      </c>
      <c r="O97" s="124" t="e">
        <f>IF(#REF!="","",#REF!)</f>
        <v>#REF!</v>
      </c>
      <c r="P97" s="124" t="e">
        <f>IF(#REF!="","",#REF!)</f>
        <v>#REF!</v>
      </c>
      <c r="Q97" s="124" t="e">
        <f>IF(#REF!="","",#REF!)</f>
        <v>#REF!</v>
      </c>
      <c r="R97" s="123" t="e">
        <f t="shared" si="2"/>
        <v>#REF!</v>
      </c>
      <c r="S97" s="124" t="e">
        <f>IF(#REF!="","",#REF!)</f>
        <v>#REF!</v>
      </c>
      <c r="T97" s="124" t="e">
        <f>IF(#REF!="","",#REF!)</f>
        <v>#REF!</v>
      </c>
      <c r="U97" s="124" t="e">
        <f>IF(#REF!="","",#REF!)</f>
        <v>#REF!</v>
      </c>
      <c r="V97" s="124" t="e">
        <f>IF(#REF!="○",1,"")</f>
        <v>#REF!</v>
      </c>
      <c r="W97" s="124" t="e">
        <f>IF(#REF!="○",1,"")</f>
        <v>#REF!</v>
      </c>
    </row>
    <row r="98" spans="1:23" ht="12.95" customHeight="1">
      <c r="A98" s="114" t="s">
        <v>476</v>
      </c>
      <c r="B98" s="115">
        <f t="shared" si="3"/>
        <v>370</v>
      </c>
      <c r="C98" s="116" t="s">
        <v>205</v>
      </c>
      <c r="D98" s="116" t="s">
        <v>266</v>
      </c>
      <c r="E98" s="117">
        <v>92</v>
      </c>
      <c r="F98" s="124" t="e">
        <f>IF(#REF!="","",1)</f>
        <v>#REF!</v>
      </c>
      <c r="G98" s="124" t="e">
        <f>IF(#REF!="","",#REF!)</f>
        <v>#REF!</v>
      </c>
      <c r="H98" s="124" t="e">
        <f>IF(#REF!="","",#REF!)</f>
        <v>#REF!</v>
      </c>
      <c r="I98" s="124" t="e">
        <f>IF(#REF!="","",#REF!)</f>
        <v>#REF!</v>
      </c>
      <c r="J98" s="124" t="e">
        <f>IF(#REF!="","",#REF!)</f>
        <v>#REF!</v>
      </c>
      <c r="K98" s="124" t="e">
        <f>IF(#REF!="","",#REF!)</f>
        <v>#REF!</v>
      </c>
      <c r="L98" s="124" t="e">
        <f>IF(#REF!="","",#REF!)</f>
        <v>#REF!</v>
      </c>
      <c r="M98" s="124" t="e">
        <f>IF(#REF!="","",#REF!)</f>
        <v>#REF!</v>
      </c>
      <c r="N98" s="124" t="e">
        <f>IF(#REF!="","",#REF!)</f>
        <v>#REF!</v>
      </c>
      <c r="O98" s="124" t="e">
        <f>IF(#REF!="","",#REF!)</f>
        <v>#REF!</v>
      </c>
      <c r="P98" s="124" t="e">
        <f>IF(#REF!="","",#REF!)</f>
        <v>#REF!</v>
      </c>
      <c r="Q98" s="124" t="e">
        <f>IF(#REF!="","",#REF!)</f>
        <v>#REF!</v>
      </c>
      <c r="R98" s="123" t="e">
        <f t="shared" si="2"/>
        <v>#REF!</v>
      </c>
      <c r="S98" s="124" t="e">
        <f>IF(#REF!="","",#REF!)</f>
        <v>#REF!</v>
      </c>
      <c r="T98" s="124" t="e">
        <f>IF(#REF!="","",#REF!)</f>
        <v>#REF!</v>
      </c>
      <c r="U98" s="124" t="e">
        <f>IF(#REF!="","",#REF!)</f>
        <v>#REF!</v>
      </c>
      <c r="V98" s="124" t="e">
        <f>IF(#REF!="○",1,"")</f>
        <v>#REF!</v>
      </c>
      <c r="W98" s="124" t="e">
        <f>IF(#REF!="○",1,"")</f>
        <v>#REF!</v>
      </c>
    </row>
    <row r="99" spans="1:23" ht="12.95" customHeight="1">
      <c r="A99" s="114" t="s">
        <v>477</v>
      </c>
      <c r="B99" s="115">
        <f t="shared" si="3"/>
        <v>374</v>
      </c>
      <c r="C99" s="116" t="s">
        <v>205</v>
      </c>
      <c r="D99" s="116" t="s">
        <v>266</v>
      </c>
      <c r="E99" s="117">
        <v>93</v>
      </c>
      <c r="F99" s="124" t="e">
        <f>IF(#REF!="","",1)</f>
        <v>#REF!</v>
      </c>
      <c r="G99" s="124" t="e">
        <f>IF(#REF!="","",#REF!)</f>
        <v>#REF!</v>
      </c>
      <c r="H99" s="124" t="e">
        <f>IF(#REF!="","",#REF!)</f>
        <v>#REF!</v>
      </c>
      <c r="I99" s="124" t="e">
        <f>IF(#REF!="","",#REF!)</f>
        <v>#REF!</v>
      </c>
      <c r="J99" s="124" t="e">
        <f>IF(#REF!="","",#REF!)</f>
        <v>#REF!</v>
      </c>
      <c r="K99" s="124" t="e">
        <f>IF(#REF!="","",#REF!)</f>
        <v>#REF!</v>
      </c>
      <c r="L99" s="124" t="e">
        <f>IF(#REF!="","",#REF!)</f>
        <v>#REF!</v>
      </c>
      <c r="M99" s="124" t="e">
        <f>IF(#REF!="","",#REF!)</f>
        <v>#REF!</v>
      </c>
      <c r="N99" s="124" t="e">
        <f>IF(#REF!="","",#REF!)</f>
        <v>#REF!</v>
      </c>
      <c r="O99" s="124" t="e">
        <f>IF(#REF!="","",#REF!)</f>
        <v>#REF!</v>
      </c>
      <c r="P99" s="124" t="e">
        <f>IF(#REF!="","",#REF!)</f>
        <v>#REF!</v>
      </c>
      <c r="Q99" s="124" t="e">
        <f>IF(#REF!="","",#REF!)</f>
        <v>#REF!</v>
      </c>
      <c r="R99" s="123" t="e">
        <f t="shared" si="2"/>
        <v>#REF!</v>
      </c>
      <c r="S99" s="124" t="e">
        <f>IF(#REF!="","",#REF!)</f>
        <v>#REF!</v>
      </c>
      <c r="T99" s="124" t="e">
        <f>IF(#REF!="","",#REF!)</f>
        <v>#REF!</v>
      </c>
      <c r="U99" s="124" t="e">
        <f>IF(#REF!="","",#REF!)</f>
        <v>#REF!</v>
      </c>
      <c r="V99" s="124" t="e">
        <f>IF(#REF!="○",1,"")</f>
        <v>#REF!</v>
      </c>
      <c r="W99" s="124" t="e">
        <f>IF(#REF!="○",1,"")</f>
        <v>#REF!</v>
      </c>
    </row>
    <row r="100" spans="1:23" ht="12.95" customHeight="1">
      <c r="A100" s="114" t="s">
        <v>478</v>
      </c>
      <c r="B100" s="115">
        <f t="shared" si="3"/>
        <v>378</v>
      </c>
      <c r="C100" s="116" t="s">
        <v>205</v>
      </c>
      <c r="D100" s="116" t="s">
        <v>266</v>
      </c>
      <c r="E100" s="117">
        <v>94</v>
      </c>
      <c r="F100" s="124" t="e">
        <f>IF(#REF!="","",1)</f>
        <v>#REF!</v>
      </c>
      <c r="G100" s="124" t="e">
        <f>IF(#REF!="","",#REF!)</f>
        <v>#REF!</v>
      </c>
      <c r="H100" s="124" t="e">
        <f>IF(#REF!="","",#REF!)</f>
        <v>#REF!</v>
      </c>
      <c r="I100" s="124" t="e">
        <f>IF(#REF!="","",#REF!)</f>
        <v>#REF!</v>
      </c>
      <c r="J100" s="124" t="e">
        <f>IF(#REF!="","",#REF!)</f>
        <v>#REF!</v>
      </c>
      <c r="K100" s="124" t="e">
        <f>IF(#REF!="","",#REF!)</f>
        <v>#REF!</v>
      </c>
      <c r="L100" s="124" t="e">
        <f>IF(#REF!="","",#REF!)</f>
        <v>#REF!</v>
      </c>
      <c r="M100" s="124" t="e">
        <f>IF(#REF!="","",#REF!)</f>
        <v>#REF!</v>
      </c>
      <c r="N100" s="124" t="e">
        <f>IF(#REF!="","",#REF!)</f>
        <v>#REF!</v>
      </c>
      <c r="O100" s="124" t="e">
        <f>IF(#REF!="","",#REF!)</f>
        <v>#REF!</v>
      </c>
      <c r="P100" s="124" t="e">
        <f>IF(#REF!="","",#REF!)</f>
        <v>#REF!</v>
      </c>
      <c r="Q100" s="124" t="e">
        <f>IF(#REF!="","",#REF!)</f>
        <v>#REF!</v>
      </c>
      <c r="R100" s="123" t="e">
        <f t="shared" si="2"/>
        <v>#REF!</v>
      </c>
      <c r="S100" s="124" t="e">
        <f>IF(#REF!="","",#REF!)</f>
        <v>#REF!</v>
      </c>
      <c r="T100" s="124" t="e">
        <f>IF(#REF!="","",#REF!)</f>
        <v>#REF!</v>
      </c>
      <c r="U100" s="124" t="e">
        <f>IF(#REF!="","",#REF!)</f>
        <v>#REF!</v>
      </c>
      <c r="V100" s="124" t="e">
        <f>IF(#REF!="○",1,"")</f>
        <v>#REF!</v>
      </c>
      <c r="W100" s="124" t="e">
        <f>IF(#REF!="○",1,"")</f>
        <v>#REF!</v>
      </c>
    </row>
    <row r="101" spans="1:23" ht="12.95" customHeight="1">
      <c r="A101" s="114" t="s">
        <v>479</v>
      </c>
      <c r="B101" s="115">
        <f t="shared" si="3"/>
        <v>382</v>
      </c>
      <c r="C101" s="116" t="s">
        <v>205</v>
      </c>
      <c r="D101" s="116" t="s">
        <v>266</v>
      </c>
      <c r="E101" s="117">
        <v>95</v>
      </c>
      <c r="F101" s="124" t="e">
        <f>IF(#REF!="","",1)</f>
        <v>#REF!</v>
      </c>
      <c r="G101" s="124" t="e">
        <f>IF(#REF!="","",#REF!)</f>
        <v>#REF!</v>
      </c>
      <c r="H101" s="124" t="e">
        <f>IF(#REF!="","",#REF!)</f>
        <v>#REF!</v>
      </c>
      <c r="I101" s="124" t="e">
        <f>IF(#REF!="","",#REF!)</f>
        <v>#REF!</v>
      </c>
      <c r="J101" s="124" t="e">
        <f>IF(#REF!="","",#REF!)</f>
        <v>#REF!</v>
      </c>
      <c r="K101" s="124" t="e">
        <f>IF(#REF!="","",#REF!)</f>
        <v>#REF!</v>
      </c>
      <c r="L101" s="124" t="e">
        <f>IF(#REF!="","",#REF!)</f>
        <v>#REF!</v>
      </c>
      <c r="M101" s="124" t="e">
        <f>IF(#REF!="","",#REF!)</f>
        <v>#REF!</v>
      </c>
      <c r="N101" s="124" t="e">
        <f>IF(#REF!="","",#REF!)</f>
        <v>#REF!</v>
      </c>
      <c r="O101" s="124" t="e">
        <f>IF(#REF!="","",#REF!)</f>
        <v>#REF!</v>
      </c>
      <c r="P101" s="124" t="e">
        <f>IF(#REF!="","",#REF!)</f>
        <v>#REF!</v>
      </c>
      <c r="Q101" s="124" t="e">
        <f>IF(#REF!="","",#REF!)</f>
        <v>#REF!</v>
      </c>
      <c r="R101" s="123" t="e">
        <f t="shared" si="2"/>
        <v>#REF!</v>
      </c>
      <c r="S101" s="124" t="e">
        <f>IF(#REF!="","",#REF!)</f>
        <v>#REF!</v>
      </c>
      <c r="T101" s="124" t="e">
        <f>IF(#REF!="","",#REF!)</f>
        <v>#REF!</v>
      </c>
      <c r="U101" s="124" t="e">
        <f>IF(#REF!="","",#REF!)</f>
        <v>#REF!</v>
      </c>
      <c r="V101" s="124" t="e">
        <f>IF(#REF!="○",1,"")</f>
        <v>#REF!</v>
      </c>
      <c r="W101" s="124" t="e">
        <f>IF(#REF!="○",1,"")</f>
        <v>#REF!</v>
      </c>
    </row>
    <row r="102" spans="1:23" ht="12.95" customHeight="1">
      <c r="A102" s="114" t="s">
        <v>480</v>
      </c>
      <c r="B102" s="115">
        <f t="shared" si="3"/>
        <v>386</v>
      </c>
      <c r="C102" s="116" t="s">
        <v>205</v>
      </c>
      <c r="D102" s="116" t="s">
        <v>266</v>
      </c>
      <c r="E102" s="117">
        <v>96</v>
      </c>
      <c r="F102" s="124" t="e">
        <f>IF(#REF!="","",1)</f>
        <v>#REF!</v>
      </c>
      <c r="G102" s="124" t="e">
        <f>IF(#REF!="","",#REF!)</f>
        <v>#REF!</v>
      </c>
      <c r="H102" s="124" t="e">
        <f>IF(#REF!="","",#REF!)</f>
        <v>#REF!</v>
      </c>
      <c r="I102" s="124" t="e">
        <f>IF(#REF!="","",#REF!)</f>
        <v>#REF!</v>
      </c>
      <c r="J102" s="124" t="e">
        <f>IF(#REF!="","",#REF!)</f>
        <v>#REF!</v>
      </c>
      <c r="K102" s="124" t="e">
        <f>IF(#REF!="","",#REF!)</f>
        <v>#REF!</v>
      </c>
      <c r="L102" s="124" t="e">
        <f>IF(#REF!="","",#REF!)</f>
        <v>#REF!</v>
      </c>
      <c r="M102" s="124" t="e">
        <f>IF(#REF!="","",#REF!)</f>
        <v>#REF!</v>
      </c>
      <c r="N102" s="124" t="e">
        <f>IF(#REF!="","",#REF!)</f>
        <v>#REF!</v>
      </c>
      <c r="O102" s="124" t="e">
        <f>IF(#REF!="","",#REF!)</f>
        <v>#REF!</v>
      </c>
      <c r="P102" s="124" t="e">
        <f>IF(#REF!="","",#REF!)</f>
        <v>#REF!</v>
      </c>
      <c r="Q102" s="124" t="e">
        <f>IF(#REF!="","",#REF!)</f>
        <v>#REF!</v>
      </c>
      <c r="R102" s="123" t="e">
        <f t="shared" si="2"/>
        <v>#REF!</v>
      </c>
      <c r="S102" s="124" t="e">
        <f>IF(#REF!="","",#REF!)</f>
        <v>#REF!</v>
      </c>
      <c r="T102" s="124" t="e">
        <f>IF(#REF!="","",#REF!)</f>
        <v>#REF!</v>
      </c>
      <c r="U102" s="124" t="e">
        <f>IF(#REF!="","",#REF!)</f>
        <v>#REF!</v>
      </c>
      <c r="V102" s="124" t="e">
        <f>IF(#REF!="○",1,"")</f>
        <v>#REF!</v>
      </c>
      <c r="W102" s="124" t="e">
        <f>IF(#REF!="○",1,"")</f>
        <v>#REF!</v>
      </c>
    </row>
    <row r="103" spans="1:23" ht="12.95" customHeight="1">
      <c r="A103" s="114" t="s">
        <v>481</v>
      </c>
      <c r="B103" s="115">
        <f t="shared" si="3"/>
        <v>390</v>
      </c>
      <c r="C103" s="116" t="s">
        <v>205</v>
      </c>
      <c r="D103" s="116" t="s">
        <v>266</v>
      </c>
      <c r="E103" s="117">
        <v>97</v>
      </c>
      <c r="F103" s="124" t="e">
        <f>IF(#REF!="","",1)</f>
        <v>#REF!</v>
      </c>
      <c r="G103" s="124" t="e">
        <f>IF(#REF!="","",#REF!)</f>
        <v>#REF!</v>
      </c>
      <c r="H103" s="124" t="e">
        <f>IF(#REF!="","",#REF!)</f>
        <v>#REF!</v>
      </c>
      <c r="I103" s="124" t="e">
        <f>IF(#REF!="","",#REF!)</f>
        <v>#REF!</v>
      </c>
      <c r="J103" s="124" t="e">
        <f>IF(#REF!="","",#REF!)</f>
        <v>#REF!</v>
      </c>
      <c r="K103" s="124" t="e">
        <f>IF(#REF!="","",#REF!)</f>
        <v>#REF!</v>
      </c>
      <c r="L103" s="124" t="e">
        <f>IF(#REF!="","",#REF!)</f>
        <v>#REF!</v>
      </c>
      <c r="M103" s="124" t="e">
        <f>IF(#REF!="","",#REF!)</f>
        <v>#REF!</v>
      </c>
      <c r="N103" s="124" t="e">
        <f>IF(#REF!="","",#REF!)</f>
        <v>#REF!</v>
      </c>
      <c r="O103" s="124" t="e">
        <f>IF(#REF!="","",#REF!)</f>
        <v>#REF!</v>
      </c>
      <c r="P103" s="124" t="e">
        <f>IF(#REF!="","",#REF!)</f>
        <v>#REF!</v>
      </c>
      <c r="Q103" s="124" t="e">
        <f>IF(#REF!="","",#REF!)</f>
        <v>#REF!</v>
      </c>
      <c r="R103" s="123" t="e">
        <f t="shared" si="2"/>
        <v>#REF!</v>
      </c>
      <c r="S103" s="124" t="e">
        <f>IF(#REF!="","",#REF!)</f>
        <v>#REF!</v>
      </c>
      <c r="T103" s="124" t="e">
        <f>IF(#REF!="","",#REF!)</f>
        <v>#REF!</v>
      </c>
      <c r="U103" s="124" t="e">
        <f>IF(#REF!="","",#REF!)</f>
        <v>#REF!</v>
      </c>
      <c r="V103" s="124" t="e">
        <f>IF(#REF!="○",1,"")</f>
        <v>#REF!</v>
      </c>
      <c r="W103" s="124" t="e">
        <f>IF(#REF!="○",1,"")</f>
        <v>#REF!</v>
      </c>
    </row>
    <row r="104" spans="1:23" ht="12.95" customHeight="1">
      <c r="A104" s="114" t="s">
        <v>482</v>
      </c>
      <c r="B104" s="115">
        <f t="shared" si="3"/>
        <v>394</v>
      </c>
      <c r="C104" s="116" t="s">
        <v>205</v>
      </c>
      <c r="D104" s="116" t="s">
        <v>266</v>
      </c>
      <c r="E104" s="117">
        <v>98</v>
      </c>
      <c r="F104" s="124" t="e">
        <f>IF(#REF!="","",1)</f>
        <v>#REF!</v>
      </c>
      <c r="G104" s="124" t="e">
        <f>IF(#REF!="","",#REF!)</f>
        <v>#REF!</v>
      </c>
      <c r="H104" s="124" t="e">
        <f>IF(#REF!="","",#REF!)</f>
        <v>#REF!</v>
      </c>
      <c r="I104" s="124" t="e">
        <f>IF(#REF!="","",#REF!)</f>
        <v>#REF!</v>
      </c>
      <c r="J104" s="124" t="e">
        <f>IF(#REF!="","",#REF!)</f>
        <v>#REF!</v>
      </c>
      <c r="K104" s="124" t="e">
        <f>IF(#REF!="","",#REF!)</f>
        <v>#REF!</v>
      </c>
      <c r="L104" s="124" t="e">
        <f>IF(#REF!="","",#REF!)</f>
        <v>#REF!</v>
      </c>
      <c r="M104" s="124" t="e">
        <f>IF(#REF!="","",#REF!)</f>
        <v>#REF!</v>
      </c>
      <c r="N104" s="124" t="e">
        <f>IF(#REF!="","",#REF!)</f>
        <v>#REF!</v>
      </c>
      <c r="O104" s="124" t="e">
        <f>IF(#REF!="","",#REF!)</f>
        <v>#REF!</v>
      </c>
      <c r="P104" s="124" t="e">
        <f>IF(#REF!="","",#REF!)</f>
        <v>#REF!</v>
      </c>
      <c r="Q104" s="124" t="e">
        <f>IF(#REF!="","",#REF!)</f>
        <v>#REF!</v>
      </c>
      <c r="R104" s="123" t="e">
        <f t="shared" si="2"/>
        <v>#REF!</v>
      </c>
      <c r="S104" s="124" t="e">
        <f>IF(#REF!="","",#REF!)</f>
        <v>#REF!</v>
      </c>
      <c r="T104" s="124" t="e">
        <f>IF(#REF!="","",#REF!)</f>
        <v>#REF!</v>
      </c>
      <c r="U104" s="124" t="e">
        <f>IF(#REF!="","",#REF!)</f>
        <v>#REF!</v>
      </c>
      <c r="V104" s="124" t="e">
        <f>IF(#REF!="○",1,"")</f>
        <v>#REF!</v>
      </c>
      <c r="W104" s="124" t="e">
        <f>IF(#REF!="○",1,"")</f>
        <v>#REF!</v>
      </c>
    </row>
    <row r="105" spans="1:23" ht="12.95" customHeight="1">
      <c r="A105" s="114" t="s">
        <v>483</v>
      </c>
      <c r="B105" s="115">
        <f t="shared" si="3"/>
        <v>398</v>
      </c>
      <c r="C105" s="116" t="s">
        <v>205</v>
      </c>
      <c r="D105" s="116" t="s">
        <v>266</v>
      </c>
      <c r="E105" s="117">
        <v>99</v>
      </c>
      <c r="F105" s="124" t="e">
        <f>IF(#REF!="","",1)</f>
        <v>#REF!</v>
      </c>
      <c r="G105" s="124" t="e">
        <f>IF(#REF!="","",#REF!)</f>
        <v>#REF!</v>
      </c>
      <c r="H105" s="124" t="e">
        <f>IF(#REF!="","",#REF!)</f>
        <v>#REF!</v>
      </c>
      <c r="I105" s="124" t="e">
        <f>IF(#REF!="","",#REF!)</f>
        <v>#REF!</v>
      </c>
      <c r="J105" s="124" t="e">
        <f>IF(#REF!="","",#REF!)</f>
        <v>#REF!</v>
      </c>
      <c r="K105" s="124" t="e">
        <f>IF(#REF!="","",#REF!)</f>
        <v>#REF!</v>
      </c>
      <c r="L105" s="124" t="e">
        <f>IF(#REF!="","",#REF!)</f>
        <v>#REF!</v>
      </c>
      <c r="M105" s="124" t="e">
        <f>IF(#REF!="","",#REF!)</f>
        <v>#REF!</v>
      </c>
      <c r="N105" s="124" t="e">
        <f>IF(#REF!="","",#REF!)</f>
        <v>#REF!</v>
      </c>
      <c r="O105" s="124" t="e">
        <f>IF(#REF!="","",#REF!)</f>
        <v>#REF!</v>
      </c>
      <c r="P105" s="124" t="e">
        <f>IF(#REF!="","",#REF!)</f>
        <v>#REF!</v>
      </c>
      <c r="Q105" s="124" t="e">
        <f>IF(#REF!="","",#REF!)</f>
        <v>#REF!</v>
      </c>
      <c r="R105" s="123" t="e">
        <f t="shared" si="2"/>
        <v>#REF!</v>
      </c>
      <c r="S105" s="124" t="e">
        <f>IF(#REF!="","",#REF!)</f>
        <v>#REF!</v>
      </c>
      <c r="T105" s="124" t="e">
        <f>IF(#REF!="","",#REF!)</f>
        <v>#REF!</v>
      </c>
      <c r="U105" s="124" t="e">
        <f>IF(#REF!="","",#REF!)</f>
        <v>#REF!</v>
      </c>
      <c r="V105" s="124" t="e">
        <f>IF(#REF!="○",1,"")</f>
        <v>#REF!</v>
      </c>
      <c r="W105" s="124" t="e">
        <f>IF(#REF!="○",1,"")</f>
        <v>#REF!</v>
      </c>
    </row>
    <row r="106" spans="1:23" ht="12.95" customHeight="1">
      <c r="A106" s="114" t="s">
        <v>484</v>
      </c>
      <c r="B106" s="115">
        <f t="shared" si="3"/>
        <v>402</v>
      </c>
      <c r="C106" s="116" t="s">
        <v>205</v>
      </c>
      <c r="D106" s="116" t="s">
        <v>266</v>
      </c>
      <c r="E106" s="117">
        <v>100</v>
      </c>
      <c r="F106" s="124" t="e">
        <f>IF(#REF!="","",1)</f>
        <v>#REF!</v>
      </c>
      <c r="G106" s="124" t="e">
        <f>IF(#REF!="","",#REF!)</f>
        <v>#REF!</v>
      </c>
      <c r="H106" s="124" t="e">
        <f>IF(#REF!="","",#REF!)</f>
        <v>#REF!</v>
      </c>
      <c r="I106" s="124" t="e">
        <f>IF(#REF!="","",#REF!)</f>
        <v>#REF!</v>
      </c>
      <c r="J106" s="124" t="e">
        <f>IF(#REF!="","",#REF!)</f>
        <v>#REF!</v>
      </c>
      <c r="K106" s="124" t="e">
        <f>IF(#REF!="","",#REF!)</f>
        <v>#REF!</v>
      </c>
      <c r="L106" s="124" t="e">
        <f>IF(#REF!="","",#REF!)</f>
        <v>#REF!</v>
      </c>
      <c r="M106" s="124" t="e">
        <f>IF(#REF!="","",#REF!)</f>
        <v>#REF!</v>
      </c>
      <c r="N106" s="124" t="e">
        <f>IF(#REF!="","",#REF!)</f>
        <v>#REF!</v>
      </c>
      <c r="O106" s="124" t="e">
        <f>IF(#REF!="","",#REF!)</f>
        <v>#REF!</v>
      </c>
      <c r="P106" s="124" t="e">
        <f>IF(#REF!="","",#REF!)</f>
        <v>#REF!</v>
      </c>
      <c r="Q106" s="124" t="e">
        <f>IF(#REF!="","",#REF!)</f>
        <v>#REF!</v>
      </c>
      <c r="R106" s="123" t="e">
        <f t="shared" si="2"/>
        <v>#REF!</v>
      </c>
      <c r="S106" s="124" t="e">
        <f>IF(#REF!="","",#REF!)</f>
        <v>#REF!</v>
      </c>
      <c r="T106" s="124" t="e">
        <f>IF(#REF!="","",#REF!)</f>
        <v>#REF!</v>
      </c>
      <c r="U106" s="124" t="e">
        <f>IF(#REF!="","",#REF!)</f>
        <v>#REF!</v>
      </c>
      <c r="V106" s="124" t="e">
        <f>IF(#REF!="○",1,"")</f>
        <v>#REF!</v>
      </c>
      <c r="W106" s="124" t="e">
        <f>IF(#REF!="○",1,"")</f>
        <v>#REF!</v>
      </c>
    </row>
    <row r="107" spans="1:23" ht="12.95" customHeight="1">
      <c r="A107" s="114" t="s">
        <v>485</v>
      </c>
      <c r="B107" s="115">
        <f t="shared" si="3"/>
        <v>406</v>
      </c>
      <c r="C107" s="116" t="s">
        <v>205</v>
      </c>
      <c r="D107" s="116" t="s">
        <v>266</v>
      </c>
      <c r="E107" s="117">
        <v>101</v>
      </c>
      <c r="F107" s="124" t="e">
        <f>IF(#REF!="","",1)</f>
        <v>#REF!</v>
      </c>
      <c r="G107" s="124" t="e">
        <f>IF(#REF!="","",#REF!)</f>
        <v>#REF!</v>
      </c>
      <c r="H107" s="124" t="e">
        <f>IF(#REF!="","",#REF!)</f>
        <v>#REF!</v>
      </c>
      <c r="I107" s="124" t="e">
        <f>IF(#REF!="","",#REF!)</f>
        <v>#REF!</v>
      </c>
      <c r="J107" s="124" t="e">
        <f>IF(#REF!="","",#REF!)</f>
        <v>#REF!</v>
      </c>
      <c r="K107" s="124" t="e">
        <f>IF(#REF!="","",#REF!)</f>
        <v>#REF!</v>
      </c>
      <c r="L107" s="124" t="e">
        <f>IF(#REF!="","",#REF!)</f>
        <v>#REF!</v>
      </c>
      <c r="M107" s="124" t="e">
        <f>IF(#REF!="","",#REF!)</f>
        <v>#REF!</v>
      </c>
      <c r="N107" s="124" t="e">
        <f>IF(#REF!="","",#REF!)</f>
        <v>#REF!</v>
      </c>
      <c r="O107" s="124" t="e">
        <f>IF(#REF!="","",#REF!)</f>
        <v>#REF!</v>
      </c>
      <c r="P107" s="124" t="e">
        <f>IF(#REF!="","",#REF!)</f>
        <v>#REF!</v>
      </c>
      <c r="Q107" s="124" t="e">
        <f>IF(#REF!="","",#REF!)</f>
        <v>#REF!</v>
      </c>
      <c r="R107" s="123" t="e">
        <f t="shared" si="2"/>
        <v>#REF!</v>
      </c>
      <c r="S107" s="124" t="e">
        <f>IF(#REF!="","",#REF!)</f>
        <v>#REF!</v>
      </c>
      <c r="T107" s="124" t="e">
        <f>IF(#REF!="","",#REF!)</f>
        <v>#REF!</v>
      </c>
      <c r="U107" s="124" t="e">
        <f>IF(#REF!="","",#REF!)</f>
        <v>#REF!</v>
      </c>
      <c r="V107" s="124" t="e">
        <f>IF(#REF!="○",1,"")</f>
        <v>#REF!</v>
      </c>
      <c r="W107" s="124" t="e">
        <f>IF(#REF!="○",1,"")</f>
        <v>#REF!</v>
      </c>
    </row>
    <row r="108" spans="1:23" ht="12.95" customHeight="1">
      <c r="A108" s="114" t="s">
        <v>486</v>
      </c>
      <c r="B108" s="115">
        <f t="shared" si="3"/>
        <v>410</v>
      </c>
      <c r="C108" s="116" t="s">
        <v>205</v>
      </c>
      <c r="D108" s="116" t="s">
        <v>266</v>
      </c>
      <c r="E108" s="117">
        <v>102</v>
      </c>
      <c r="F108" s="124" t="e">
        <f>IF(#REF!="","",1)</f>
        <v>#REF!</v>
      </c>
      <c r="G108" s="124" t="e">
        <f>IF(#REF!="","",#REF!)</f>
        <v>#REF!</v>
      </c>
      <c r="H108" s="124" t="e">
        <f>IF(#REF!="","",#REF!)</f>
        <v>#REF!</v>
      </c>
      <c r="I108" s="124" t="e">
        <f>IF(#REF!="","",#REF!)</f>
        <v>#REF!</v>
      </c>
      <c r="J108" s="124" t="e">
        <f>IF(#REF!="","",#REF!)</f>
        <v>#REF!</v>
      </c>
      <c r="K108" s="124" t="e">
        <f>IF(#REF!="","",#REF!)</f>
        <v>#REF!</v>
      </c>
      <c r="L108" s="124" t="e">
        <f>IF(#REF!="","",#REF!)</f>
        <v>#REF!</v>
      </c>
      <c r="M108" s="124" t="e">
        <f>IF(#REF!="","",#REF!)</f>
        <v>#REF!</v>
      </c>
      <c r="N108" s="124" t="e">
        <f>IF(#REF!="","",#REF!)</f>
        <v>#REF!</v>
      </c>
      <c r="O108" s="124" t="e">
        <f>IF(#REF!="","",#REF!)</f>
        <v>#REF!</v>
      </c>
      <c r="P108" s="124" t="e">
        <f>IF(#REF!="","",#REF!)</f>
        <v>#REF!</v>
      </c>
      <c r="Q108" s="124" t="e">
        <f>IF(#REF!="","",#REF!)</f>
        <v>#REF!</v>
      </c>
      <c r="R108" s="123" t="e">
        <f t="shared" si="2"/>
        <v>#REF!</v>
      </c>
      <c r="S108" s="124" t="e">
        <f>IF(#REF!="","",#REF!)</f>
        <v>#REF!</v>
      </c>
      <c r="T108" s="124" t="e">
        <f>IF(#REF!="","",#REF!)</f>
        <v>#REF!</v>
      </c>
      <c r="U108" s="124" t="e">
        <f>IF(#REF!="","",#REF!)</f>
        <v>#REF!</v>
      </c>
      <c r="V108" s="124" t="e">
        <f>IF(#REF!="○",1,"")</f>
        <v>#REF!</v>
      </c>
      <c r="W108" s="124" t="e">
        <f>IF(#REF!="○",1,"")</f>
        <v>#REF!</v>
      </c>
    </row>
    <row r="109" spans="1:23" ht="12.95" customHeight="1">
      <c r="A109" s="114" t="s">
        <v>487</v>
      </c>
      <c r="B109" s="115">
        <f t="shared" si="3"/>
        <v>414</v>
      </c>
      <c r="C109" s="116" t="s">
        <v>205</v>
      </c>
      <c r="D109" s="116" t="s">
        <v>266</v>
      </c>
      <c r="E109" s="117">
        <v>103</v>
      </c>
      <c r="F109" s="124" t="e">
        <f>IF(#REF!="","",1)</f>
        <v>#REF!</v>
      </c>
      <c r="G109" s="124" t="e">
        <f>IF(#REF!="","",#REF!)</f>
        <v>#REF!</v>
      </c>
      <c r="H109" s="124" t="e">
        <f>IF(#REF!="","",#REF!)</f>
        <v>#REF!</v>
      </c>
      <c r="I109" s="124" t="e">
        <f>IF(#REF!="","",#REF!)</f>
        <v>#REF!</v>
      </c>
      <c r="J109" s="124" t="e">
        <f>IF(#REF!="","",#REF!)</f>
        <v>#REF!</v>
      </c>
      <c r="K109" s="124" t="e">
        <f>IF(#REF!="","",#REF!)</f>
        <v>#REF!</v>
      </c>
      <c r="L109" s="124" t="e">
        <f>IF(#REF!="","",#REF!)</f>
        <v>#REF!</v>
      </c>
      <c r="M109" s="124" t="e">
        <f>IF(#REF!="","",#REF!)</f>
        <v>#REF!</v>
      </c>
      <c r="N109" s="124" t="e">
        <f>IF(#REF!="","",#REF!)</f>
        <v>#REF!</v>
      </c>
      <c r="O109" s="124" t="e">
        <f>IF(#REF!="","",#REF!)</f>
        <v>#REF!</v>
      </c>
      <c r="P109" s="124" t="e">
        <f>IF(#REF!="","",#REF!)</f>
        <v>#REF!</v>
      </c>
      <c r="Q109" s="124" t="e">
        <f>IF(#REF!="","",#REF!)</f>
        <v>#REF!</v>
      </c>
      <c r="R109" s="123" t="e">
        <f t="shared" si="2"/>
        <v>#REF!</v>
      </c>
      <c r="S109" s="124" t="e">
        <f>IF(#REF!="","",#REF!)</f>
        <v>#REF!</v>
      </c>
      <c r="T109" s="124" t="e">
        <f>IF(#REF!="","",#REF!)</f>
        <v>#REF!</v>
      </c>
      <c r="U109" s="124" t="e">
        <f>IF(#REF!="","",#REF!)</f>
        <v>#REF!</v>
      </c>
      <c r="V109" s="124" t="e">
        <f>IF(#REF!="○",1,"")</f>
        <v>#REF!</v>
      </c>
      <c r="W109" s="124" t="e">
        <f>IF(#REF!="○",1,"")</f>
        <v>#REF!</v>
      </c>
    </row>
    <row r="110" spans="1:23" ht="12.95" customHeight="1">
      <c r="A110" s="114" t="s">
        <v>488</v>
      </c>
      <c r="B110" s="115">
        <f t="shared" si="3"/>
        <v>418</v>
      </c>
      <c r="C110" s="116" t="s">
        <v>205</v>
      </c>
      <c r="D110" s="116" t="s">
        <v>266</v>
      </c>
      <c r="E110" s="117">
        <v>104</v>
      </c>
      <c r="F110" s="124" t="e">
        <f>IF(#REF!="","",1)</f>
        <v>#REF!</v>
      </c>
      <c r="G110" s="124" t="e">
        <f>IF(#REF!="","",#REF!)</f>
        <v>#REF!</v>
      </c>
      <c r="H110" s="124" t="e">
        <f>IF(#REF!="","",#REF!)</f>
        <v>#REF!</v>
      </c>
      <c r="I110" s="124" t="e">
        <f>IF(#REF!="","",#REF!)</f>
        <v>#REF!</v>
      </c>
      <c r="J110" s="124" t="e">
        <f>IF(#REF!="","",#REF!)</f>
        <v>#REF!</v>
      </c>
      <c r="K110" s="124" t="e">
        <f>IF(#REF!="","",#REF!)</f>
        <v>#REF!</v>
      </c>
      <c r="L110" s="124" t="e">
        <f>IF(#REF!="","",#REF!)</f>
        <v>#REF!</v>
      </c>
      <c r="M110" s="124" t="e">
        <f>IF(#REF!="","",#REF!)</f>
        <v>#REF!</v>
      </c>
      <c r="N110" s="124" t="e">
        <f>IF(#REF!="","",#REF!)</f>
        <v>#REF!</v>
      </c>
      <c r="O110" s="124" t="e">
        <f>IF(#REF!="","",#REF!)</f>
        <v>#REF!</v>
      </c>
      <c r="P110" s="124" t="e">
        <f>IF(#REF!="","",#REF!)</f>
        <v>#REF!</v>
      </c>
      <c r="Q110" s="124" t="e">
        <f>IF(#REF!="","",#REF!)</f>
        <v>#REF!</v>
      </c>
      <c r="R110" s="123" t="e">
        <f t="shared" si="2"/>
        <v>#REF!</v>
      </c>
      <c r="S110" s="124" t="e">
        <f>IF(#REF!="","",#REF!)</f>
        <v>#REF!</v>
      </c>
      <c r="T110" s="124" t="e">
        <f>IF(#REF!="","",#REF!)</f>
        <v>#REF!</v>
      </c>
      <c r="U110" s="124" t="e">
        <f>IF(#REF!="","",#REF!)</f>
        <v>#REF!</v>
      </c>
      <c r="V110" s="124" t="e">
        <f>IF(#REF!="○",1,"")</f>
        <v>#REF!</v>
      </c>
      <c r="W110" s="124" t="e">
        <f>IF(#REF!="○",1,"")</f>
        <v>#REF!</v>
      </c>
    </row>
    <row r="111" spans="1:23" ht="12.95" customHeight="1">
      <c r="A111" s="114" t="s">
        <v>489</v>
      </c>
      <c r="B111" s="115">
        <f t="shared" si="3"/>
        <v>422</v>
      </c>
      <c r="C111" s="116" t="s">
        <v>205</v>
      </c>
      <c r="D111" s="116" t="s">
        <v>266</v>
      </c>
      <c r="E111" s="117">
        <v>105</v>
      </c>
      <c r="F111" s="124" t="e">
        <f>IF(#REF!="","",1)</f>
        <v>#REF!</v>
      </c>
      <c r="G111" s="124" t="e">
        <f>IF(#REF!="","",#REF!)</f>
        <v>#REF!</v>
      </c>
      <c r="H111" s="124" t="e">
        <f>IF(#REF!="","",#REF!)</f>
        <v>#REF!</v>
      </c>
      <c r="I111" s="124" t="e">
        <f>IF(#REF!="","",#REF!)</f>
        <v>#REF!</v>
      </c>
      <c r="J111" s="124" t="e">
        <f>IF(#REF!="","",#REF!)</f>
        <v>#REF!</v>
      </c>
      <c r="K111" s="124" t="e">
        <f>IF(#REF!="","",#REF!)</f>
        <v>#REF!</v>
      </c>
      <c r="L111" s="124" t="e">
        <f>IF(#REF!="","",#REF!)</f>
        <v>#REF!</v>
      </c>
      <c r="M111" s="124" t="e">
        <f>IF(#REF!="","",#REF!)</f>
        <v>#REF!</v>
      </c>
      <c r="N111" s="124" t="e">
        <f>IF(#REF!="","",#REF!)</f>
        <v>#REF!</v>
      </c>
      <c r="O111" s="124" t="e">
        <f>IF(#REF!="","",#REF!)</f>
        <v>#REF!</v>
      </c>
      <c r="P111" s="124" t="e">
        <f>IF(#REF!="","",#REF!)</f>
        <v>#REF!</v>
      </c>
      <c r="Q111" s="124" t="e">
        <f>IF(#REF!="","",#REF!)</f>
        <v>#REF!</v>
      </c>
      <c r="R111" s="123" t="e">
        <f t="shared" si="2"/>
        <v>#REF!</v>
      </c>
      <c r="S111" s="124" t="e">
        <f>IF(#REF!="","",#REF!)</f>
        <v>#REF!</v>
      </c>
      <c r="T111" s="124" t="e">
        <f>IF(#REF!="","",#REF!)</f>
        <v>#REF!</v>
      </c>
      <c r="U111" s="124" t="e">
        <f>IF(#REF!="","",#REF!)</f>
        <v>#REF!</v>
      </c>
      <c r="V111" s="124" t="e">
        <f>IF(#REF!="○",1,"")</f>
        <v>#REF!</v>
      </c>
      <c r="W111" s="124" t="e">
        <f>IF(#REF!="○",1,"")</f>
        <v>#REF!</v>
      </c>
    </row>
    <row r="112" spans="1:23" ht="12.95" customHeight="1">
      <c r="A112" s="114" t="s">
        <v>490</v>
      </c>
      <c r="B112" s="115">
        <f t="shared" si="3"/>
        <v>426</v>
      </c>
      <c r="C112" s="116" t="s">
        <v>205</v>
      </c>
      <c r="D112" s="116" t="s">
        <v>266</v>
      </c>
      <c r="E112" s="117">
        <v>106</v>
      </c>
      <c r="F112" s="124" t="e">
        <f>IF(#REF!="","",1)</f>
        <v>#REF!</v>
      </c>
      <c r="G112" s="124" t="e">
        <f>IF(#REF!="","",#REF!)</f>
        <v>#REF!</v>
      </c>
      <c r="H112" s="124" t="e">
        <f>IF(#REF!="","",#REF!)</f>
        <v>#REF!</v>
      </c>
      <c r="I112" s="124" t="e">
        <f>IF(#REF!="","",#REF!)</f>
        <v>#REF!</v>
      </c>
      <c r="J112" s="124" t="e">
        <f>IF(#REF!="","",#REF!)</f>
        <v>#REF!</v>
      </c>
      <c r="K112" s="124" t="e">
        <f>IF(#REF!="","",#REF!)</f>
        <v>#REF!</v>
      </c>
      <c r="L112" s="124" t="e">
        <f>IF(#REF!="","",#REF!)</f>
        <v>#REF!</v>
      </c>
      <c r="M112" s="124" t="e">
        <f>IF(#REF!="","",#REF!)</f>
        <v>#REF!</v>
      </c>
      <c r="N112" s="124" t="e">
        <f>IF(#REF!="","",#REF!)</f>
        <v>#REF!</v>
      </c>
      <c r="O112" s="124" t="e">
        <f>IF(#REF!="","",#REF!)</f>
        <v>#REF!</v>
      </c>
      <c r="P112" s="124" t="e">
        <f>IF(#REF!="","",#REF!)</f>
        <v>#REF!</v>
      </c>
      <c r="Q112" s="124" t="e">
        <f>IF(#REF!="","",#REF!)</f>
        <v>#REF!</v>
      </c>
      <c r="R112" s="123" t="e">
        <f t="shared" si="2"/>
        <v>#REF!</v>
      </c>
      <c r="S112" s="124" t="e">
        <f>IF(#REF!="","",#REF!)</f>
        <v>#REF!</v>
      </c>
      <c r="T112" s="124" t="e">
        <f>IF(#REF!="","",#REF!)</f>
        <v>#REF!</v>
      </c>
      <c r="U112" s="124" t="e">
        <f>IF(#REF!="","",#REF!)</f>
        <v>#REF!</v>
      </c>
      <c r="V112" s="124" t="e">
        <f>IF(#REF!="○",1,"")</f>
        <v>#REF!</v>
      </c>
      <c r="W112" s="124" t="e">
        <f>IF(#REF!="○",1,"")</f>
        <v>#REF!</v>
      </c>
    </row>
    <row r="113" spans="1:23" ht="12.95" customHeight="1">
      <c r="A113" s="114" t="s">
        <v>491</v>
      </c>
      <c r="B113" s="115">
        <f t="shared" si="3"/>
        <v>430</v>
      </c>
      <c r="C113" s="116" t="s">
        <v>205</v>
      </c>
      <c r="D113" s="116" t="s">
        <v>266</v>
      </c>
      <c r="E113" s="117">
        <v>107</v>
      </c>
      <c r="F113" s="124" t="e">
        <f>IF(#REF!="","",1)</f>
        <v>#REF!</v>
      </c>
      <c r="G113" s="124" t="e">
        <f>IF(#REF!="","",#REF!)</f>
        <v>#REF!</v>
      </c>
      <c r="H113" s="124" t="e">
        <f>IF(#REF!="","",#REF!)</f>
        <v>#REF!</v>
      </c>
      <c r="I113" s="124" t="e">
        <f>IF(#REF!="","",#REF!)</f>
        <v>#REF!</v>
      </c>
      <c r="J113" s="124" t="e">
        <f>IF(#REF!="","",#REF!)</f>
        <v>#REF!</v>
      </c>
      <c r="K113" s="124" t="e">
        <f>IF(#REF!="","",#REF!)</f>
        <v>#REF!</v>
      </c>
      <c r="L113" s="124" t="e">
        <f>IF(#REF!="","",#REF!)</f>
        <v>#REF!</v>
      </c>
      <c r="M113" s="124" t="e">
        <f>IF(#REF!="","",#REF!)</f>
        <v>#REF!</v>
      </c>
      <c r="N113" s="124" t="e">
        <f>IF(#REF!="","",#REF!)</f>
        <v>#REF!</v>
      </c>
      <c r="O113" s="124" t="e">
        <f>IF(#REF!="","",#REF!)</f>
        <v>#REF!</v>
      </c>
      <c r="P113" s="124" t="e">
        <f>IF(#REF!="","",#REF!)</f>
        <v>#REF!</v>
      </c>
      <c r="Q113" s="124" t="e">
        <f>IF(#REF!="","",#REF!)</f>
        <v>#REF!</v>
      </c>
      <c r="R113" s="123" t="e">
        <f t="shared" si="2"/>
        <v>#REF!</v>
      </c>
      <c r="S113" s="124" t="e">
        <f>IF(#REF!="","",#REF!)</f>
        <v>#REF!</v>
      </c>
      <c r="T113" s="124" t="e">
        <f>IF(#REF!="","",#REF!)</f>
        <v>#REF!</v>
      </c>
      <c r="U113" s="124" t="e">
        <f>IF(#REF!="","",#REF!)</f>
        <v>#REF!</v>
      </c>
      <c r="V113" s="124" t="e">
        <f>IF(#REF!="○",1,"")</f>
        <v>#REF!</v>
      </c>
      <c r="W113" s="124" t="e">
        <f>IF(#REF!="○",1,"")</f>
        <v>#REF!</v>
      </c>
    </row>
    <row r="114" spans="1:23" ht="12.95" customHeight="1">
      <c r="A114" s="114" t="s">
        <v>492</v>
      </c>
      <c r="B114" s="115">
        <f t="shared" si="3"/>
        <v>434</v>
      </c>
      <c r="C114" s="116" t="s">
        <v>205</v>
      </c>
      <c r="D114" s="116" t="s">
        <v>266</v>
      </c>
      <c r="E114" s="117">
        <v>108</v>
      </c>
      <c r="F114" s="124" t="e">
        <f>IF(#REF!="","",1)</f>
        <v>#REF!</v>
      </c>
      <c r="G114" s="124" t="e">
        <f>IF(#REF!="","",#REF!)</f>
        <v>#REF!</v>
      </c>
      <c r="H114" s="124" t="e">
        <f>IF(#REF!="","",#REF!)</f>
        <v>#REF!</v>
      </c>
      <c r="I114" s="124" t="e">
        <f>IF(#REF!="","",#REF!)</f>
        <v>#REF!</v>
      </c>
      <c r="J114" s="124" t="e">
        <f>IF(#REF!="","",#REF!)</f>
        <v>#REF!</v>
      </c>
      <c r="K114" s="124" t="e">
        <f>IF(#REF!="","",#REF!)</f>
        <v>#REF!</v>
      </c>
      <c r="L114" s="124" t="e">
        <f>IF(#REF!="","",#REF!)</f>
        <v>#REF!</v>
      </c>
      <c r="M114" s="124" t="e">
        <f>IF(#REF!="","",#REF!)</f>
        <v>#REF!</v>
      </c>
      <c r="N114" s="124" t="e">
        <f>IF(#REF!="","",#REF!)</f>
        <v>#REF!</v>
      </c>
      <c r="O114" s="124" t="e">
        <f>IF(#REF!="","",#REF!)</f>
        <v>#REF!</v>
      </c>
      <c r="P114" s="124" t="e">
        <f>IF(#REF!="","",#REF!)</f>
        <v>#REF!</v>
      </c>
      <c r="Q114" s="124" t="e">
        <f>IF(#REF!="","",#REF!)</f>
        <v>#REF!</v>
      </c>
      <c r="R114" s="123" t="e">
        <f t="shared" si="2"/>
        <v>#REF!</v>
      </c>
      <c r="S114" s="124" t="e">
        <f>IF(#REF!="","",#REF!)</f>
        <v>#REF!</v>
      </c>
      <c r="T114" s="124" t="e">
        <f>IF(#REF!="","",#REF!)</f>
        <v>#REF!</v>
      </c>
      <c r="U114" s="124" t="e">
        <f>IF(#REF!="","",#REF!)</f>
        <v>#REF!</v>
      </c>
      <c r="V114" s="124" t="e">
        <f>IF(#REF!="○",1,"")</f>
        <v>#REF!</v>
      </c>
      <c r="W114" s="124" t="e">
        <f>IF(#REF!="○",1,"")</f>
        <v>#REF!</v>
      </c>
    </row>
    <row r="115" spans="1:23" ht="12.95" customHeight="1">
      <c r="A115" s="114" t="s">
        <v>493</v>
      </c>
      <c r="B115" s="115">
        <f t="shared" si="3"/>
        <v>438</v>
      </c>
      <c r="C115" s="116" t="s">
        <v>205</v>
      </c>
      <c r="D115" s="116" t="s">
        <v>266</v>
      </c>
      <c r="E115" s="117">
        <v>109</v>
      </c>
      <c r="F115" s="124" t="e">
        <f>IF(#REF!="","",1)</f>
        <v>#REF!</v>
      </c>
      <c r="G115" s="124" t="e">
        <f>IF(#REF!="","",#REF!)</f>
        <v>#REF!</v>
      </c>
      <c r="H115" s="124" t="e">
        <f>IF(#REF!="","",#REF!)</f>
        <v>#REF!</v>
      </c>
      <c r="I115" s="124" t="e">
        <f>IF(#REF!="","",#REF!)</f>
        <v>#REF!</v>
      </c>
      <c r="J115" s="124" t="e">
        <f>IF(#REF!="","",#REF!)</f>
        <v>#REF!</v>
      </c>
      <c r="K115" s="124" t="e">
        <f>IF(#REF!="","",#REF!)</f>
        <v>#REF!</v>
      </c>
      <c r="L115" s="124" t="e">
        <f>IF(#REF!="","",#REF!)</f>
        <v>#REF!</v>
      </c>
      <c r="M115" s="124" t="e">
        <f>IF(#REF!="","",#REF!)</f>
        <v>#REF!</v>
      </c>
      <c r="N115" s="124" t="e">
        <f>IF(#REF!="","",#REF!)</f>
        <v>#REF!</v>
      </c>
      <c r="O115" s="124" t="e">
        <f>IF(#REF!="","",#REF!)</f>
        <v>#REF!</v>
      </c>
      <c r="P115" s="124" t="e">
        <f>IF(#REF!="","",#REF!)</f>
        <v>#REF!</v>
      </c>
      <c r="Q115" s="124" t="e">
        <f>IF(#REF!="","",#REF!)</f>
        <v>#REF!</v>
      </c>
      <c r="R115" s="123" t="e">
        <f t="shared" si="2"/>
        <v>#REF!</v>
      </c>
      <c r="S115" s="124" t="e">
        <f>IF(#REF!="","",#REF!)</f>
        <v>#REF!</v>
      </c>
      <c r="T115" s="124" t="e">
        <f>IF(#REF!="","",#REF!)</f>
        <v>#REF!</v>
      </c>
      <c r="U115" s="124" t="e">
        <f>IF(#REF!="","",#REF!)</f>
        <v>#REF!</v>
      </c>
      <c r="V115" s="124" t="e">
        <f>IF(#REF!="○",1,"")</f>
        <v>#REF!</v>
      </c>
      <c r="W115" s="124" t="e">
        <f>IF(#REF!="○",1,"")</f>
        <v>#REF!</v>
      </c>
    </row>
    <row r="116" spans="1:23" ht="12.95" customHeight="1">
      <c r="A116" s="114" t="s">
        <v>494</v>
      </c>
      <c r="B116" s="115">
        <f t="shared" si="3"/>
        <v>442</v>
      </c>
      <c r="C116" s="116" t="s">
        <v>205</v>
      </c>
      <c r="D116" s="116" t="s">
        <v>266</v>
      </c>
      <c r="E116" s="117">
        <v>110</v>
      </c>
      <c r="F116" s="124" t="e">
        <f>IF(#REF!="","",1)</f>
        <v>#REF!</v>
      </c>
      <c r="G116" s="124" t="e">
        <f>IF(#REF!="","",#REF!)</f>
        <v>#REF!</v>
      </c>
      <c r="H116" s="124" t="e">
        <f>IF(#REF!="","",#REF!)</f>
        <v>#REF!</v>
      </c>
      <c r="I116" s="124" t="e">
        <f>IF(#REF!="","",#REF!)</f>
        <v>#REF!</v>
      </c>
      <c r="J116" s="124" t="e">
        <f>IF(#REF!="","",#REF!)</f>
        <v>#REF!</v>
      </c>
      <c r="K116" s="124" t="e">
        <f>IF(#REF!="","",#REF!)</f>
        <v>#REF!</v>
      </c>
      <c r="L116" s="124" t="e">
        <f>IF(#REF!="","",#REF!)</f>
        <v>#REF!</v>
      </c>
      <c r="M116" s="124" t="e">
        <f>IF(#REF!="","",#REF!)</f>
        <v>#REF!</v>
      </c>
      <c r="N116" s="124" t="e">
        <f>IF(#REF!="","",#REF!)</f>
        <v>#REF!</v>
      </c>
      <c r="O116" s="124" t="e">
        <f>IF(#REF!="","",#REF!)</f>
        <v>#REF!</v>
      </c>
      <c r="P116" s="124" t="e">
        <f>IF(#REF!="","",#REF!)</f>
        <v>#REF!</v>
      </c>
      <c r="Q116" s="124" t="e">
        <f>IF(#REF!="","",#REF!)</f>
        <v>#REF!</v>
      </c>
      <c r="R116" s="123" t="e">
        <f t="shared" si="2"/>
        <v>#REF!</v>
      </c>
      <c r="S116" s="124" t="e">
        <f>IF(#REF!="","",#REF!)</f>
        <v>#REF!</v>
      </c>
      <c r="T116" s="124" t="e">
        <f>IF(#REF!="","",#REF!)</f>
        <v>#REF!</v>
      </c>
      <c r="U116" s="124" t="e">
        <f>IF(#REF!="","",#REF!)</f>
        <v>#REF!</v>
      </c>
      <c r="V116" s="124" t="e">
        <f>IF(#REF!="○",1,"")</f>
        <v>#REF!</v>
      </c>
      <c r="W116" s="124" t="e">
        <f>IF(#REF!="○",1,"")</f>
        <v>#REF!</v>
      </c>
    </row>
    <row r="117" spans="1:23" ht="12.95" customHeight="1">
      <c r="A117" s="114" t="s">
        <v>495</v>
      </c>
      <c r="B117" s="115">
        <f t="shared" si="3"/>
        <v>446</v>
      </c>
      <c r="C117" s="116" t="s">
        <v>205</v>
      </c>
      <c r="D117" s="116" t="s">
        <v>266</v>
      </c>
      <c r="E117" s="117">
        <v>111</v>
      </c>
      <c r="F117" s="124" t="e">
        <f>IF(#REF!="","",1)</f>
        <v>#REF!</v>
      </c>
      <c r="G117" s="124" t="e">
        <f>IF(#REF!="","",#REF!)</f>
        <v>#REF!</v>
      </c>
      <c r="H117" s="124" t="e">
        <f>IF(#REF!="","",#REF!)</f>
        <v>#REF!</v>
      </c>
      <c r="I117" s="124" t="e">
        <f>IF(#REF!="","",#REF!)</f>
        <v>#REF!</v>
      </c>
      <c r="J117" s="124" t="e">
        <f>IF(#REF!="","",#REF!)</f>
        <v>#REF!</v>
      </c>
      <c r="K117" s="124" t="e">
        <f>IF(#REF!="","",#REF!)</f>
        <v>#REF!</v>
      </c>
      <c r="L117" s="124" t="e">
        <f>IF(#REF!="","",#REF!)</f>
        <v>#REF!</v>
      </c>
      <c r="M117" s="124" t="e">
        <f>IF(#REF!="","",#REF!)</f>
        <v>#REF!</v>
      </c>
      <c r="N117" s="124" t="e">
        <f>IF(#REF!="","",#REF!)</f>
        <v>#REF!</v>
      </c>
      <c r="O117" s="124" t="e">
        <f>IF(#REF!="","",#REF!)</f>
        <v>#REF!</v>
      </c>
      <c r="P117" s="124" t="e">
        <f>IF(#REF!="","",#REF!)</f>
        <v>#REF!</v>
      </c>
      <c r="Q117" s="124" t="e">
        <f>IF(#REF!="","",#REF!)</f>
        <v>#REF!</v>
      </c>
      <c r="R117" s="123" t="e">
        <f t="shared" si="2"/>
        <v>#REF!</v>
      </c>
      <c r="S117" s="124" t="e">
        <f>IF(#REF!="","",#REF!)</f>
        <v>#REF!</v>
      </c>
      <c r="T117" s="124" t="e">
        <f>IF(#REF!="","",#REF!)</f>
        <v>#REF!</v>
      </c>
      <c r="U117" s="124" t="e">
        <f>IF(#REF!="","",#REF!)</f>
        <v>#REF!</v>
      </c>
      <c r="V117" s="124" t="e">
        <f>IF(#REF!="○",1,"")</f>
        <v>#REF!</v>
      </c>
      <c r="W117" s="124" t="e">
        <f>IF(#REF!="○",1,"")</f>
        <v>#REF!</v>
      </c>
    </row>
    <row r="118" spans="1:23" ht="12.95" customHeight="1">
      <c r="A118" s="114" t="s">
        <v>496</v>
      </c>
      <c r="B118" s="115">
        <f t="shared" si="3"/>
        <v>450</v>
      </c>
      <c r="C118" s="116" t="s">
        <v>205</v>
      </c>
      <c r="D118" s="116" t="s">
        <v>266</v>
      </c>
      <c r="E118" s="117">
        <v>112</v>
      </c>
      <c r="F118" s="124" t="e">
        <f>IF(#REF!="","",1)</f>
        <v>#REF!</v>
      </c>
      <c r="G118" s="124" t="e">
        <f>IF(#REF!="","",#REF!)</f>
        <v>#REF!</v>
      </c>
      <c r="H118" s="124" t="e">
        <f>IF(#REF!="","",#REF!)</f>
        <v>#REF!</v>
      </c>
      <c r="I118" s="124" t="e">
        <f>IF(#REF!="","",#REF!)</f>
        <v>#REF!</v>
      </c>
      <c r="J118" s="124" t="e">
        <f>IF(#REF!="","",#REF!)</f>
        <v>#REF!</v>
      </c>
      <c r="K118" s="124" t="e">
        <f>IF(#REF!="","",#REF!)</f>
        <v>#REF!</v>
      </c>
      <c r="L118" s="124" t="e">
        <f>IF(#REF!="","",#REF!)</f>
        <v>#REF!</v>
      </c>
      <c r="M118" s="124" t="e">
        <f>IF(#REF!="","",#REF!)</f>
        <v>#REF!</v>
      </c>
      <c r="N118" s="124" t="e">
        <f>IF(#REF!="","",#REF!)</f>
        <v>#REF!</v>
      </c>
      <c r="O118" s="124" t="e">
        <f>IF(#REF!="","",#REF!)</f>
        <v>#REF!</v>
      </c>
      <c r="P118" s="124" t="e">
        <f>IF(#REF!="","",#REF!)</f>
        <v>#REF!</v>
      </c>
      <c r="Q118" s="124" t="e">
        <f>IF(#REF!="","",#REF!)</f>
        <v>#REF!</v>
      </c>
      <c r="R118" s="123" t="e">
        <f t="shared" si="2"/>
        <v>#REF!</v>
      </c>
      <c r="S118" s="124" t="e">
        <f>IF(#REF!="","",#REF!)</f>
        <v>#REF!</v>
      </c>
      <c r="T118" s="124" t="e">
        <f>IF(#REF!="","",#REF!)</f>
        <v>#REF!</v>
      </c>
      <c r="U118" s="124" t="e">
        <f>IF(#REF!="","",#REF!)</f>
        <v>#REF!</v>
      </c>
      <c r="V118" s="124" t="e">
        <f>IF(#REF!="○",1,"")</f>
        <v>#REF!</v>
      </c>
      <c r="W118" s="124" t="e">
        <f>IF(#REF!="○",1,"")</f>
        <v>#REF!</v>
      </c>
    </row>
    <row r="119" spans="1:23" ht="12.95" customHeight="1">
      <c r="A119" s="114" t="s">
        <v>497</v>
      </c>
      <c r="B119" s="115">
        <f t="shared" si="3"/>
        <v>454</v>
      </c>
      <c r="C119" s="116" t="s">
        <v>205</v>
      </c>
      <c r="D119" s="116" t="s">
        <v>266</v>
      </c>
      <c r="E119" s="117">
        <v>113</v>
      </c>
      <c r="F119" s="124" t="e">
        <f>IF(#REF!="","",1)</f>
        <v>#REF!</v>
      </c>
      <c r="G119" s="124" t="e">
        <f>IF(#REF!="","",#REF!)</f>
        <v>#REF!</v>
      </c>
      <c r="H119" s="124" t="e">
        <f>IF(#REF!="","",#REF!)</f>
        <v>#REF!</v>
      </c>
      <c r="I119" s="124" t="e">
        <f>IF(#REF!="","",#REF!)</f>
        <v>#REF!</v>
      </c>
      <c r="J119" s="124" t="e">
        <f>IF(#REF!="","",#REF!)</f>
        <v>#REF!</v>
      </c>
      <c r="K119" s="124" t="e">
        <f>IF(#REF!="","",#REF!)</f>
        <v>#REF!</v>
      </c>
      <c r="L119" s="124" t="e">
        <f>IF(#REF!="","",#REF!)</f>
        <v>#REF!</v>
      </c>
      <c r="M119" s="124" t="e">
        <f>IF(#REF!="","",#REF!)</f>
        <v>#REF!</v>
      </c>
      <c r="N119" s="124" t="e">
        <f>IF(#REF!="","",#REF!)</f>
        <v>#REF!</v>
      </c>
      <c r="O119" s="124" t="e">
        <f>IF(#REF!="","",#REF!)</f>
        <v>#REF!</v>
      </c>
      <c r="P119" s="124" t="e">
        <f>IF(#REF!="","",#REF!)</f>
        <v>#REF!</v>
      </c>
      <c r="Q119" s="124" t="e">
        <f>IF(#REF!="","",#REF!)</f>
        <v>#REF!</v>
      </c>
      <c r="R119" s="123" t="e">
        <f t="shared" si="2"/>
        <v>#REF!</v>
      </c>
      <c r="S119" s="124" t="e">
        <f>IF(#REF!="","",#REF!)</f>
        <v>#REF!</v>
      </c>
      <c r="T119" s="124" t="e">
        <f>IF(#REF!="","",#REF!)</f>
        <v>#REF!</v>
      </c>
      <c r="U119" s="124" t="e">
        <f>IF(#REF!="","",#REF!)</f>
        <v>#REF!</v>
      </c>
      <c r="V119" s="124" t="e">
        <f>IF(#REF!="○",1,"")</f>
        <v>#REF!</v>
      </c>
      <c r="W119" s="124" t="e">
        <f>IF(#REF!="○",1,"")</f>
        <v>#REF!</v>
      </c>
    </row>
    <row r="120" spans="1:23" ht="12.95" customHeight="1">
      <c r="A120" s="114" t="s">
        <v>498</v>
      </c>
      <c r="B120" s="115">
        <f t="shared" si="3"/>
        <v>458</v>
      </c>
      <c r="C120" s="116" t="s">
        <v>205</v>
      </c>
      <c r="D120" s="116" t="s">
        <v>266</v>
      </c>
      <c r="E120" s="117">
        <v>114</v>
      </c>
      <c r="F120" s="124" t="e">
        <f>IF(#REF!="","",1)</f>
        <v>#REF!</v>
      </c>
      <c r="G120" s="124" t="e">
        <f>IF(#REF!="","",#REF!)</f>
        <v>#REF!</v>
      </c>
      <c r="H120" s="124" t="e">
        <f>IF(#REF!="","",#REF!)</f>
        <v>#REF!</v>
      </c>
      <c r="I120" s="124" t="e">
        <f>IF(#REF!="","",#REF!)</f>
        <v>#REF!</v>
      </c>
      <c r="J120" s="124" t="e">
        <f>IF(#REF!="","",#REF!)</f>
        <v>#REF!</v>
      </c>
      <c r="K120" s="124" t="e">
        <f>IF(#REF!="","",#REF!)</f>
        <v>#REF!</v>
      </c>
      <c r="L120" s="124" t="e">
        <f>IF(#REF!="","",#REF!)</f>
        <v>#REF!</v>
      </c>
      <c r="M120" s="124" t="e">
        <f>IF(#REF!="","",#REF!)</f>
        <v>#REF!</v>
      </c>
      <c r="N120" s="124" t="e">
        <f>IF(#REF!="","",#REF!)</f>
        <v>#REF!</v>
      </c>
      <c r="O120" s="124" t="e">
        <f>IF(#REF!="","",#REF!)</f>
        <v>#REF!</v>
      </c>
      <c r="P120" s="124" t="e">
        <f>IF(#REF!="","",#REF!)</f>
        <v>#REF!</v>
      </c>
      <c r="Q120" s="124" t="e">
        <f>IF(#REF!="","",#REF!)</f>
        <v>#REF!</v>
      </c>
      <c r="R120" s="123" t="e">
        <f t="shared" si="2"/>
        <v>#REF!</v>
      </c>
      <c r="S120" s="124" t="e">
        <f>IF(#REF!="","",#REF!)</f>
        <v>#REF!</v>
      </c>
      <c r="T120" s="124" t="e">
        <f>IF(#REF!="","",#REF!)</f>
        <v>#REF!</v>
      </c>
      <c r="U120" s="124" t="e">
        <f>IF(#REF!="","",#REF!)</f>
        <v>#REF!</v>
      </c>
      <c r="V120" s="124" t="e">
        <f>IF(#REF!="○",1,"")</f>
        <v>#REF!</v>
      </c>
      <c r="W120" s="124" t="e">
        <f>IF(#REF!="○",1,"")</f>
        <v>#REF!</v>
      </c>
    </row>
    <row r="121" spans="1:23" ht="12.95" customHeight="1">
      <c r="A121" s="114" t="s">
        <v>499</v>
      </c>
      <c r="B121" s="115">
        <f t="shared" si="3"/>
        <v>462</v>
      </c>
      <c r="C121" s="116" t="s">
        <v>205</v>
      </c>
      <c r="D121" s="116" t="s">
        <v>266</v>
      </c>
      <c r="E121" s="117">
        <v>115</v>
      </c>
      <c r="F121" s="124" t="e">
        <f>IF(#REF!="","",1)</f>
        <v>#REF!</v>
      </c>
      <c r="G121" s="124" t="e">
        <f>IF(#REF!="","",#REF!)</f>
        <v>#REF!</v>
      </c>
      <c r="H121" s="124" t="e">
        <f>IF(#REF!="","",#REF!)</f>
        <v>#REF!</v>
      </c>
      <c r="I121" s="124" t="e">
        <f>IF(#REF!="","",#REF!)</f>
        <v>#REF!</v>
      </c>
      <c r="J121" s="124" t="e">
        <f>IF(#REF!="","",#REF!)</f>
        <v>#REF!</v>
      </c>
      <c r="K121" s="124" t="e">
        <f>IF(#REF!="","",#REF!)</f>
        <v>#REF!</v>
      </c>
      <c r="L121" s="124" t="e">
        <f>IF(#REF!="","",#REF!)</f>
        <v>#REF!</v>
      </c>
      <c r="M121" s="124" t="e">
        <f>IF(#REF!="","",#REF!)</f>
        <v>#REF!</v>
      </c>
      <c r="N121" s="124" t="e">
        <f>IF(#REF!="","",#REF!)</f>
        <v>#REF!</v>
      </c>
      <c r="O121" s="124" t="e">
        <f>IF(#REF!="","",#REF!)</f>
        <v>#REF!</v>
      </c>
      <c r="P121" s="124" t="e">
        <f>IF(#REF!="","",#REF!)</f>
        <v>#REF!</v>
      </c>
      <c r="Q121" s="124" t="e">
        <f>IF(#REF!="","",#REF!)</f>
        <v>#REF!</v>
      </c>
      <c r="R121" s="123" t="e">
        <f t="shared" si="2"/>
        <v>#REF!</v>
      </c>
      <c r="S121" s="124" t="e">
        <f>IF(#REF!="","",#REF!)</f>
        <v>#REF!</v>
      </c>
      <c r="T121" s="124" t="e">
        <f>IF(#REF!="","",#REF!)</f>
        <v>#REF!</v>
      </c>
      <c r="U121" s="124" t="e">
        <f>IF(#REF!="","",#REF!)</f>
        <v>#REF!</v>
      </c>
      <c r="V121" s="124" t="e">
        <f>IF(#REF!="○",1,"")</f>
        <v>#REF!</v>
      </c>
      <c r="W121" s="124" t="e">
        <f>IF(#REF!="○",1,"")</f>
        <v>#REF!</v>
      </c>
    </row>
    <row r="122" spans="1:23" ht="12.95" customHeight="1">
      <c r="A122" s="114" t="s">
        <v>500</v>
      </c>
      <c r="B122" s="115">
        <f t="shared" si="3"/>
        <v>466</v>
      </c>
      <c r="C122" s="116" t="s">
        <v>205</v>
      </c>
      <c r="D122" s="116" t="s">
        <v>266</v>
      </c>
      <c r="E122" s="117">
        <v>116</v>
      </c>
      <c r="F122" s="124" t="e">
        <f>IF(#REF!="","",1)</f>
        <v>#REF!</v>
      </c>
      <c r="G122" s="124" t="e">
        <f>IF(#REF!="","",#REF!)</f>
        <v>#REF!</v>
      </c>
      <c r="H122" s="124" t="e">
        <f>IF(#REF!="","",#REF!)</f>
        <v>#REF!</v>
      </c>
      <c r="I122" s="124" t="e">
        <f>IF(#REF!="","",#REF!)</f>
        <v>#REF!</v>
      </c>
      <c r="J122" s="124" t="e">
        <f>IF(#REF!="","",#REF!)</f>
        <v>#REF!</v>
      </c>
      <c r="K122" s="124" t="e">
        <f>IF(#REF!="","",#REF!)</f>
        <v>#REF!</v>
      </c>
      <c r="L122" s="124" t="e">
        <f>IF(#REF!="","",#REF!)</f>
        <v>#REF!</v>
      </c>
      <c r="M122" s="124" t="e">
        <f>IF(#REF!="","",#REF!)</f>
        <v>#REF!</v>
      </c>
      <c r="N122" s="124" t="e">
        <f>IF(#REF!="","",#REF!)</f>
        <v>#REF!</v>
      </c>
      <c r="O122" s="124" t="e">
        <f>IF(#REF!="","",#REF!)</f>
        <v>#REF!</v>
      </c>
      <c r="P122" s="124" t="e">
        <f>IF(#REF!="","",#REF!)</f>
        <v>#REF!</v>
      </c>
      <c r="Q122" s="124" t="e">
        <f>IF(#REF!="","",#REF!)</f>
        <v>#REF!</v>
      </c>
      <c r="R122" s="123" t="e">
        <f t="shared" si="2"/>
        <v>#REF!</v>
      </c>
      <c r="S122" s="124" t="e">
        <f>IF(#REF!="","",#REF!)</f>
        <v>#REF!</v>
      </c>
      <c r="T122" s="124" t="e">
        <f>IF(#REF!="","",#REF!)</f>
        <v>#REF!</v>
      </c>
      <c r="U122" s="124" t="e">
        <f>IF(#REF!="","",#REF!)</f>
        <v>#REF!</v>
      </c>
      <c r="V122" s="124" t="e">
        <f>IF(#REF!="○",1,"")</f>
        <v>#REF!</v>
      </c>
      <c r="W122" s="124" t="e">
        <f>IF(#REF!="○",1,"")</f>
        <v>#REF!</v>
      </c>
    </row>
    <row r="123" spans="1:23" ht="12.95" customHeight="1">
      <c r="A123" s="114" t="s">
        <v>501</v>
      </c>
      <c r="B123" s="115">
        <f t="shared" si="3"/>
        <v>470</v>
      </c>
      <c r="C123" s="116" t="s">
        <v>205</v>
      </c>
      <c r="D123" s="116" t="s">
        <v>266</v>
      </c>
      <c r="E123" s="117">
        <v>117</v>
      </c>
      <c r="F123" s="124" t="e">
        <f>IF(#REF!="","",1)</f>
        <v>#REF!</v>
      </c>
      <c r="G123" s="124" t="e">
        <f>IF(#REF!="","",#REF!)</f>
        <v>#REF!</v>
      </c>
      <c r="H123" s="124" t="e">
        <f>IF(#REF!="","",#REF!)</f>
        <v>#REF!</v>
      </c>
      <c r="I123" s="124" t="e">
        <f>IF(#REF!="","",#REF!)</f>
        <v>#REF!</v>
      </c>
      <c r="J123" s="124" t="e">
        <f>IF(#REF!="","",#REF!)</f>
        <v>#REF!</v>
      </c>
      <c r="K123" s="124" t="e">
        <f>IF(#REF!="","",#REF!)</f>
        <v>#REF!</v>
      </c>
      <c r="L123" s="124" t="e">
        <f>IF(#REF!="","",#REF!)</f>
        <v>#REF!</v>
      </c>
      <c r="M123" s="124" t="e">
        <f>IF(#REF!="","",#REF!)</f>
        <v>#REF!</v>
      </c>
      <c r="N123" s="124" t="e">
        <f>IF(#REF!="","",#REF!)</f>
        <v>#REF!</v>
      </c>
      <c r="O123" s="124" t="e">
        <f>IF(#REF!="","",#REF!)</f>
        <v>#REF!</v>
      </c>
      <c r="P123" s="124" t="e">
        <f>IF(#REF!="","",#REF!)</f>
        <v>#REF!</v>
      </c>
      <c r="Q123" s="124" t="e">
        <f>IF(#REF!="","",#REF!)</f>
        <v>#REF!</v>
      </c>
      <c r="R123" s="123" t="e">
        <f t="shared" si="2"/>
        <v>#REF!</v>
      </c>
      <c r="S123" s="124" t="e">
        <f>IF(#REF!="","",#REF!)</f>
        <v>#REF!</v>
      </c>
      <c r="T123" s="124" t="e">
        <f>IF(#REF!="","",#REF!)</f>
        <v>#REF!</v>
      </c>
      <c r="U123" s="124" t="e">
        <f>IF(#REF!="","",#REF!)</f>
        <v>#REF!</v>
      </c>
      <c r="V123" s="124" t="e">
        <f>IF(#REF!="○",1,"")</f>
        <v>#REF!</v>
      </c>
      <c r="W123" s="124" t="e">
        <f>IF(#REF!="○",1,"")</f>
        <v>#REF!</v>
      </c>
    </row>
    <row r="124" spans="1:23" ht="12.95" customHeight="1">
      <c r="A124" s="114" t="s">
        <v>502</v>
      </c>
      <c r="B124" s="115">
        <f t="shared" si="3"/>
        <v>474</v>
      </c>
      <c r="C124" s="116" t="s">
        <v>205</v>
      </c>
      <c r="D124" s="116" t="s">
        <v>266</v>
      </c>
      <c r="E124" s="117">
        <v>118</v>
      </c>
      <c r="F124" s="124" t="e">
        <f>IF(#REF!="","",1)</f>
        <v>#REF!</v>
      </c>
      <c r="G124" s="124" t="e">
        <f>IF(#REF!="","",#REF!)</f>
        <v>#REF!</v>
      </c>
      <c r="H124" s="124" t="e">
        <f>IF(#REF!="","",#REF!)</f>
        <v>#REF!</v>
      </c>
      <c r="I124" s="124" t="e">
        <f>IF(#REF!="","",#REF!)</f>
        <v>#REF!</v>
      </c>
      <c r="J124" s="124" t="e">
        <f>IF(#REF!="","",#REF!)</f>
        <v>#REF!</v>
      </c>
      <c r="K124" s="124" t="e">
        <f>IF(#REF!="","",#REF!)</f>
        <v>#REF!</v>
      </c>
      <c r="L124" s="124" t="e">
        <f>IF(#REF!="","",#REF!)</f>
        <v>#REF!</v>
      </c>
      <c r="M124" s="124" t="e">
        <f>IF(#REF!="","",#REF!)</f>
        <v>#REF!</v>
      </c>
      <c r="N124" s="124" t="e">
        <f>IF(#REF!="","",#REF!)</f>
        <v>#REF!</v>
      </c>
      <c r="O124" s="124" t="e">
        <f>IF(#REF!="","",#REF!)</f>
        <v>#REF!</v>
      </c>
      <c r="P124" s="124" t="e">
        <f>IF(#REF!="","",#REF!)</f>
        <v>#REF!</v>
      </c>
      <c r="Q124" s="124" t="e">
        <f>IF(#REF!="","",#REF!)</f>
        <v>#REF!</v>
      </c>
      <c r="R124" s="123" t="e">
        <f t="shared" si="2"/>
        <v>#REF!</v>
      </c>
      <c r="S124" s="124" t="e">
        <f>IF(#REF!="","",#REF!)</f>
        <v>#REF!</v>
      </c>
      <c r="T124" s="124" t="e">
        <f>IF(#REF!="","",#REF!)</f>
        <v>#REF!</v>
      </c>
      <c r="U124" s="124" t="e">
        <f>IF(#REF!="","",#REF!)</f>
        <v>#REF!</v>
      </c>
      <c r="V124" s="124" t="e">
        <f>IF(#REF!="○",1,"")</f>
        <v>#REF!</v>
      </c>
      <c r="W124" s="124" t="e">
        <f>IF(#REF!="○",1,"")</f>
        <v>#REF!</v>
      </c>
    </row>
    <row r="125" spans="1:23" ht="12.95" customHeight="1">
      <c r="A125" s="114" t="s">
        <v>503</v>
      </c>
      <c r="B125" s="115">
        <f t="shared" si="3"/>
        <v>478</v>
      </c>
      <c r="C125" s="116" t="s">
        <v>205</v>
      </c>
      <c r="D125" s="116" t="s">
        <v>266</v>
      </c>
      <c r="E125" s="117">
        <v>119</v>
      </c>
      <c r="F125" s="124" t="e">
        <f>IF(#REF!="","",1)</f>
        <v>#REF!</v>
      </c>
      <c r="G125" s="124" t="e">
        <f>IF(#REF!="","",#REF!)</f>
        <v>#REF!</v>
      </c>
      <c r="H125" s="124" t="e">
        <f>IF(#REF!="","",#REF!)</f>
        <v>#REF!</v>
      </c>
      <c r="I125" s="124" t="e">
        <f>IF(#REF!="","",#REF!)</f>
        <v>#REF!</v>
      </c>
      <c r="J125" s="124" t="e">
        <f>IF(#REF!="","",#REF!)</f>
        <v>#REF!</v>
      </c>
      <c r="K125" s="124" t="e">
        <f>IF(#REF!="","",#REF!)</f>
        <v>#REF!</v>
      </c>
      <c r="L125" s="124" t="e">
        <f>IF(#REF!="","",#REF!)</f>
        <v>#REF!</v>
      </c>
      <c r="M125" s="124" t="e">
        <f>IF(#REF!="","",#REF!)</f>
        <v>#REF!</v>
      </c>
      <c r="N125" s="124" t="e">
        <f>IF(#REF!="","",#REF!)</f>
        <v>#REF!</v>
      </c>
      <c r="O125" s="124" t="e">
        <f>IF(#REF!="","",#REF!)</f>
        <v>#REF!</v>
      </c>
      <c r="P125" s="124" t="e">
        <f>IF(#REF!="","",#REF!)</f>
        <v>#REF!</v>
      </c>
      <c r="Q125" s="124" t="e">
        <f>IF(#REF!="","",#REF!)</f>
        <v>#REF!</v>
      </c>
      <c r="R125" s="123" t="e">
        <f t="shared" si="2"/>
        <v>#REF!</v>
      </c>
      <c r="S125" s="124" t="e">
        <f>IF(#REF!="","",#REF!)</f>
        <v>#REF!</v>
      </c>
      <c r="T125" s="124" t="e">
        <f>IF(#REF!="","",#REF!)</f>
        <v>#REF!</v>
      </c>
      <c r="U125" s="124" t="e">
        <f>IF(#REF!="","",#REF!)</f>
        <v>#REF!</v>
      </c>
      <c r="V125" s="124" t="e">
        <f>IF(#REF!="○",1,"")</f>
        <v>#REF!</v>
      </c>
      <c r="W125" s="124" t="e">
        <f>IF(#REF!="○",1,"")</f>
        <v>#REF!</v>
      </c>
    </row>
    <row r="126" spans="1:23" ht="12.95" customHeight="1">
      <c r="A126" s="118" t="s">
        <v>504</v>
      </c>
      <c r="B126" s="119">
        <f t="shared" si="3"/>
        <v>482</v>
      </c>
      <c r="C126" s="120" t="s">
        <v>205</v>
      </c>
      <c r="D126" s="120" t="s">
        <v>266</v>
      </c>
      <c r="E126" s="121">
        <v>120</v>
      </c>
      <c r="F126" s="124" t="e">
        <f>IF(#REF!="","",1)</f>
        <v>#REF!</v>
      </c>
      <c r="G126" s="124" t="e">
        <f>IF(#REF!="","",#REF!)</f>
        <v>#REF!</v>
      </c>
      <c r="H126" s="124" t="e">
        <f>IF(#REF!="","",#REF!)</f>
        <v>#REF!</v>
      </c>
      <c r="I126" s="124" t="e">
        <f>IF(#REF!="","",#REF!)</f>
        <v>#REF!</v>
      </c>
      <c r="J126" s="124" t="e">
        <f>IF(#REF!="","",#REF!)</f>
        <v>#REF!</v>
      </c>
      <c r="K126" s="124" t="e">
        <f>IF(#REF!="","",#REF!)</f>
        <v>#REF!</v>
      </c>
      <c r="L126" s="124" t="e">
        <f>IF(#REF!="","",#REF!)</f>
        <v>#REF!</v>
      </c>
      <c r="M126" s="124" t="e">
        <f>IF(#REF!="","",#REF!)</f>
        <v>#REF!</v>
      </c>
      <c r="N126" s="124" t="e">
        <f>IF(#REF!="","",#REF!)</f>
        <v>#REF!</v>
      </c>
      <c r="O126" s="124" t="e">
        <f>IF(#REF!="","",#REF!)</f>
        <v>#REF!</v>
      </c>
      <c r="P126" s="124" t="e">
        <f>IF(#REF!="","",#REF!)</f>
        <v>#REF!</v>
      </c>
      <c r="Q126" s="124" t="e">
        <f>IF(#REF!="","",#REF!)</f>
        <v>#REF!</v>
      </c>
      <c r="R126" s="123" t="e">
        <f t="shared" si="2"/>
        <v>#REF!</v>
      </c>
      <c r="S126" s="124" t="e">
        <f>IF(#REF!="","",#REF!)</f>
        <v>#REF!</v>
      </c>
      <c r="T126" s="124" t="e">
        <f>IF(#REF!="","",#REF!)</f>
        <v>#REF!</v>
      </c>
      <c r="U126" s="124" t="e">
        <f>IF(#REF!="","",#REF!)</f>
        <v>#REF!</v>
      </c>
      <c r="V126" s="124" t="e">
        <f>IF(#REF!="○",1,"")</f>
        <v>#REF!</v>
      </c>
      <c r="W126" s="124" t="e">
        <f>IF(#REF!="○",1,"")</f>
        <v>#REF!</v>
      </c>
    </row>
    <row r="127" spans="1:23" ht="12.95" customHeight="1">
      <c r="A127" s="118" t="s">
        <v>509</v>
      </c>
      <c r="B127" s="115">
        <f t="shared" si="3"/>
        <v>486</v>
      </c>
      <c r="C127" s="120" t="s">
        <v>205</v>
      </c>
      <c r="D127" s="120" t="s">
        <v>266</v>
      </c>
      <c r="E127" s="121">
        <v>121</v>
      </c>
      <c r="F127" s="124" t="e">
        <f>IF(#REF!="","",1)</f>
        <v>#REF!</v>
      </c>
      <c r="G127" s="124" t="e">
        <f>IF(#REF!="","",#REF!)</f>
        <v>#REF!</v>
      </c>
      <c r="H127" s="124" t="e">
        <f>IF(#REF!="","",#REF!)</f>
        <v>#REF!</v>
      </c>
      <c r="I127" s="124" t="e">
        <f>IF(#REF!="","",#REF!)</f>
        <v>#REF!</v>
      </c>
      <c r="J127" s="124" t="e">
        <f>IF(#REF!="","",#REF!)</f>
        <v>#REF!</v>
      </c>
      <c r="K127" s="124" t="e">
        <f>IF(#REF!="","",#REF!)</f>
        <v>#REF!</v>
      </c>
      <c r="L127" s="124" t="e">
        <f>IF(#REF!="","",#REF!)</f>
        <v>#REF!</v>
      </c>
      <c r="M127" s="124" t="e">
        <f>IF(#REF!="","",#REF!)</f>
        <v>#REF!</v>
      </c>
      <c r="N127" s="124" t="e">
        <f>IF(#REF!="","",#REF!)</f>
        <v>#REF!</v>
      </c>
      <c r="O127" s="124" t="e">
        <f>IF(#REF!="","",#REF!)</f>
        <v>#REF!</v>
      </c>
      <c r="P127" s="124" t="e">
        <f>IF(#REF!="","",#REF!)</f>
        <v>#REF!</v>
      </c>
      <c r="Q127" s="124" t="e">
        <f>IF(#REF!="","",#REF!)</f>
        <v>#REF!</v>
      </c>
      <c r="R127" s="123" t="e">
        <f t="shared" si="2"/>
        <v>#REF!</v>
      </c>
      <c r="S127" s="124" t="e">
        <f>IF(#REF!="","",#REF!)</f>
        <v>#REF!</v>
      </c>
      <c r="T127" s="124" t="e">
        <f>IF(#REF!="","",#REF!)</f>
        <v>#REF!</v>
      </c>
      <c r="U127" s="124" t="e">
        <f>IF(#REF!="","",#REF!)</f>
        <v>#REF!</v>
      </c>
      <c r="V127" s="124" t="e">
        <f>IF(#REF!="○",1,"")</f>
        <v>#REF!</v>
      </c>
      <c r="W127" s="124" t="e">
        <f>IF(#REF!="○",1,"")</f>
        <v>#REF!</v>
      </c>
    </row>
    <row r="128" spans="1:23" ht="12.95" customHeight="1">
      <c r="A128" s="118" t="s">
        <v>510</v>
      </c>
      <c r="B128" s="115">
        <f t="shared" si="3"/>
        <v>490</v>
      </c>
      <c r="C128" s="120" t="s">
        <v>205</v>
      </c>
      <c r="D128" s="120" t="s">
        <v>266</v>
      </c>
      <c r="E128" s="121">
        <v>122</v>
      </c>
      <c r="F128" s="124" t="e">
        <f>IF(#REF!="","",1)</f>
        <v>#REF!</v>
      </c>
      <c r="G128" s="124" t="e">
        <f>IF(#REF!="","",#REF!)</f>
        <v>#REF!</v>
      </c>
      <c r="H128" s="124" t="e">
        <f>IF(#REF!="","",#REF!)</f>
        <v>#REF!</v>
      </c>
      <c r="I128" s="124" t="e">
        <f>IF(#REF!="","",#REF!)</f>
        <v>#REF!</v>
      </c>
      <c r="J128" s="124" t="e">
        <f>IF(#REF!="","",#REF!)</f>
        <v>#REF!</v>
      </c>
      <c r="K128" s="124" t="e">
        <f>IF(#REF!="","",#REF!)</f>
        <v>#REF!</v>
      </c>
      <c r="L128" s="124" t="e">
        <f>IF(#REF!="","",#REF!)</f>
        <v>#REF!</v>
      </c>
      <c r="M128" s="124" t="e">
        <f>IF(#REF!="","",#REF!)</f>
        <v>#REF!</v>
      </c>
      <c r="N128" s="124" t="e">
        <f>IF(#REF!="","",#REF!)</f>
        <v>#REF!</v>
      </c>
      <c r="O128" s="124" t="e">
        <f>IF(#REF!="","",#REF!)</f>
        <v>#REF!</v>
      </c>
      <c r="P128" s="124" t="e">
        <f>IF(#REF!="","",#REF!)</f>
        <v>#REF!</v>
      </c>
      <c r="Q128" s="124" t="e">
        <f>IF(#REF!="","",#REF!)</f>
        <v>#REF!</v>
      </c>
      <c r="R128" s="123" t="e">
        <f t="shared" si="2"/>
        <v>#REF!</v>
      </c>
      <c r="S128" s="124" t="e">
        <f>IF(#REF!="","",#REF!)</f>
        <v>#REF!</v>
      </c>
      <c r="T128" s="124" t="e">
        <f>IF(#REF!="","",#REF!)</f>
        <v>#REF!</v>
      </c>
      <c r="U128" s="124" t="e">
        <f>IF(#REF!="","",#REF!)</f>
        <v>#REF!</v>
      </c>
      <c r="V128" s="124" t="e">
        <f>IF(#REF!="○",1,"")</f>
        <v>#REF!</v>
      </c>
      <c r="W128" s="124" t="e">
        <f>IF(#REF!="○",1,"")</f>
        <v>#REF!</v>
      </c>
    </row>
    <row r="129" spans="1:23" ht="12.95" customHeight="1">
      <c r="A129" s="118" t="s">
        <v>511</v>
      </c>
      <c r="B129" s="119">
        <f t="shared" si="3"/>
        <v>494</v>
      </c>
      <c r="C129" s="120" t="s">
        <v>205</v>
      </c>
      <c r="D129" s="120" t="s">
        <v>266</v>
      </c>
      <c r="E129" s="121">
        <v>123</v>
      </c>
      <c r="F129" s="124" t="e">
        <f>IF(#REF!="","",1)</f>
        <v>#REF!</v>
      </c>
      <c r="G129" s="124" t="e">
        <f>IF(#REF!="","",#REF!)</f>
        <v>#REF!</v>
      </c>
      <c r="H129" s="124" t="e">
        <f>IF(#REF!="","",#REF!)</f>
        <v>#REF!</v>
      </c>
      <c r="I129" s="124" t="e">
        <f>IF(#REF!="","",#REF!)</f>
        <v>#REF!</v>
      </c>
      <c r="J129" s="124" t="e">
        <f>IF(#REF!="","",#REF!)</f>
        <v>#REF!</v>
      </c>
      <c r="K129" s="124" t="e">
        <f>IF(#REF!="","",#REF!)</f>
        <v>#REF!</v>
      </c>
      <c r="L129" s="124" t="e">
        <f>IF(#REF!="","",#REF!)</f>
        <v>#REF!</v>
      </c>
      <c r="M129" s="124" t="e">
        <f>IF(#REF!="","",#REF!)</f>
        <v>#REF!</v>
      </c>
      <c r="N129" s="124" t="e">
        <f>IF(#REF!="","",#REF!)</f>
        <v>#REF!</v>
      </c>
      <c r="O129" s="124" t="e">
        <f>IF(#REF!="","",#REF!)</f>
        <v>#REF!</v>
      </c>
      <c r="P129" s="124" t="e">
        <f>IF(#REF!="","",#REF!)</f>
        <v>#REF!</v>
      </c>
      <c r="Q129" s="124" t="e">
        <f>IF(#REF!="","",#REF!)</f>
        <v>#REF!</v>
      </c>
      <c r="R129" s="123" t="e">
        <f t="shared" si="2"/>
        <v>#REF!</v>
      </c>
      <c r="S129" s="124" t="e">
        <f>IF(#REF!="","",#REF!)</f>
        <v>#REF!</v>
      </c>
      <c r="T129" s="124" t="e">
        <f>IF(#REF!="","",#REF!)</f>
        <v>#REF!</v>
      </c>
      <c r="U129" s="124" t="e">
        <f>IF(#REF!="","",#REF!)</f>
        <v>#REF!</v>
      </c>
      <c r="V129" s="124" t="e">
        <f>IF(#REF!="○",1,"")</f>
        <v>#REF!</v>
      </c>
      <c r="W129" s="124" t="e">
        <f>IF(#REF!="○",1,"")</f>
        <v>#REF!</v>
      </c>
    </row>
    <row r="130" spans="1:23" ht="12.95" customHeight="1">
      <c r="A130" s="118" t="s">
        <v>512</v>
      </c>
      <c r="B130" s="115">
        <f t="shared" si="3"/>
        <v>498</v>
      </c>
      <c r="C130" s="120" t="s">
        <v>205</v>
      </c>
      <c r="D130" s="120" t="s">
        <v>266</v>
      </c>
      <c r="E130" s="121">
        <v>124</v>
      </c>
      <c r="F130" s="124" t="e">
        <f>IF(#REF!="","",1)</f>
        <v>#REF!</v>
      </c>
      <c r="G130" s="124" t="e">
        <f>IF(#REF!="","",#REF!)</f>
        <v>#REF!</v>
      </c>
      <c r="H130" s="124" t="e">
        <f>IF(#REF!="","",#REF!)</f>
        <v>#REF!</v>
      </c>
      <c r="I130" s="124" t="e">
        <f>IF(#REF!="","",#REF!)</f>
        <v>#REF!</v>
      </c>
      <c r="J130" s="124" t="e">
        <f>IF(#REF!="","",#REF!)</f>
        <v>#REF!</v>
      </c>
      <c r="K130" s="124" t="e">
        <f>IF(#REF!="","",#REF!)</f>
        <v>#REF!</v>
      </c>
      <c r="L130" s="124" t="e">
        <f>IF(#REF!="","",#REF!)</f>
        <v>#REF!</v>
      </c>
      <c r="M130" s="124" t="e">
        <f>IF(#REF!="","",#REF!)</f>
        <v>#REF!</v>
      </c>
      <c r="N130" s="124" t="e">
        <f>IF(#REF!="","",#REF!)</f>
        <v>#REF!</v>
      </c>
      <c r="O130" s="124" t="e">
        <f>IF(#REF!="","",#REF!)</f>
        <v>#REF!</v>
      </c>
      <c r="P130" s="124" t="e">
        <f>IF(#REF!="","",#REF!)</f>
        <v>#REF!</v>
      </c>
      <c r="Q130" s="124" t="e">
        <f>IF(#REF!="","",#REF!)</f>
        <v>#REF!</v>
      </c>
      <c r="R130" s="123" t="e">
        <f t="shared" si="2"/>
        <v>#REF!</v>
      </c>
      <c r="S130" s="124" t="e">
        <f>IF(#REF!="","",#REF!)</f>
        <v>#REF!</v>
      </c>
      <c r="T130" s="124" t="e">
        <f>IF(#REF!="","",#REF!)</f>
        <v>#REF!</v>
      </c>
      <c r="U130" s="124" t="e">
        <f>IF(#REF!="","",#REF!)</f>
        <v>#REF!</v>
      </c>
      <c r="V130" s="124" t="e">
        <f>IF(#REF!="○",1,"")</f>
        <v>#REF!</v>
      </c>
      <c r="W130" s="124" t="e">
        <f>IF(#REF!="○",1,"")</f>
        <v>#REF!</v>
      </c>
    </row>
    <row r="131" spans="1:23" ht="12.95" customHeight="1">
      <c r="A131" s="118" t="s">
        <v>513</v>
      </c>
      <c r="B131" s="115">
        <f t="shared" si="3"/>
        <v>502</v>
      </c>
      <c r="C131" s="120" t="s">
        <v>205</v>
      </c>
      <c r="D131" s="120" t="s">
        <v>266</v>
      </c>
      <c r="E131" s="121">
        <v>125</v>
      </c>
      <c r="F131" s="124" t="e">
        <f>IF(#REF!="","",1)</f>
        <v>#REF!</v>
      </c>
      <c r="G131" s="124" t="e">
        <f>IF(#REF!="","",#REF!)</f>
        <v>#REF!</v>
      </c>
      <c r="H131" s="124" t="e">
        <f>IF(#REF!="","",#REF!)</f>
        <v>#REF!</v>
      </c>
      <c r="I131" s="124" t="e">
        <f>IF(#REF!="","",#REF!)</f>
        <v>#REF!</v>
      </c>
      <c r="J131" s="124" t="e">
        <f>IF(#REF!="","",#REF!)</f>
        <v>#REF!</v>
      </c>
      <c r="K131" s="124" t="e">
        <f>IF(#REF!="","",#REF!)</f>
        <v>#REF!</v>
      </c>
      <c r="L131" s="124" t="e">
        <f>IF(#REF!="","",#REF!)</f>
        <v>#REF!</v>
      </c>
      <c r="M131" s="124" t="e">
        <f>IF(#REF!="","",#REF!)</f>
        <v>#REF!</v>
      </c>
      <c r="N131" s="124" t="e">
        <f>IF(#REF!="","",#REF!)</f>
        <v>#REF!</v>
      </c>
      <c r="O131" s="124" t="e">
        <f>IF(#REF!="","",#REF!)</f>
        <v>#REF!</v>
      </c>
      <c r="P131" s="124" t="e">
        <f>IF(#REF!="","",#REF!)</f>
        <v>#REF!</v>
      </c>
      <c r="Q131" s="124" t="e">
        <f>IF(#REF!="","",#REF!)</f>
        <v>#REF!</v>
      </c>
      <c r="R131" s="123" t="e">
        <f t="shared" si="2"/>
        <v>#REF!</v>
      </c>
      <c r="S131" s="124" t="e">
        <f>IF(#REF!="","",#REF!)</f>
        <v>#REF!</v>
      </c>
      <c r="T131" s="124" t="e">
        <f>IF(#REF!="","",#REF!)</f>
        <v>#REF!</v>
      </c>
      <c r="U131" s="124" t="e">
        <f>IF(#REF!="","",#REF!)</f>
        <v>#REF!</v>
      </c>
      <c r="V131" s="124" t="e">
        <f>IF(#REF!="○",1,"")</f>
        <v>#REF!</v>
      </c>
      <c r="W131" s="124" t="e">
        <f>IF(#REF!="○",1,"")</f>
        <v>#REF!</v>
      </c>
    </row>
    <row r="132" spans="1:23" ht="12.95" customHeight="1">
      <c r="A132" s="118" t="s">
        <v>514</v>
      </c>
      <c r="B132" s="119">
        <f t="shared" si="3"/>
        <v>506</v>
      </c>
      <c r="C132" s="120" t="s">
        <v>205</v>
      </c>
      <c r="D132" s="120" t="s">
        <v>266</v>
      </c>
      <c r="E132" s="121">
        <v>126</v>
      </c>
      <c r="F132" s="124" t="e">
        <f>IF(#REF!="","",1)</f>
        <v>#REF!</v>
      </c>
      <c r="G132" s="124" t="e">
        <f>IF(#REF!="","",#REF!)</f>
        <v>#REF!</v>
      </c>
      <c r="H132" s="124" t="e">
        <f>IF(#REF!="","",#REF!)</f>
        <v>#REF!</v>
      </c>
      <c r="I132" s="124" t="e">
        <f>IF(#REF!="","",#REF!)</f>
        <v>#REF!</v>
      </c>
      <c r="J132" s="124" t="e">
        <f>IF(#REF!="","",#REF!)</f>
        <v>#REF!</v>
      </c>
      <c r="K132" s="124" t="e">
        <f>IF(#REF!="","",#REF!)</f>
        <v>#REF!</v>
      </c>
      <c r="L132" s="124" t="e">
        <f>IF(#REF!="","",#REF!)</f>
        <v>#REF!</v>
      </c>
      <c r="M132" s="124" t="e">
        <f>IF(#REF!="","",#REF!)</f>
        <v>#REF!</v>
      </c>
      <c r="N132" s="124" t="e">
        <f>IF(#REF!="","",#REF!)</f>
        <v>#REF!</v>
      </c>
      <c r="O132" s="124" t="e">
        <f>IF(#REF!="","",#REF!)</f>
        <v>#REF!</v>
      </c>
      <c r="P132" s="124" t="e">
        <f>IF(#REF!="","",#REF!)</f>
        <v>#REF!</v>
      </c>
      <c r="Q132" s="124" t="e">
        <f>IF(#REF!="","",#REF!)</f>
        <v>#REF!</v>
      </c>
      <c r="R132" s="123" t="e">
        <f t="shared" si="2"/>
        <v>#REF!</v>
      </c>
      <c r="S132" s="124" t="e">
        <f>IF(#REF!="","",#REF!)</f>
        <v>#REF!</v>
      </c>
      <c r="T132" s="124" t="e">
        <f>IF(#REF!="","",#REF!)</f>
        <v>#REF!</v>
      </c>
      <c r="U132" s="124" t="e">
        <f>IF(#REF!="","",#REF!)</f>
        <v>#REF!</v>
      </c>
      <c r="V132" s="124" t="e">
        <f>IF(#REF!="○",1,"")</f>
        <v>#REF!</v>
      </c>
      <c r="W132" s="124" t="e">
        <f>IF(#REF!="○",1,"")</f>
        <v>#REF!</v>
      </c>
    </row>
    <row r="133" spans="1:23" ht="12.95" customHeight="1">
      <c r="A133" s="118" t="s">
        <v>515</v>
      </c>
      <c r="B133" s="115">
        <f t="shared" si="3"/>
        <v>510</v>
      </c>
      <c r="C133" s="120" t="s">
        <v>205</v>
      </c>
      <c r="D133" s="120" t="s">
        <v>266</v>
      </c>
      <c r="E133" s="121">
        <v>127</v>
      </c>
      <c r="F133" s="124" t="e">
        <f>IF(#REF!="","",1)</f>
        <v>#REF!</v>
      </c>
      <c r="G133" s="124" t="e">
        <f>IF(#REF!="","",#REF!)</f>
        <v>#REF!</v>
      </c>
      <c r="H133" s="124" t="e">
        <f>IF(#REF!="","",#REF!)</f>
        <v>#REF!</v>
      </c>
      <c r="I133" s="124" t="e">
        <f>IF(#REF!="","",#REF!)</f>
        <v>#REF!</v>
      </c>
      <c r="J133" s="124" t="e">
        <f>IF(#REF!="","",#REF!)</f>
        <v>#REF!</v>
      </c>
      <c r="K133" s="124" t="e">
        <f>IF(#REF!="","",#REF!)</f>
        <v>#REF!</v>
      </c>
      <c r="L133" s="124" t="e">
        <f>IF(#REF!="","",#REF!)</f>
        <v>#REF!</v>
      </c>
      <c r="M133" s="124" t="e">
        <f>IF(#REF!="","",#REF!)</f>
        <v>#REF!</v>
      </c>
      <c r="N133" s="124" t="e">
        <f>IF(#REF!="","",#REF!)</f>
        <v>#REF!</v>
      </c>
      <c r="O133" s="124" t="e">
        <f>IF(#REF!="","",#REF!)</f>
        <v>#REF!</v>
      </c>
      <c r="P133" s="124" t="e">
        <f>IF(#REF!="","",#REF!)</f>
        <v>#REF!</v>
      </c>
      <c r="Q133" s="124" t="e">
        <f>IF(#REF!="","",#REF!)</f>
        <v>#REF!</v>
      </c>
      <c r="R133" s="123" t="e">
        <f t="shared" si="2"/>
        <v>#REF!</v>
      </c>
      <c r="S133" s="124" t="e">
        <f>IF(#REF!="","",#REF!)</f>
        <v>#REF!</v>
      </c>
      <c r="T133" s="124" t="e">
        <f>IF(#REF!="","",#REF!)</f>
        <v>#REF!</v>
      </c>
      <c r="U133" s="124" t="e">
        <f>IF(#REF!="","",#REF!)</f>
        <v>#REF!</v>
      </c>
      <c r="V133" s="124" t="e">
        <f>IF(#REF!="○",1,"")</f>
        <v>#REF!</v>
      </c>
      <c r="W133" s="124" t="e">
        <f>IF(#REF!="○",1,"")</f>
        <v>#REF!</v>
      </c>
    </row>
    <row r="134" spans="1:23" ht="12.95" customHeight="1">
      <c r="A134" s="118" t="s">
        <v>516</v>
      </c>
      <c r="B134" s="115">
        <f t="shared" si="3"/>
        <v>514</v>
      </c>
      <c r="C134" s="120" t="s">
        <v>205</v>
      </c>
      <c r="D134" s="120" t="s">
        <v>266</v>
      </c>
      <c r="E134" s="121">
        <v>128</v>
      </c>
      <c r="F134" s="124" t="e">
        <f>IF(#REF!="","",1)</f>
        <v>#REF!</v>
      </c>
      <c r="G134" s="124" t="e">
        <f>IF(#REF!="","",#REF!)</f>
        <v>#REF!</v>
      </c>
      <c r="H134" s="124" t="e">
        <f>IF(#REF!="","",#REF!)</f>
        <v>#REF!</v>
      </c>
      <c r="I134" s="124" t="e">
        <f>IF(#REF!="","",#REF!)</f>
        <v>#REF!</v>
      </c>
      <c r="J134" s="124" t="e">
        <f>IF(#REF!="","",#REF!)</f>
        <v>#REF!</v>
      </c>
      <c r="K134" s="124" t="e">
        <f>IF(#REF!="","",#REF!)</f>
        <v>#REF!</v>
      </c>
      <c r="L134" s="124" t="e">
        <f>IF(#REF!="","",#REF!)</f>
        <v>#REF!</v>
      </c>
      <c r="M134" s="124" t="e">
        <f>IF(#REF!="","",#REF!)</f>
        <v>#REF!</v>
      </c>
      <c r="N134" s="124" t="e">
        <f>IF(#REF!="","",#REF!)</f>
        <v>#REF!</v>
      </c>
      <c r="O134" s="124" t="e">
        <f>IF(#REF!="","",#REF!)</f>
        <v>#REF!</v>
      </c>
      <c r="P134" s="124" t="e">
        <f>IF(#REF!="","",#REF!)</f>
        <v>#REF!</v>
      </c>
      <c r="Q134" s="124" t="e">
        <f>IF(#REF!="","",#REF!)</f>
        <v>#REF!</v>
      </c>
      <c r="R134" s="123" t="e">
        <f t="shared" si="2"/>
        <v>#REF!</v>
      </c>
      <c r="S134" s="124" t="e">
        <f>IF(#REF!="","",#REF!)</f>
        <v>#REF!</v>
      </c>
      <c r="T134" s="124" t="e">
        <f>IF(#REF!="","",#REF!)</f>
        <v>#REF!</v>
      </c>
      <c r="U134" s="124" t="e">
        <f>IF(#REF!="","",#REF!)</f>
        <v>#REF!</v>
      </c>
      <c r="V134" s="124" t="e">
        <f>IF(#REF!="○",1,"")</f>
        <v>#REF!</v>
      </c>
      <c r="W134" s="124" t="e">
        <f>IF(#REF!="○",1,"")</f>
        <v>#REF!</v>
      </c>
    </row>
    <row r="135" spans="1:23" ht="12.95" customHeight="1">
      <c r="A135" s="118" t="s">
        <v>517</v>
      </c>
      <c r="B135" s="119">
        <f t="shared" si="3"/>
        <v>518</v>
      </c>
      <c r="C135" s="120" t="s">
        <v>205</v>
      </c>
      <c r="D135" s="120" t="s">
        <v>266</v>
      </c>
      <c r="E135" s="121">
        <v>129</v>
      </c>
      <c r="F135" s="124" t="e">
        <f>IF(#REF!="","",1)</f>
        <v>#REF!</v>
      </c>
      <c r="G135" s="124" t="e">
        <f>IF(#REF!="","",#REF!)</f>
        <v>#REF!</v>
      </c>
      <c r="H135" s="124" t="e">
        <f>IF(#REF!="","",#REF!)</f>
        <v>#REF!</v>
      </c>
      <c r="I135" s="124" t="e">
        <f>IF(#REF!="","",#REF!)</f>
        <v>#REF!</v>
      </c>
      <c r="J135" s="124" t="e">
        <f>IF(#REF!="","",#REF!)</f>
        <v>#REF!</v>
      </c>
      <c r="K135" s="124" t="e">
        <f>IF(#REF!="","",#REF!)</f>
        <v>#REF!</v>
      </c>
      <c r="L135" s="124" t="e">
        <f>IF(#REF!="","",#REF!)</f>
        <v>#REF!</v>
      </c>
      <c r="M135" s="124" t="e">
        <f>IF(#REF!="","",#REF!)</f>
        <v>#REF!</v>
      </c>
      <c r="N135" s="124" t="e">
        <f>IF(#REF!="","",#REF!)</f>
        <v>#REF!</v>
      </c>
      <c r="O135" s="124" t="e">
        <f>IF(#REF!="","",#REF!)</f>
        <v>#REF!</v>
      </c>
      <c r="P135" s="124" t="e">
        <f>IF(#REF!="","",#REF!)</f>
        <v>#REF!</v>
      </c>
      <c r="Q135" s="124" t="e">
        <f>IF(#REF!="","",#REF!)</f>
        <v>#REF!</v>
      </c>
      <c r="R135" s="123" t="e">
        <f t="shared" si="2"/>
        <v>#REF!</v>
      </c>
      <c r="S135" s="124" t="e">
        <f>IF(#REF!="","",#REF!)</f>
        <v>#REF!</v>
      </c>
      <c r="T135" s="124" t="e">
        <f>IF(#REF!="","",#REF!)</f>
        <v>#REF!</v>
      </c>
      <c r="U135" s="124" t="e">
        <f>IF(#REF!="","",#REF!)</f>
        <v>#REF!</v>
      </c>
      <c r="V135" s="124" t="e">
        <f>IF(#REF!="○",1,"")</f>
        <v>#REF!</v>
      </c>
      <c r="W135" s="124" t="e">
        <f>IF(#REF!="○",1,"")</f>
        <v>#REF!</v>
      </c>
    </row>
    <row r="136" spans="1:23" ht="12.95" customHeight="1">
      <c r="A136" s="118" t="s">
        <v>518</v>
      </c>
      <c r="B136" s="115">
        <f t="shared" si="3"/>
        <v>522</v>
      </c>
      <c r="C136" s="120" t="s">
        <v>205</v>
      </c>
      <c r="D136" s="120" t="s">
        <v>266</v>
      </c>
      <c r="E136" s="121">
        <v>130</v>
      </c>
      <c r="F136" s="124" t="e">
        <f>IF(#REF!="","",1)</f>
        <v>#REF!</v>
      </c>
      <c r="G136" s="124" t="e">
        <f>IF(#REF!="","",#REF!)</f>
        <v>#REF!</v>
      </c>
      <c r="H136" s="124" t="e">
        <f>IF(#REF!="","",#REF!)</f>
        <v>#REF!</v>
      </c>
      <c r="I136" s="124" t="e">
        <f>IF(#REF!="","",#REF!)</f>
        <v>#REF!</v>
      </c>
      <c r="J136" s="124" t="e">
        <f>IF(#REF!="","",#REF!)</f>
        <v>#REF!</v>
      </c>
      <c r="K136" s="124" t="e">
        <f>IF(#REF!="","",#REF!)</f>
        <v>#REF!</v>
      </c>
      <c r="L136" s="124" t="e">
        <f>IF(#REF!="","",#REF!)</f>
        <v>#REF!</v>
      </c>
      <c r="M136" s="124" t="e">
        <f>IF(#REF!="","",#REF!)</f>
        <v>#REF!</v>
      </c>
      <c r="N136" s="124" t="e">
        <f>IF(#REF!="","",#REF!)</f>
        <v>#REF!</v>
      </c>
      <c r="O136" s="124" t="e">
        <f>IF(#REF!="","",#REF!)</f>
        <v>#REF!</v>
      </c>
      <c r="P136" s="124" t="e">
        <f>IF(#REF!="","",#REF!)</f>
        <v>#REF!</v>
      </c>
      <c r="Q136" s="124" t="e">
        <f>IF(#REF!="","",#REF!)</f>
        <v>#REF!</v>
      </c>
      <c r="R136" s="123" t="e">
        <f t="shared" ref="R136:R156" si="4">IF(S136&lt;&gt;"",1,"")</f>
        <v>#REF!</v>
      </c>
      <c r="S136" s="124" t="e">
        <f>IF(#REF!="","",#REF!)</f>
        <v>#REF!</v>
      </c>
      <c r="T136" s="124" t="e">
        <f>IF(#REF!="","",#REF!)</f>
        <v>#REF!</v>
      </c>
      <c r="U136" s="124" t="e">
        <f>IF(#REF!="","",#REF!)</f>
        <v>#REF!</v>
      </c>
      <c r="V136" s="124" t="e">
        <f>IF(#REF!="○",1,"")</f>
        <v>#REF!</v>
      </c>
      <c r="W136" s="124" t="e">
        <f>IF(#REF!="○",1,"")</f>
        <v>#REF!</v>
      </c>
    </row>
    <row r="137" spans="1:23" ht="12.95" customHeight="1">
      <c r="A137" s="118" t="s">
        <v>519</v>
      </c>
      <c r="B137" s="115">
        <f t="shared" ref="B137:B156" si="5">B136+4</f>
        <v>526</v>
      </c>
      <c r="C137" s="120" t="s">
        <v>205</v>
      </c>
      <c r="D137" s="120" t="s">
        <v>266</v>
      </c>
      <c r="E137" s="121">
        <v>131</v>
      </c>
      <c r="F137" s="124" t="e">
        <f>IF(#REF!="","",1)</f>
        <v>#REF!</v>
      </c>
      <c r="G137" s="124" t="e">
        <f>IF(#REF!="","",#REF!)</f>
        <v>#REF!</v>
      </c>
      <c r="H137" s="124" t="e">
        <f>IF(#REF!="","",#REF!)</f>
        <v>#REF!</v>
      </c>
      <c r="I137" s="124" t="e">
        <f>IF(#REF!="","",#REF!)</f>
        <v>#REF!</v>
      </c>
      <c r="J137" s="124" t="e">
        <f>IF(#REF!="","",#REF!)</f>
        <v>#REF!</v>
      </c>
      <c r="K137" s="124" t="e">
        <f>IF(#REF!="","",#REF!)</f>
        <v>#REF!</v>
      </c>
      <c r="L137" s="124" t="e">
        <f>IF(#REF!="","",#REF!)</f>
        <v>#REF!</v>
      </c>
      <c r="M137" s="124" t="e">
        <f>IF(#REF!="","",#REF!)</f>
        <v>#REF!</v>
      </c>
      <c r="N137" s="124" t="e">
        <f>IF(#REF!="","",#REF!)</f>
        <v>#REF!</v>
      </c>
      <c r="O137" s="124" t="e">
        <f>IF(#REF!="","",#REF!)</f>
        <v>#REF!</v>
      </c>
      <c r="P137" s="124" t="e">
        <f>IF(#REF!="","",#REF!)</f>
        <v>#REF!</v>
      </c>
      <c r="Q137" s="124" t="e">
        <f>IF(#REF!="","",#REF!)</f>
        <v>#REF!</v>
      </c>
      <c r="R137" s="123" t="e">
        <f t="shared" si="4"/>
        <v>#REF!</v>
      </c>
      <c r="S137" s="124" t="e">
        <f>IF(#REF!="","",#REF!)</f>
        <v>#REF!</v>
      </c>
      <c r="T137" s="124" t="e">
        <f>IF(#REF!="","",#REF!)</f>
        <v>#REF!</v>
      </c>
      <c r="U137" s="124" t="e">
        <f>IF(#REF!="","",#REF!)</f>
        <v>#REF!</v>
      </c>
      <c r="V137" s="124" t="e">
        <f>IF(#REF!="○",1,"")</f>
        <v>#REF!</v>
      </c>
      <c r="W137" s="124" t="e">
        <f>IF(#REF!="○",1,"")</f>
        <v>#REF!</v>
      </c>
    </row>
    <row r="138" spans="1:23" ht="12.95" customHeight="1">
      <c r="A138" s="118" t="s">
        <v>520</v>
      </c>
      <c r="B138" s="119">
        <f t="shared" si="5"/>
        <v>530</v>
      </c>
      <c r="C138" s="120" t="s">
        <v>205</v>
      </c>
      <c r="D138" s="120" t="s">
        <v>266</v>
      </c>
      <c r="E138" s="121">
        <v>132</v>
      </c>
      <c r="F138" s="124" t="e">
        <f>IF(#REF!="","",1)</f>
        <v>#REF!</v>
      </c>
      <c r="G138" s="124" t="e">
        <f>IF(#REF!="","",#REF!)</f>
        <v>#REF!</v>
      </c>
      <c r="H138" s="124" t="e">
        <f>IF(#REF!="","",#REF!)</f>
        <v>#REF!</v>
      </c>
      <c r="I138" s="124" t="e">
        <f>IF(#REF!="","",#REF!)</f>
        <v>#REF!</v>
      </c>
      <c r="J138" s="124" t="e">
        <f>IF(#REF!="","",#REF!)</f>
        <v>#REF!</v>
      </c>
      <c r="K138" s="124" t="e">
        <f>IF(#REF!="","",#REF!)</f>
        <v>#REF!</v>
      </c>
      <c r="L138" s="124" t="e">
        <f>IF(#REF!="","",#REF!)</f>
        <v>#REF!</v>
      </c>
      <c r="M138" s="124" t="e">
        <f>IF(#REF!="","",#REF!)</f>
        <v>#REF!</v>
      </c>
      <c r="N138" s="124" t="e">
        <f>IF(#REF!="","",#REF!)</f>
        <v>#REF!</v>
      </c>
      <c r="O138" s="124" t="e">
        <f>IF(#REF!="","",#REF!)</f>
        <v>#REF!</v>
      </c>
      <c r="P138" s="124" t="e">
        <f>IF(#REF!="","",#REF!)</f>
        <v>#REF!</v>
      </c>
      <c r="Q138" s="124" t="e">
        <f>IF(#REF!="","",#REF!)</f>
        <v>#REF!</v>
      </c>
      <c r="R138" s="123" t="e">
        <f t="shared" si="4"/>
        <v>#REF!</v>
      </c>
      <c r="S138" s="124" t="e">
        <f>IF(#REF!="","",#REF!)</f>
        <v>#REF!</v>
      </c>
      <c r="T138" s="124" t="e">
        <f>IF(#REF!="","",#REF!)</f>
        <v>#REF!</v>
      </c>
      <c r="U138" s="124" t="e">
        <f>IF(#REF!="","",#REF!)</f>
        <v>#REF!</v>
      </c>
      <c r="V138" s="124" t="e">
        <f>IF(#REF!="○",1,"")</f>
        <v>#REF!</v>
      </c>
      <c r="W138" s="124" t="e">
        <f>IF(#REF!="○",1,"")</f>
        <v>#REF!</v>
      </c>
    </row>
    <row r="139" spans="1:23" ht="12.95" customHeight="1">
      <c r="A139" s="118" t="s">
        <v>521</v>
      </c>
      <c r="B139" s="115">
        <f t="shared" si="5"/>
        <v>534</v>
      </c>
      <c r="C139" s="120" t="s">
        <v>205</v>
      </c>
      <c r="D139" s="120" t="s">
        <v>266</v>
      </c>
      <c r="E139" s="121">
        <v>133</v>
      </c>
      <c r="F139" s="124" t="e">
        <f>IF(#REF!="","",1)</f>
        <v>#REF!</v>
      </c>
      <c r="G139" s="124" t="e">
        <f>IF(#REF!="","",#REF!)</f>
        <v>#REF!</v>
      </c>
      <c r="H139" s="124" t="e">
        <f>IF(#REF!="","",#REF!)</f>
        <v>#REF!</v>
      </c>
      <c r="I139" s="124" t="e">
        <f>IF(#REF!="","",#REF!)</f>
        <v>#REF!</v>
      </c>
      <c r="J139" s="124" t="e">
        <f>IF(#REF!="","",#REF!)</f>
        <v>#REF!</v>
      </c>
      <c r="K139" s="124" t="e">
        <f>IF(#REF!="","",#REF!)</f>
        <v>#REF!</v>
      </c>
      <c r="L139" s="124" t="e">
        <f>IF(#REF!="","",#REF!)</f>
        <v>#REF!</v>
      </c>
      <c r="M139" s="124" t="e">
        <f>IF(#REF!="","",#REF!)</f>
        <v>#REF!</v>
      </c>
      <c r="N139" s="124" t="e">
        <f>IF(#REF!="","",#REF!)</f>
        <v>#REF!</v>
      </c>
      <c r="O139" s="124" t="e">
        <f>IF(#REF!="","",#REF!)</f>
        <v>#REF!</v>
      </c>
      <c r="P139" s="124" t="e">
        <f>IF(#REF!="","",#REF!)</f>
        <v>#REF!</v>
      </c>
      <c r="Q139" s="124" t="e">
        <f>IF(#REF!="","",#REF!)</f>
        <v>#REF!</v>
      </c>
      <c r="R139" s="123" t="e">
        <f t="shared" si="4"/>
        <v>#REF!</v>
      </c>
      <c r="S139" s="124" t="e">
        <f>IF(#REF!="","",#REF!)</f>
        <v>#REF!</v>
      </c>
      <c r="T139" s="124" t="e">
        <f>IF(#REF!="","",#REF!)</f>
        <v>#REF!</v>
      </c>
      <c r="U139" s="124" t="e">
        <f>IF(#REF!="","",#REF!)</f>
        <v>#REF!</v>
      </c>
      <c r="V139" s="124" t="e">
        <f>IF(#REF!="○",1,"")</f>
        <v>#REF!</v>
      </c>
      <c r="W139" s="124" t="e">
        <f>IF(#REF!="○",1,"")</f>
        <v>#REF!</v>
      </c>
    </row>
    <row r="140" spans="1:23" ht="12.95" customHeight="1">
      <c r="A140" s="118" t="s">
        <v>522</v>
      </c>
      <c r="B140" s="115">
        <f t="shared" si="5"/>
        <v>538</v>
      </c>
      <c r="C140" s="120" t="s">
        <v>205</v>
      </c>
      <c r="D140" s="120" t="s">
        <v>266</v>
      </c>
      <c r="E140" s="121">
        <v>134</v>
      </c>
      <c r="F140" s="124" t="e">
        <f>IF(#REF!="","",1)</f>
        <v>#REF!</v>
      </c>
      <c r="G140" s="124" t="e">
        <f>IF(#REF!="","",#REF!)</f>
        <v>#REF!</v>
      </c>
      <c r="H140" s="124" t="e">
        <f>IF(#REF!="","",#REF!)</f>
        <v>#REF!</v>
      </c>
      <c r="I140" s="124" t="e">
        <f>IF(#REF!="","",#REF!)</f>
        <v>#REF!</v>
      </c>
      <c r="J140" s="124" t="e">
        <f>IF(#REF!="","",#REF!)</f>
        <v>#REF!</v>
      </c>
      <c r="K140" s="124" t="e">
        <f>IF(#REF!="","",#REF!)</f>
        <v>#REF!</v>
      </c>
      <c r="L140" s="124" t="e">
        <f>IF(#REF!="","",#REF!)</f>
        <v>#REF!</v>
      </c>
      <c r="M140" s="124" t="e">
        <f>IF(#REF!="","",#REF!)</f>
        <v>#REF!</v>
      </c>
      <c r="N140" s="124" t="e">
        <f>IF(#REF!="","",#REF!)</f>
        <v>#REF!</v>
      </c>
      <c r="O140" s="124" t="e">
        <f>IF(#REF!="","",#REF!)</f>
        <v>#REF!</v>
      </c>
      <c r="P140" s="124" t="e">
        <f>IF(#REF!="","",#REF!)</f>
        <v>#REF!</v>
      </c>
      <c r="Q140" s="124" t="e">
        <f>IF(#REF!="","",#REF!)</f>
        <v>#REF!</v>
      </c>
      <c r="R140" s="123" t="e">
        <f t="shared" si="4"/>
        <v>#REF!</v>
      </c>
      <c r="S140" s="124" t="e">
        <f>IF(#REF!="","",#REF!)</f>
        <v>#REF!</v>
      </c>
      <c r="T140" s="124" t="e">
        <f>IF(#REF!="","",#REF!)</f>
        <v>#REF!</v>
      </c>
      <c r="U140" s="124" t="e">
        <f>IF(#REF!="","",#REF!)</f>
        <v>#REF!</v>
      </c>
      <c r="V140" s="124" t="e">
        <f>IF(#REF!="○",1,"")</f>
        <v>#REF!</v>
      </c>
      <c r="W140" s="124" t="e">
        <f>IF(#REF!="○",1,"")</f>
        <v>#REF!</v>
      </c>
    </row>
    <row r="141" spans="1:23" ht="12.95" customHeight="1">
      <c r="A141" s="118" t="s">
        <v>523</v>
      </c>
      <c r="B141" s="119">
        <f t="shared" si="5"/>
        <v>542</v>
      </c>
      <c r="C141" s="120" t="s">
        <v>205</v>
      </c>
      <c r="D141" s="120" t="s">
        <v>266</v>
      </c>
      <c r="E141" s="121">
        <v>135</v>
      </c>
      <c r="F141" s="124" t="e">
        <f>IF(#REF!="","",1)</f>
        <v>#REF!</v>
      </c>
      <c r="G141" s="124" t="e">
        <f>IF(#REF!="","",#REF!)</f>
        <v>#REF!</v>
      </c>
      <c r="H141" s="124" t="e">
        <f>IF(#REF!="","",#REF!)</f>
        <v>#REF!</v>
      </c>
      <c r="I141" s="124" t="e">
        <f>IF(#REF!="","",#REF!)</f>
        <v>#REF!</v>
      </c>
      <c r="J141" s="124" t="e">
        <f>IF(#REF!="","",#REF!)</f>
        <v>#REF!</v>
      </c>
      <c r="K141" s="124" t="e">
        <f>IF(#REF!="","",#REF!)</f>
        <v>#REF!</v>
      </c>
      <c r="L141" s="124" t="e">
        <f>IF(#REF!="","",#REF!)</f>
        <v>#REF!</v>
      </c>
      <c r="M141" s="124" t="e">
        <f>IF(#REF!="","",#REF!)</f>
        <v>#REF!</v>
      </c>
      <c r="N141" s="124" t="e">
        <f>IF(#REF!="","",#REF!)</f>
        <v>#REF!</v>
      </c>
      <c r="O141" s="124" t="e">
        <f>IF(#REF!="","",#REF!)</f>
        <v>#REF!</v>
      </c>
      <c r="P141" s="124" t="e">
        <f>IF(#REF!="","",#REF!)</f>
        <v>#REF!</v>
      </c>
      <c r="Q141" s="124" t="e">
        <f>IF(#REF!="","",#REF!)</f>
        <v>#REF!</v>
      </c>
      <c r="R141" s="123" t="e">
        <f t="shared" si="4"/>
        <v>#REF!</v>
      </c>
      <c r="S141" s="124" t="e">
        <f>IF(#REF!="","",#REF!)</f>
        <v>#REF!</v>
      </c>
      <c r="T141" s="124" t="e">
        <f>IF(#REF!="","",#REF!)</f>
        <v>#REF!</v>
      </c>
      <c r="U141" s="124" t="e">
        <f>IF(#REF!="","",#REF!)</f>
        <v>#REF!</v>
      </c>
      <c r="V141" s="124" t="e">
        <f>IF(#REF!="○",1,"")</f>
        <v>#REF!</v>
      </c>
      <c r="W141" s="124" t="e">
        <f>IF(#REF!="○",1,"")</f>
        <v>#REF!</v>
      </c>
    </row>
    <row r="142" spans="1:23" ht="12.95" customHeight="1">
      <c r="A142" s="118" t="s">
        <v>524</v>
      </c>
      <c r="B142" s="115">
        <f t="shared" si="5"/>
        <v>546</v>
      </c>
      <c r="C142" s="120" t="s">
        <v>205</v>
      </c>
      <c r="D142" s="120" t="s">
        <v>266</v>
      </c>
      <c r="E142" s="121">
        <v>136</v>
      </c>
      <c r="F142" s="124" t="e">
        <f>IF(#REF!="","",1)</f>
        <v>#REF!</v>
      </c>
      <c r="G142" s="124" t="e">
        <f>IF(#REF!="","",#REF!)</f>
        <v>#REF!</v>
      </c>
      <c r="H142" s="124" t="e">
        <f>IF(#REF!="","",#REF!)</f>
        <v>#REF!</v>
      </c>
      <c r="I142" s="124" t="e">
        <f>IF(#REF!="","",#REF!)</f>
        <v>#REF!</v>
      </c>
      <c r="J142" s="124" t="e">
        <f>IF(#REF!="","",#REF!)</f>
        <v>#REF!</v>
      </c>
      <c r="K142" s="124" t="e">
        <f>IF(#REF!="","",#REF!)</f>
        <v>#REF!</v>
      </c>
      <c r="L142" s="124" t="e">
        <f>IF(#REF!="","",#REF!)</f>
        <v>#REF!</v>
      </c>
      <c r="M142" s="124" t="e">
        <f>IF(#REF!="","",#REF!)</f>
        <v>#REF!</v>
      </c>
      <c r="N142" s="124" t="e">
        <f>IF(#REF!="","",#REF!)</f>
        <v>#REF!</v>
      </c>
      <c r="O142" s="124" t="e">
        <f>IF(#REF!="","",#REF!)</f>
        <v>#REF!</v>
      </c>
      <c r="P142" s="124" t="e">
        <f>IF(#REF!="","",#REF!)</f>
        <v>#REF!</v>
      </c>
      <c r="Q142" s="124" t="e">
        <f>IF(#REF!="","",#REF!)</f>
        <v>#REF!</v>
      </c>
      <c r="R142" s="123" t="e">
        <f t="shared" si="4"/>
        <v>#REF!</v>
      </c>
      <c r="S142" s="124" t="e">
        <f>IF(#REF!="","",#REF!)</f>
        <v>#REF!</v>
      </c>
      <c r="T142" s="124" t="e">
        <f>IF(#REF!="","",#REF!)</f>
        <v>#REF!</v>
      </c>
      <c r="U142" s="124" t="e">
        <f>IF(#REF!="","",#REF!)</f>
        <v>#REF!</v>
      </c>
      <c r="V142" s="124" t="e">
        <f>IF(#REF!="○",1,"")</f>
        <v>#REF!</v>
      </c>
      <c r="W142" s="124" t="e">
        <f>IF(#REF!="○",1,"")</f>
        <v>#REF!</v>
      </c>
    </row>
    <row r="143" spans="1:23" ht="12.95" customHeight="1">
      <c r="A143" s="118" t="s">
        <v>525</v>
      </c>
      <c r="B143" s="115">
        <f t="shared" si="5"/>
        <v>550</v>
      </c>
      <c r="C143" s="120" t="s">
        <v>205</v>
      </c>
      <c r="D143" s="120" t="s">
        <v>266</v>
      </c>
      <c r="E143" s="121">
        <v>137</v>
      </c>
      <c r="F143" s="124" t="e">
        <f>IF(#REF!="","",1)</f>
        <v>#REF!</v>
      </c>
      <c r="G143" s="124" t="e">
        <f>IF(#REF!="","",#REF!)</f>
        <v>#REF!</v>
      </c>
      <c r="H143" s="124" t="e">
        <f>IF(#REF!="","",#REF!)</f>
        <v>#REF!</v>
      </c>
      <c r="I143" s="124" t="e">
        <f>IF(#REF!="","",#REF!)</f>
        <v>#REF!</v>
      </c>
      <c r="J143" s="124" t="e">
        <f>IF(#REF!="","",#REF!)</f>
        <v>#REF!</v>
      </c>
      <c r="K143" s="124" t="e">
        <f>IF(#REF!="","",#REF!)</f>
        <v>#REF!</v>
      </c>
      <c r="L143" s="124" t="e">
        <f>IF(#REF!="","",#REF!)</f>
        <v>#REF!</v>
      </c>
      <c r="M143" s="124" t="e">
        <f>IF(#REF!="","",#REF!)</f>
        <v>#REF!</v>
      </c>
      <c r="N143" s="124" t="e">
        <f>IF(#REF!="","",#REF!)</f>
        <v>#REF!</v>
      </c>
      <c r="O143" s="124" t="e">
        <f>IF(#REF!="","",#REF!)</f>
        <v>#REF!</v>
      </c>
      <c r="P143" s="124" t="e">
        <f>IF(#REF!="","",#REF!)</f>
        <v>#REF!</v>
      </c>
      <c r="Q143" s="124" t="e">
        <f>IF(#REF!="","",#REF!)</f>
        <v>#REF!</v>
      </c>
      <c r="R143" s="123" t="e">
        <f t="shared" si="4"/>
        <v>#REF!</v>
      </c>
      <c r="S143" s="124" t="e">
        <f>IF(#REF!="","",#REF!)</f>
        <v>#REF!</v>
      </c>
      <c r="T143" s="124" t="e">
        <f>IF(#REF!="","",#REF!)</f>
        <v>#REF!</v>
      </c>
      <c r="U143" s="124" t="e">
        <f>IF(#REF!="","",#REF!)</f>
        <v>#REF!</v>
      </c>
      <c r="V143" s="124" t="e">
        <f>IF(#REF!="○",1,"")</f>
        <v>#REF!</v>
      </c>
      <c r="W143" s="124" t="e">
        <f>IF(#REF!="○",1,"")</f>
        <v>#REF!</v>
      </c>
    </row>
    <row r="144" spans="1:23" ht="12.95" customHeight="1">
      <c r="A144" s="118" t="s">
        <v>526</v>
      </c>
      <c r="B144" s="119">
        <f t="shared" si="5"/>
        <v>554</v>
      </c>
      <c r="C144" s="120" t="s">
        <v>205</v>
      </c>
      <c r="D144" s="120" t="s">
        <v>266</v>
      </c>
      <c r="E144" s="121">
        <v>138</v>
      </c>
      <c r="F144" s="124" t="e">
        <f>IF(#REF!="","",1)</f>
        <v>#REF!</v>
      </c>
      <c r="G144" s="124" t="e">
        <f>IF(#REF!="","",#REF!)</f>
        <v>#REF!</v>
      </c>
      <c r="H144" s="124" t="e">
        <f>IF(#REF!="","",#REF!)</f>
        <v>#REF!</v>
      </c>
      <c r="I144" s="124" t="e">
        <f>IF(#REF!="","",#REF!)</f>
        <v>#REF!</v>
      </c>
      <c r="J144" s="124" t="e">
        <f>IF(#REF!="","",#REF!)</f>
        <v>#REF!</v>
      </c>
      <c r="K144" s="124" t="e">
        <f>IF(#REF!="","",#REF!)</f>
        <v>#REF!</v>
      </c>
      <c r="L144" s="124" t="e">
        <f>IF(#REF!="","",#REF!)</f>
        <v>#REF!</v>
      </c>
      <c r="M144" s="124" t="e">
        <f>IF(#REF!="","",#REF!)</f>
        <v>#REF!</v>
      </c>
      <c r="N144" s="124" t="e">
        <f>IF(#REF!="","",#REF!)</f>
        <v>#REF!</v>
      </c>
      <c r="O144" s="124" t="e">
        <f>IF(#REF!="","",#REF!)</f>
        <v>#REF!</v>
      </c>
      <c r="P144" s="124" t="e">
        <f>IF(#REF!="","",#REF!)</f>
        <v>#REF!</v>
      </c>
      <c r="Q144" s="124" t="e">
        <f>IF(#REF!="","",#REF!)</f>
        <v>#REF!</v>
      </c>
      <c r="R144" s="123" t="e">
        <f t="shared" si="4"/>
        <v>#REF!</v>
      </c>
      <c r="S144" s="124" t="e">
        <f>IF(#REF!="","",#REF!)</f>
        <v>#REF!</v>
      </c>
      <c r="T144" s="124" t="e">
        <f>IF(#REF!="","",#REF!)</f>
        <v>#REF!</v>
      </c>
      <c r="U144" s="124" t="e">
        <f>IF(#REF!="","",#REF!)</f>
        <v>#REF!</v>
      </c>
      <c r="V144" s="124" t="e">
        <f>IF(#REF!="○",1,"")</f>
        <v>#REF!</v>
      </c>
      <c r="W144" s="124" t="e">
        <f>IF(#REF!="○",1,"")</f>
        <v>#REF!</v>
      </c>
    </row>
    <row r="145" spans="1:23" ht="12.95" customHeight="1">
      <c r="A145" s="118" t="s">
        <v>527</v>
      </c>
      <c r="B145" s="115">
        <f t="shared" si="5"/>
        <v>558</v>
      </c>
      <c r="C145" s="120" t="s">
        <v>205</v>
      </c>
      <c r="D145" s="120" t="s">
        <v>266</v>
      </c>
      <c r="E145" s="121">
        <v>139</v>
      </c>
      <c r="F145" s="124" t="e">
        <f>IF(#REF!="","",1)</f>
        <v>#REF!</v>
      </c>
      <c r="G145" s="124" t="e">
        <f>IF(#REF!="","",#REF!)</f>
        <v>#REF!</v>
      </c>
      <c r="H145" s="124" t="e">
        <f>IF(#REF!="","",#REF!)</f>
        <v>#REF!</v>
      </c>
      <c r="I145" s="124" t="e">
        <f>IF(#REF!="","",#REF!)</f>
        <v>#REF!</v>
      </c>
      <c r="J145" s="124" t="e">
        <f>IF(#REF!="","",#REF!)</f>
        <v>#REF!</v>
      </c>
      <c r="K145" s="124" t="e">
        <f>IF(#REF!="","",#REF!)</f>
        <v>#REF!</v>
      </c>
      <c r="L145" s="124" t="e">
        <f>IF(#REF!="","",#REF!)</f>
        <v>#REF!</v>
      </c>
      <c r="M145" s="124" t="e">
        <f>IF(#REF!="","",#REF!)</f>
        <v>#REF!</v>
      </c>
      <c r="N145" s="124" t="e">
        <f>IF(#REF!="","",#REF!)</f>
        <v>#REF!</v>
      </c>
      <c r="O145" s="124" t="e">
        <f>IF(#REF!="","",#REF!)</f>
        <v>#REF!</v>
      </c>
      <c r="P145" s="124" t="e">
        <f>IF(#REF!="","",#REF!)</f>
        <v>#REF!</v>
      </c>
      <c r="Q145" s="124" t="e">
        <f>IF(#REF!="","",#REF!)</f>
        <v>#REF!</v>
      </c>
      <c r="R145" s="123" t="e">
        <f t="shared" si="4"/>
        <v>#REF!</v>
      </c>
      <c r="S145" s="124" t="e">
        <f>IF(#REF!="","",#REF!)</f>
        <v>#REF!</v>
      </c>
      <c r="T145" s="124" t="e">
        <f>IF(#REF!="","",#REF!)</f>
        <v>#REF!</v>
      </c>
      <c r="U145" s="124" t="e">
        <f>IF(#REF!="","",#REF!)</f>
        <v>#REF!</v>
      </c>
      <c r="V145" s="124" t="e">
        <f>IF(#REF!="○",1,"")</f>
        <v>#REF!</v>
      </c>
      <c r="W145" s="124" t="e">
        <f>IF(#REF!="○",1,"")</f>
        <v>#REF!</v>
      </c>
    </row>
    <row r="146" spans="1:23" ht="12.95" customHeight="1">
      <c r="A146" s="118" t="s">
        <v>528</v>
      </c>
      <c r="B146" s="115">
        <f t="shared" si="5"/>
        <v>562</v>
      </c>
      <c r="C146" s="120" t="s">
        <v>205</v>
      </c>
      <c r="D146" s="120" t="s">
        <v>266</v>
      </c>
      <c r="E146" s="121">
        <v>140</v>
      </c>
      <c r="F146" s="124" t="e">
        <f>IF(#REF!="","",1)</f>
        <v>#REF!</v>
      </c>
      <c r="G146" s="124" t="e">
        <f>IF(#REF!="","",#REF!)</f>
        <v>#REF!</v>
      </c>
      <c r="H146" s="124" t="e">
        <f>IF(#REF!="","",#REF!)</f>
        <v>#REF!</v>
      </c>
      <c r="I146" s="124" t="e">
        <f>IF(#REF!="","",#REF!)</f>
        <v>#REF!</v>
      </c>
      <c r="J146" s="124" t="e">
        <f>IF(#REF!="","",#REF!)</f>
        <v>#REF!</v>
      </c>
      <c r="K146" s="124" t="e">
        <f>IF(#REF!="","",#REF!)</f>
        <v>#REF!</v>
      </c>
      <c r="L146" s="124" t="e">
        <f>IF(#REF!="","",#REF!)</f>
        <v>#REF!</v>
      </c>
      <c r="M146" s="124" t="e">
        <f>IF(#REF!="","",#REF!)</f>
        <v>#REF!</v>
      </c>
      <c r="N146" s="124" t="e">
        <f>IF(#REF!="","",#REF!)</f>
        <v>#REF!</v>
      </c>
      <c r="O146" s="124" t="e">
        <f>IF(#REF!="","",#REF!)</f>
        <v>#REF!</v>
      </c>
      <c r="P146" s="124" t="e">
        <f>IF(#REF!="","",#REF!)</f>
        <v>#REF!</v>
      </c>
      <c r="Q146" s="124" t="e">
        <f>IF(#REF!="","",#REF!)</f>
        <v>#REF!</v>
      </c>
      <c r="R146" s="123" t="e">
        <f t="shared" si="4"/>
        <v>#REF!</v>
      </c>
      <c r="S146" s="124" t="e">
        <f>IF(#REF!="","",#REF!)</f>
        <v>#REF!</v>
      </c>
      <c r="T146" s="124" t="e">
        <f>IF(#REF!="","",#REF!)</f>
        <v>#REF!</v>
      </c>
      <c r="U146" s="124" t="e">
        <f>IF(#REF!="","",#REF!)</f>
        <v>#REF!</v>
      </c>
      <c r="V146" s="124" t="e">
        <f>IF(#REF!="○",1,"")</f>
        <v>#REF!</v>
      </c>
      <c r="W146" s="124" t="e">
        <f>IF(#REF!="○",1,"")</f>
        <v>#REF!</v>
      </c>
    </row>
    <row r="147" spans="1:23" ht="12.95" customHeight="1">
      <c r="A147" s="118" t="s">
        <v>529</v>
      </c>
      <c r="B147" s="119">
        <f t="shared" si="5"/>
        <v>566</v>
      </c>
      <c r="C147" s="120" t="s">
        <v>205</v>
      </c>
      <c r="D147" s="120" t="s">
        <v>266</v>
      </c>
      <c r="E147" s="121">
        <v>141</v>
      </c>
      <c r="F147" s="124" t="e">
        <f>IF(#REF!="","",1)</f>
        <v>#REF!</v>
      </c>
      <c r="G147" s="124" t="e">
        <f>IF(#REF!="","",#REF!)</f>
        <v>#REF!</v>
      </c>
      <c r="H147" s="124" t="e">
        <f>IF(#REF!="","",#REF!)</f>
        <v>#REF!</v>
      </c>
      <c r="I147" s="124" t="e">
        <f>IF(#REF!="","",#REF!)</f>
        <v>#REF!</v>
      </c>
      <c r="J147" s="124" t="e">
        <f>IF(#REF!="","",#REF!)</f>
        <v>#REF!</v>
      </c>
      <c r="K147" s="124" t="e">
        <f>IF(#REF!="","",#REF!)</f>
        <v>#REF!</v>
      </c>
      <c r="L147" s="124" t="e">
        <f>IF(#REF!="","",#REF!)</f>
        <v>#REF!</v>
      </c>
      <c r="M147" s="124" t="e">
        <f>IF(#REF!="","",#REF!)</f>
        <v>#REF!</v>
      </c>
      <c r="N147" s="124" t="e">
        <f>IF(#REF!="","",#REF!)</f>
        <v>#REF!</v>
      </c>
      <c r="O147" s="124" t="e">
        <f>IF(#REF!="","",#REF!)</f>
        <v>#REF!</v>
      </c>
      <c r="P147" s="124" t="e">
        <f>IF(#REF!="","",#REF!)</f>
        <v>#REF!</v>
      </c>
      <c r="Q147" s="124" t="e">
        <f>IF(#REF!="","",#REF!)</f>
        <v>#REF!</v>
      </c>
      <c r="R147" s="123" t="e">
        <f t="shared" si="4"/>
        <v>#REF!</v>
      </c>
      <c r="S147" s="124" t="e">
        <f>IF(#REF!="","",#REF!)</f>
        <v>#REF!</v>
      </c>
      <c r="T147" s="124" t="e">
        <f>IF(#REF!="","",#REF!)</f>
        <v>#REF!</v>
      </c>
      <c r="U147" s="124" t="e">
        <f>IF(#REF!="","",#REF!)</f>
        <v>#REF!</v>
      </c>
      <c r="V147" s="124" t="e">
        <f>IF(#REF!="○",1,"")</f>
        <v>#REF!</v>
      </c>
      <c r="W147" s="124" t="e">
        <f>IF(#REF!="○",1,"")</f>
        <v>#REF!</v>
      </c>
    </row>
    <row r="148" spans="1:23" ht="12.95" customHeight="1">
      <c r="A148" s="118" t="s">
        <v>530</v>
      </c>
      <c r="B148" s="115">
        <f t="shared" si="5"/>
        <v>570</v>
      </c>
      <c r="C148" s="120" t="s">
        <v>205</v>
      </c>
      <c r="D148" s="120" t="s">
        <v>266</v>
      </c>
      <c r="E148" s="121">
        <v>142</v>
      </c>
      <c r="F148" s="124" t="e">
        <f>IF(#REF!="","",1)</f>
        <v>#REF!</v>
      </c>
      <c r="G148" s="124" t="e">
        <f>IF(#REF!="","",#REF!)</f>
        <v>#REF!</v>
      </c>
      <c r="H148" s="124" t="e">
        <f>IF(#REF!="","",#REF!)</f>
        <v>#REF!</v>
      </c>
      <c r="I148" s="124" t="e">
        <f>IF(#REF!="","",#REF!)</f>
        <v>#REF!</v>
      </c>
      <c r="J148" s="124" t="e">
        <f>IF(#REF!="","",#REF!)</f>
        <v>#REF!</v>
      </c>
      <c r="K148" s="124" t="e">
        <f>IF(#REF!="","",#REF!)</f>
        <v>#REF!</v>
      </c>
      <c r="L148" s="124" t="e">
        <f>IF(#REF!="","",#REF!)</f>
        <v>#REF!</v>
      </c>
      <c r="M148" s="124" t="e">
        <f>IF(#REF!="","",#REF!)</f>
        <v>#REF!</v>
      </c>
      <c r="N148" s="124" t="e">
        <f>IF(#REF!="","",#REF!)</f>
        <v>#REF!</v>
      </c>
      <c r="O148" s="124" t="e">
        <f>IF(#REF!="","",#REF!)</f>
        <v>#REF!</v>
      </c>
      <c r="P148" s="124" t="e">
        <f>IF(#REF!="","",#REF!)</f>
        <v>#REF!</v>
      </c>
      <c r="Q148" s="124" t="e">
        <f>IF(#REF!="","",#REF!)</f>
        <v>#REF!</v>
      </c>
      <c r="R148" s="123" t="e">
        <f t="shared" si="4"/>
        <v>#REF!</v>
      </c>
      <c r="S148" s="124" t="e">
        <f>IF(#REF!="","",#REF!)</f>
        <v>#REF!</v>
      </c>
      <c r="T148" s="124" t="e">
        <f>IF(#REF!="","",#REF!)</f>
        <v>#REF!</v>
      </c>
      <c r="U148" s="124" t="e">
        <f>IF(#REF!="","",#REF!)</f>
        <v>#REF!</v>
      </c>
      <c r="V148" s="124" t="e">
        <f>IF(#REF!="○",1,"")</f>
        <v>#REF!</v>
      </c>
      <c r="W148" s="124" t="e">
        <f>IF(#REF!="○",1,"")</f>
        <v>#REF!</v>
      </c>
    </row>
    <row r="149" spans="1:23" ht="12.95" customHeight="1">
      <c r="A149" s="118" t="s">
        <v>531</v>
      </c>
      <c r="B149" s="115">
        <f t="shared" si="5"/>
        <v>574</v>
      </c>
      <c r="C149" s="120" t="s">
        <v>205</v>
      </c>
      <c r="D149" s="120" t="s">
        <v>266</v>
      </c>
      <c r="E149" s="121">
        <v>143</v>
      </c>
      <c r="F149" s="124" t="e">
        <f>IF(#REF!="","",1)</f>
        <v>#REF!</v>
      </c>
      <c r="G149" s="124" t="e">
        <f>IF(#REF!="","",#REF!)</f>
        <v>#REF!</v>
      </c>
      <c r="H149" s="124" t="e">
        <f>IF(#REF!="","",#REF!)</f>
        <v>#REF!</v>
      </c>
      <c r="I149" s="124" t="e">
        <f>IF(#REF!="","",#REF!)</f>
        <v>#REF!</v>
      </c>
      <c r="J149" s="124" t="e">
        <f>IF(#REF!="","",#REF!)</f>
        <v>#REF!</v>
      </c>
      <c r="K149" s="124" t="e">
        <f>IF(#REF!="","",#REF!)</f>
        <v>#REF!</v>
      </c>
      <c r="L149" s="124" t="e">
        <f>IF(#REF!="","",#REF!)</f>
        <v>#REF!</v>
      </c>
      <c r="M149" s="124" t="e">
        <f>IF(#REF!="","",#REF!)</f>
        <v>#REF!</v>
      </c>
      <c r="N149" s="124" t="e">
        <f>IF(#REF!="","",#REF!)</f>
        <v>#REF!</v>
      </c>
      <c r="O149" s="124" t="e">
        <f>IF(#REF!="","",#REF!)</f>
        <v>#REF!</v>
      </c>
      <c r="P149" s="124" t="e">
        <f>IF(#REF!="","",#REF!)</f>
        <v>#REF!</v>
      </c>
      <c r="Q149" s="124" t="e">
        <f>IF(#REF!="","",#REF!)</f>
        <v>#REF!</v>
      </c>
      <c r="R149" s="123" t="e">
        <f t="shared" si="4"/>
        <v>#REF!</v>
      </c>
      <c r="S149" s="124" t="e">
        <f>IF(#REF!="","",#REF!)</f>
        <v>#REF!</v>
      </c>
      <c r="T149" s="124" t="e">
        <f>IF(#REF!="","",#REF!)</f>
        <v>#REF!</v>
      </c>
      <c r="U149" s="124" t="e">
        <f>IF(#REF!="","",#REF!)</f>
        <v>#REF!</v>
      </c>
      <c r="V149" s="124" t="e">
        <f>IF(#REF!="○",1,"")</f>
        <v>#REF!</v>
      </c>
      <c r="W149" s="124" t="e">
        <f>IF(#REF!="○",1,"")</f>
        <v>#REF!</v>
      </c>
    </row>
    <row r="150" spans="1:23" ht="12.95" customHeight="1">
      <c r="A150" s="118" t="s">
        <v>532</v>
      </c>
      <c r="B150" s="119">
        <f t="shared" si="5"/>
        <v>578</v>
      </c>
      <c r="C150" s="120" t="s">
        <v>205</v>
      </c>
      <c r="D150" s="120" t="s">
        <v>266</v>
      </c>
      <c r="E150" s="121">
        <v>144</v>
      </c>
      <c r="F150" s="124" t="e">
        <f>IF(#REF!="","",1)</f>
        <v>#REF!</v>
      </c>
      <c r="G150" s="124" t="e">
        <f>IF(#REF!="","",#REF!)</f>
        <v>#REF!</v>
      </c>
      <c r="H150" s="124" t="e">
        <f>IF(#REF!="","",#REF!)</f>
        <v>#REF!</v>
      </c>
      <c r="I150" s="124" t="e">
        <f>IF(#REF!="","",#REF!)</f>
        <v>#REF!</v>
      </c>
      <c r="J150" s="124" t="e">
        <f>IF(#REF!="","",#REF!)</f>
        <v>#REF!</v>
      </c>
      <c r="K150" s="124" t="e">
        <f>IF(#REF!="","",#REF!)</f>
        <v>#REF!</v>
      </c>
      <c r="L150" s="124" t="e">
        <f>IF(#REF!="","",#REF!)</f>
        <v>#REF!</v>
      </c>
      <c r="M150" s="124" t="e">
        <f>IF(#REF!="","",#REF!)</f>
        <v>#REF!</v>
      </c>
      <c r="N150" s="124" t="e">
        <f>IF(#REF!="","",#REF!)</f>
        <v>#REF!</v>
      </c>
      <c r="O150" s="124" t="e">
        <f>IF(#REF!="","",#REF!)</f>
        <v>#REF!</v>
      </c>
      <c r="P150" s="124" t="e">
        <f>IF(#REF!="","",#REF!)</f>
        <v>#REF!</v>
      </c>
      <c r="Q150" s="124" t="e">
        <f>IF(#REF!="","",#REF!)</f>
        <v>#REF!</v>
      </c>
      <c r="R150" s="123" t="e">
        <f t="shared" si="4"/>
        <v>#REF!</v>
      </c>
      <c r="S150" s="124" t="e">
        <f>IF(#REF!="","",#REF!)</f>
        <v>#REF!</v>
      </c>
      <c r="T150" s="124" t="e">
        <f>IF(#REF!="","",#REF!)</f>
        <v>#REF!</v>
      </c>
      <c r="U150" s="124" t="e">
        <f>IF(#REF!="","",#REF!)</f>
        <v>#REF!</v>
      </c>
      <c r="V150" s="124" t="e">
        <f>IF(#REF!="○",1,"")</f>
        <v>#REF!</v>
      </c>
      <c r="W150" s="124" t="e">
        <f>IF(#REF!="○",1,"")</f>
        <v>#REF!</v>
      </c>
    </row>
    <row r="151" spans="1:23" ht="12.95" customHeight="1">
      <c r="A151" s="118" t="s">
        <v>533</v>
      </c>
      <c r="B151" s="115">
        <f t="shared" si="5"/>
        <v>582</v>
      </c>
      <c r="C151" s="120" t="s">
        <v>205</v>
      </c>
      <c r="D151" s="120" t="s">
        <v>266</v>
      </c>
      <c r="E151" s="121">
        <v>145</v>
      </c>
      <c r="F151" s="124" t="e">
        <f>IF(#REF!="","",1)</f>
        <v>#REF!</v>
      </c>
      <c r="G151" s="124" t="e">
        <f>IF(#REF!="","",#REF!)</f>
        <v>#REF!</v>
      </c>
      <c r="H151" s="124" t="e">
        <f>IF(#REF!="","",#REF!)</f>
        <v>#REF!</v>
      </c>
      <c r="I151" s="124" t="e">
        <f>IF(#REF!="","",#REF!)</f>
        <v>#REF!</v>
      </c>
      <c r="J151" s="124" t="e">
        <f>IF(#REF!="","",#REF!)</f>
        <v>#REF!</v>
      </c>
      <c r="K151" s="124" t="e">
        <f>IF(#REF!="","",#REF!)</f>
        <v>#REF!</v>
      </c>
      <c r="L151" s="124" t="e">
        <f>IF(#REF!="","",#REF!)</f>
        <v>#REF!</v>
      </c>
      <c r="M151" s="124" t="e">
        <f>IF(#REF!="","",#REF!)</f>
        <v>#REF!</v>
      </c>
      <c r="N151" s="124" t="e">
        <f>IF(#REF!="","",#REF!)</f>
        <v>#REF!</v>
      </c>
      <c r="O151" s="124" t="e">
        <f>IF(#REF!="","",#REF!)</f>
        <v>#REF!</v>
      </c>
      <c r="P151" s="124" t="e">
        <f>IF(#REF!="","",#REF!)</f>
        <v>#REF!</v>
      </c>
      <c r="Q151" s="124" t="e">
        <f>IF(#REF!="","",#REF!)</f>
        <v>#REF!</v>
      </c>
      <c r="R151" s="123" t="e">
        <f t="shared" si="4"/>
        <v>#REF!</v>
      </c>
      <c r="S151" s="124" t="e">
        <f>IF(#REF!="","",#REF!)</f>
        <v>#REF!</v>
      </c>
      <c r="T151" s="124" t="e">
        <f>IF(#REF!="","",#REF!)</f>
        <v>#REF!</v>
      </c>
      <c r="U151" s="124" t="e">
        <f>IF(#REF!="","",#REF!)</f>
        <v>#REF!</v>
      </c>
      <c r="V151" s="124" t="e">
        <f>IF(#REF!="○",1,"")</f>
        <v>#REF!</v>
      </c>
      <c r="W151" s="124" t="e">
        <f>IF(#REF!="○",1,"")</f>
        <v>#REF!</v>
      </c>
    </row>
    <row r="152" spans="1:23" ht="12.95" customHeight="1">
      <c r="A152" s="118" t="s">
        <v>534</v>
      </c>
      <c r="B152" s="115">
        <f t="shared" si="5"/>
        <v>586</v>
      </c>
      <c r="C152" s="120" t="s">
        <v>205</v>
      </c>
      <c r="D152" s="120" t="s">
        <v>266</v>
      </c>
      <c r="E152" s="121">
        <v>146</v>
      </c>
      <c r="F152" s="124" t="e">
        <f>IF(#REF!="","",1)</f>
        <v>#REF!</v>
      </c>
      <c r="G152" s="124" t="e">
        <f>IF(#REF!="","",#REF!)</f>
        <v>#REF!</v>
      </c>
      <c r="H152" s="124" t="e">
        <f>IF(#REF!="","",#REF!)</f>
        <v>#REF!</v>
      </c>
      <c r="I152" s="124" t="e">
        <f>IF(#REF!="","",#REF!)</f>
        <v>#REF!</v>
      </c>
      <c r="J152" s="124" t="e">
        <f>IF(#REF!="","",#REF!)</f>
        <v>#REF!</v>
      </c>
      <c r="K152" s="124" t="e">
        <f>IF(#REF!="","",#REF!)</f>
        <v>#REF!</v>
      </c>
      <c r="L152" s="124" t="e">
        <f>IF(#REF!="","",#REF!)</f>
        <v>#REF!</v>
      </c>
      <c r="M152" s="124" t="e">
        <f>IF(#REF!="","",#REF!)</f>
        <v>#REF!</v>
      </c>
      <c r="N152" s="124" t="e">
        <f>IF(#REF!="","",#REF!)</f>
        <v>#REF!</v>
      </c>
      <c r="O152" s="124" t="e">
        <f>IF(#REF!="","",#REF!)</f>
        <v>#REF!</v>
      </c>
      <c r="P152" s="124" t="e">
        <f>IF(#REF!="","",#REF!)</f>
        <v>#REF!</v>
      </c>
      <c r="Q152" s="124" t="e">
        <f>IF(#REF!="","",#REF!)</f>
        <v>#REF!</v>
      </c>
      <c r="R152" s="123" t="e">
        <f t="shared" si="4"/>
        <v>#REF!</v>
      </c>
      <c r="S152" s="124" t="e">
        <f>IF(#REF!="","",#REF!)</f>
        <v>#REF!</v>
      </c>
      <c r="T152" s="124" t="e">
        <f>IF(#REF!="","",#REF!)</f>
        <v>#REF!</v>
      </c>
      <c r="U152" s="124" t="e">
        <f>IF(#REF!="","",#REF!)</f>
        <v>#REF!</v>
      </c>
      <c r="V152" s="124" t="e">
        <f>IF(#REF!="○",1,"")</f>
        <v>#REF!</v>
      </c>
      <c r="W152" s="124" t="e">
        <f>IF(#REF!="○",1,"")</f>
        <v>#REF!</v>
      </c>
    </row>
    <row r="153" spans="1:23" ht="12.95" customHeight="1">
      <c r="A153" s="118" t="s">
        <v>535</v>
      </c>
      <c r="B153" s="119">
        <f t="shared" si="5"/>
        <v>590</v>
      </c>
      <c r="C153" s="120" t="s">
        <v>205</v>
      </c>
      <c r="D153" s="120" t="s">
        <v>266</v>
      </c>
      <c r="E153" s="121">
        <v>147</v>
      </c>
      <c r="F153" s="124" t="e">
        <f>IF(#REF!="","",1)</f>
        <v>#REF!</v>
      </c>
      <c r="G153" s="124" t="e">
        <f>IF(#REF!="","",#REF!)</f>
        <v>#REF!</v>
      </c>
      <c r="H153" s="124" t="e">
        <f>IF(#REF!="","",#REF!)</f>
        <v>#REF!</v>
      </c>
      <c r="I153" s="124" t="e">
        <f>IF(#REF!="","",#REF!)</f>
        <v>#REF!</v>
      </c>
      <c r="J153" s="124" t="e">
        <f>IF(#REF!="","",#REF!)</f>
        <v>#REF!</v>
      </c>
      <c r="K153" s="124" t="e">
        <f>IF(#REF!="","",#REF!)</f>
        <v>#REF!</v>
      </c>
      <c r="L153" s="124" t="e">
        <f>IF(#REF!="","",#REF!)</f>
        <v>#REF!</v>
      </c>
      <c r="M153" s="124" t="e">
        <f>IF(#REF!="","",#REF!)</f>
        <v>#REF!</v>
      </c>
      <c r="N153" s="124" t="e">
        <f>IF(#REF!="","",#REF!)</f>
        <v>#REF!</v>
      </c>
      <c r="O153" s="124" t="e">
        <f>IF(#REF!="","",#REF!)</f>
        <v>#REF!</v>
      </c>
      <c r="P153" s="124" t="e">
        <f>IF(#REF!="","",#REF!)</f>
        <v>#REF!</v>
      </c>
      <c r="Q153" s="124" t="e">
        <f>IF(#REF!="","",#REF!)</f>
        <v>#REF!</v>
      </c>
      <c r="R153" s="123" t="e">
        <f t="shared" si="4"/>
        <v>#REF!</v>
      </c>
      <c r="S153" s="124" t="e">
        <f>IF(#REF!="","",#REF!)</f>
        <v>#REF!</v>
      </c>
      <c r="T153" s="124" t="e">
        <f>IF(#REF!="","",#REF!)</f>
        <v>#REF!</v>
      </c>
      <c r="U153" s="124" t="e">
        <f>IF(#REF!="","",#REF!)</f>
        <v>#REF!</v>
      </c>
      <c r="V153" s="124" t="e">
        <f>IF(#REF!="○",1,"")</f>
        <v>#REF!</v>
      </c>
      <c r="W153" s="124" t="e">
        <f>IF(#REF!="○",1,"")</f>
        <v>#REF!</v>
      </c>
    </row>
    <row r="154" spans="1:23" ht="12.95" customHeight="1">
      <c r="A154" s="118" t="s">
        <v>536</v>
      </c>
      <c r="B154" s="115">
        <f t="shared" si="5"/>
        <v>594</v>
      </c>
      <c r="C154" s="120" t="s">
        <v>205</v>
      </c>
      <c r="D154" s="120" t="s">
        <v>266</v>
      </c>
      <c r="E154" s="121">
        <v>148</v>
      </c>
      <c r="F154" s="124" t="e">
        <f>IF(#REF!="","",1)</f>
        <v>#REF!</v>
      </c>
      <c r="G154" s="124" t="e">
        <f>IF(#REF!="","",#REF!)</f>
        <v>#REF!</v>
      </c>
      <c r="H154" s="124" t="e">
        <f>IF(#REF!="","",#REF!)</f>
        <v>#REF!</v>
      </c>
      <c r="I154" s="124" t="e">
        <f>IF(#REF!="","",#REF!)</f>
        <v>#REF!</v>
      </c>
      <c r="J154" s="124" t="e">
        <f>IF(#REF!="","",#REF!)</f>
        <v>#REF!</v>
      </c>
      <c r="K154" s="124" t="e">
        <f>IF(#REF!="","",#REF!)</f>
        <v>#REF!</v>
      </c>
      <c r="L154" s="124" t="e">
        <f>IF(#REF!="","",#REF!)</f>
        <v>#REF!</v>
      </c>
      <c r="M154" s="124" t="e">
        <f>IF(#REF!="","",#REF!)</f>
        <v>#REF!</v>
      </c>
      <c r="N154" s="124" t="e">
        <f>IF(#REF!="","",#REF!)</f>
        <v>#REF!</v>
      </c>
      <c r="O154" s="124" t="e">
        <f>IF(#REF!="","",#REF!)</f>
        <v>#REF!</v>
      </c>
      <c r="P154" s="124" t="e">
        <f>IF(#REF!="","",#REF!)</f>
        <v>#REF!</v>
      </c>
      <c r="Q154" s="124" t="e">
        <f>IF(#REF!="","",#REF!)</f>
        <v>#REF!</v>
      </c>
      <c r="R154" s="123" t="e">
        <f t="shared" si="4"/>
        <v>#REF!</v>
      </c>
      <c r="S154" s="124" t="e">
        <f>IF(#REF!="","",#REF!)</f>
        <v>#REF!</v>
      </c>
      <c r="T154" s="124" t="e">
        <f>IF(#REF!="","",#REF!)</f>
        <v>#REF!</v>
      </c>
      <c r="U154" s="124" t="e">
        <f>IF(#REF!="","",#REF!)</f>
        <v>#REF!</v>
      </c>
      <c r="V154" s="124" t="e">
        <f>IF(#REF!="○",1,"")</f>
        <v>#REF!</v>
      </c>
      <c r="W154" s="124" t="e">
        <f>IF(#REF!="○",1,"")</f>
        <v>#REF!</v>
      </c>
    </row>
    <row r="155" spans="1:23" ht="12.95" customHeight="1">
      <c r="A155" s="118" t="s">
        <v>537</v>
      </c>
      <c r="B155" s="115">
        <f t="shared" si="5"/>
        <v>598</v>
      </c>
      <c r="C155" s="120" t="s">
        <v>205</v>
      </c>
      <c r="D155" s="120" t="s">
        <v>266</v>
      </c>
      <c r="E155" s="121">
        <v>149</v>
      </c>
      <c r="F155" s="124" t="e">
        <f>IF(#REF!="","",1)</f>
        <v>#REF!</v>
      </c>
      <c r="G155" s="124" t="e">
        <f>IF(#REF!="","",#REF!)</f>
        <v>#REF!</v>
      </c>
      <c r="H155" s="124" t="e">
        <f>IF(#REF!="","",#REF!)</f>
        <v>#REF!</v>
      </c>
      <c r="I155" s="124" t="e">
        <f>IF(#REF!="","",#REF!)</f>
        <v>#REF!</v>
      </c>
      <c r="J155" s="124" t="e">
        <f>IF(#REF!="","",#REF!)</f>
        <v>#REF!</v>
      </c>
      <c r="K155" s="124" t="e">
        <f>IF(#REF!="","",#REF!)</f>
        <v>#REF!</v>
      </c>
      <c r="L155" s="124" t="e">
        <f>IF(#REF!="","",#REF!)</f>
        <v>#REF!</v>
      </c>
      <c r="M155" s="124" t="e">
        <f>IF(#REF!="","",#REF!)</f>
        <v>#REF!</v>
      </c>
      <c r="N155" s="124" t="e">
        <f>IF(#REF!="","",#REF!)</f>
        <v>#REF!</v>
      </c>
      <c r="O155" s="124" t="e">
        <f>IF(#REF!="","",#REF!)</f>
        <v>#REF!</v>
      </c>
      <c r="P155" s="124" t="e">
        <f>IF(#REF!="","",#REF!)</f>
        <v>#REF!</v>
      </c>
      <c r="Q155" s="124" t="e">
        <f>IF(#REF!="","",#REF!)</f>
        <v>#REF!</v>
      </c>
      <c r="R155" s="123" t="e">
        <f t="shared" si="4"/>
        <v>#REF!</v>
      </c>
      <c r="S155" s="124" t="e">
        <f>IF(#REF!="","",#REF!)</f>
        <v>#REF!</v>
      </c>
      <c r="T155" s="124" t="e">
        <f>IF(#REF!="","",#REF!)</f>
        <v>#REF!</v>
      </c>
      <c r="U155" s="124" t="e">
        <f>IF(#REF!="","",#REF!)</f>
        <v>#REF!</v>
      </c>
      <c r="V155" s="124" t="e">
        <f>IF(#REF!="○",1,"")</f>
        <v>#REF!</v>
      </c>
      <c r="W155" s="124" t="e">
        <f>IF(#REF!="○",1,"")</f>
        <v>#REF!</v>
      </c>
    </row>
    <row r="156" spans="1:23" ht="12.95" customHeight="1">
      <c r="A156" s="118" t="s">
        <v>538</v>
      </c>
      <c r="B156" s="119">
        <f t="shared" si="5"/>
        <v>602</v>
      </c>
      <c r="C156" s="120" t="s">
        <v>205</v>
      </c>
      <c r="D156" s="120" t="s">
        <v>266</v>
      </c>
      <c r="E156" s="121">
        <v>150</v>
      </c>
      <c r="F156" s="125" t="e">
        <f>IF(#REF!="","",1)</f>
        <v>#REF!</v>
      </c>
      <c r="G156" s="125" t="e">
        <f>IF(#REF!="","",#REF!)</f>
        <v>#REF!</v>
      </c>
      <c r="H156" s="125" t="e">
        <f>IF(#REF!="","",#REF!)</f>
        <v>#REF!</v>
      </c>
      <c r="I156" s="125" t="e">
        <f>IF(#REF!="","",#REF!)</f>
        <v>#REF!</v>
      </c>
      <c r="J156" s="125" t="e">
        <f>IF(#REF!="","",#REF!)</f>
        <v>#REF!</v>
      </c>
      <c r="K156" s="125" t="e">
        <f>IF(#REF!="","",#REF!)</f>
        <v>#REF!</v>
      </c>
      <c r="L156" s="125" t="e">
        <f>IF(#REF!="","",#REF!)</f>
        <v>#REF!</v>
      </c>
      <c r="M156" s="125" t="e">
        <f>IF(#REF!="","",#REF!)</f>
        <v>#REF!</v>
      </c>
      <c r="N156" s="125" t="e">
        <f>IF(#REF!="","",#REF!)</f>
        <v>#REF!</v>
      </c>
      <c r="O156" s="125" t="e">
        <f>IF(#REF!="","",#REF!)</f>
        <v>#REF!</v>
      </c>
      <c r="P156" s="125" t="e">
        <f>IF(#REF!="","",#REF!)</f>
        <v>#REF!</v>
      </c>
      <c r="Q156" s="125" t="e">
        <f>IF(#REF!="","",#REF!)</f>
        <v>#REF!</v>
      </c>
      <c r="R156" s="123" t="e">
        <f t="shared" si="4"/>
        <v>#REF!</v>
      </c>
      <c r="S156" s="125" t="e">
        <f>IF(#REF!="","",#REF!)</f>
        <v>#REF!</v>
      </c>
      <c r="T156" s="125" t="e">
        <f>IF(#REF!="","",#REF!)</f>
        <v>#REF!</v>
      </c>
      <c r="U156" s="125" t="e">
        <f>IF(#REF!="","",#REF!)</f>
        <v>#REF!</v>
      </c>
      <c r="V156" s="125" t="e">
        <f>IF(#REF!="○",1,"")</f>
        <v>#REF!</v>
      </c>
      <c r="W156" s="125" t="e">
        <f>IF(#REF!="○",1,"")</f>
        <v>#REF!</v>
      </c>
    </row>
  </sheetData>
  <phoneticPr fontId="3"/>
  <conditionalFormatting sqref="A7:A156">
    <cfRule type="cellIs" dxfId="0" priority="1" operator="equal">
      <formula>0</formula>
    </cfRule>
  </conditionalFormatting>
  <pageMargins left="0.7" right="0.7" top="0.75" bottom="0.75" header="0.3" footer="0.3"/>
  <pageSetup paperSize="8" scale="4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業者カード</vt:lpstr>
      <vt:lpstr>Inputval</vt:lpstr>
      <vt:lpstr>InputvalEng</vt:lpstr>
      <vt:lpstr>Inputval!Print_Area</vt:lpstr>
      <vt:lpstr>InputvalEng!Print_Area</vt:lpstr>
      <vt:lpstr>業者カード!Print_Area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>1</cp:revision>
  <cp:lastPrinted>2012-10-29T11:50:36Z</cp:lastPrinted>
  <dcterms:created xsi:type="dcterms:W3CDTF">2006-10-27T01:36:09Z</dcterms:created>
  <dcterms:modified xsi:type="dcterms:W3CDTF">2026-10-30T08:05:07Z</dcterms:modified>
</cp:coreProperties>
</file>