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26" documentId="13_ncr:1_{AB961008-53B8-46AC-A579-4D92E40B8805}" xr6:coauthVersionLast="47" xr6:coauthVersionMax="47" xr10:uidLastSave="{00424D60-7F21-4F51-A6AF-9A0ADDA66A32}"/>
  <workbookProtection workbookAlgorithmName="SHA-512" workbookHashValue="spZaCUeTvzj3CgIJ6Xn3Wn5Ib/yMho+URxDe2iRvcbP821S2EPB7FpR55m2GdaNAQ4qxdzvmda7YKvRmDElH6A==" workbookSaltValue="/3GidGJ/46V40VcZ/Rqc4Q==" workbookSpinCount="100000" lockStructure="1"/>
  <bookViews>
    <workbookView xWindow="-120" yWindow="-120" windowWidth="29040" windowHeight="15720" xr2:uid="{00000000-000D-0000-FFFF-FFFF00000000}"/>
  </bookViews>
  <sheets>
    <sheet name="業者カード" sheetId="13" r:id="rId1"/>
    <sheet name="Inputval" sheetId="21" state="hidden" r:id="rId2"/>
    <sheet name="InputvalEng" sheetId="28" state="hidden" r:id="rId3"/>
  </sheets>
  <definedNames>
    <definedName name="_xlnm.Print_Area" localSheetId="2">InputvalEng!$A$1:$U$4</definedName>
    <definedName name="_xlnm.Print_Area" localSheetId="0">業者カード!$A$1:$AG$118</definedName>
    <definedName name="許可の区分" localSheetId="2">#REF!</definedName>
    <definedName name="許可の区分">#REF!</definedName>
    <definedName name="届出区分" localSheetId="2">#REF!</definedName>
    <definedName name="届出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110" i="13" l="1"/>
  <c r="AH110" i="13" s="1"/>
  <c r="AI109" i="13"/>
  <c r="AH109" i="13" s="1"/>
  <c r="AI108" i="13"/>
  <c r="AH108" i="13" s="1"/>
  <c r="AI107" i="13"/>
  <c r="AH107" i="13" s="1"/>
  <c r="AI106" i="13"/>
  <c r="AH106" i="13" s="1"/>
  <c r="AI105" i="13"/>
  <c r="AH105" i="13" s="1"/>
  <c r="AI104" i="13"/>
  <c r="AH104" i="13"/>
  <c r="AI103" i="13"/>
  <c r="AH103" i="13"/>
  <c r="AI96" i="13"/>
  <c r="AH96" i="13" s="1"/>
  <c r="AI89" i="13"/>
  <c r="AH89" i="13" s="1"/>
  <c r="AI82" i="13"/>
  <c r="AH82" i="13" s="1"/>
  <c r="AI81" i="13"/>
  <c r="AH81" i="13" s="1"/>
  <c r="AI80" i="13"/>
  <c r="AH80" i="13" s="1"/>
  <c r="AI79" i="13"/>
  <c r="AH79" i="13" s="1"/>
  <c r="AI78" i="13"/>
  <c r="AH78" i="13" s="1"/>
  <c r="AI77" i="13"/>
  <c r="AH77" i="13" s="1"/>
  <c r="AI76" i="13"/>
  <c r="AH76" i="13" s="1"/>
  <c r="AI75" i="13"/>
  <c r="AH75" i="13" s="1"/>
  <c r="AI74" i="13"/>
  <c r="AH74" i="13" s="1"/>
  <c r="AI73" i="13"/>
  <c r="AH73" i="13" s="1"/>
  <c r="AI72" i="13"/>
  <c r="AH72" i="13" s="1"/>
  <c r="AI71" i="13"/>
  <c r="AH71" i="13" s="1"/>
  <c r="AI70" i="13"/>
  <c r="AH70" i="13" s="1"/>
  <c r="AI69" i="13"/>
  <c r="AH69" i="13" s="1"/>
  <c r="AI68" i="13"/>
  <c r="AH68" i="13"/>
  <c r="AI67" i="13"/>
  <c r="AH67" i="13" s="1"/>
  <c r="AI66" i="13"/>
  <c r="AH66" i="13"/>
  <c r="AI65" i="13"/>
  <c r="AH65" i="13" s="1"/>
  <c r="AI64" i="13"/>
  <c r="AH64" i="13"/>
  <c r="AI63" i="13"/>
  <c r="AH63" i="13" s="1"/>
  <c r="AI62" i="13"/>
  <c r="AH62" i="13"/>
  <c r="AI54" i="13"/>
  <c r="AH54" i="13" s="1"/>
  <c r="AI55" i="13"/>
  <c r="AH55" i="13" s="1"/>
  <c r="AI53" i="13"/>
  <c r="AH53" i="13"/>
  <c r="AP1" i="13" l="1"/>
  <c r="AU6" i="13"/>
  <c r="AH9" i="13"/>
  <c r="AH27" i="13"/>
  <c r="F7" i="28" l="1"/>
  <c r="G7" i="28"/>
  <c r="H7" i="28"/>
  <c r="I7" i="28"/>
  <c r="J7" i="28"/>
  <c r="K7" i="28"/>
  <c r="L7" i="28"/>
  <c r="M7" i="28"/>
  <c r="F8" i="28"/>
  <c r="G8" i="28"/>
  <c r="H8" i="28"/>
  <c r="I8" i="28"/>
  <c r="J8" i="28"/>
  <c r="K8" i="28"/>
  <c r="L8" i="28"/>
  <c r="M8" i="28"/>
  <c r="F9" i="28"/>
  <c r="G9" i="28"/>
  <c r="H9" i="28"/>
  <c r="I9" i="28"/>
  <c r="J9" i="28"/>
  <c r="K9" i="28"/>
  <c r="L9" i="28"/>
  <c r="M9" i="28"/>
  <c r="F10" i="28"/>
  <c r="G10" i="28"/>
  <c r="H10" i="28"/>
  <c r="I10" i="28"/>
  <c r="J10" i="28"/>
  <c r="K10" i="28"/>
  <c r="L10" i="28"/>
  <c r="M10" i="28"/>
  <c r="F11" i="28"/>
  <c r="G11" i="28"/>
  <c r="H11" i="28"/>
  <c r="I11" i="28"/>
  <c r="J11" i="28"/>
  <c r="K11" i="28"/>
  <c r="L11" i="28"/>
  <c r="M11" i="28"/>
  <c r="F12" i="28"/>
  <c r="G12" i="28"/>
  <c r="H12" i="28"/>
  <c r="I12" i="28"/>
  <c r="J12" i="28"/>
  <c r="K12" i="28"/>
  <c r="L12" i="28"/>
  <c r="M12" i="28"/>
  <c r="F13" i="28"/>
  <c r="G13" i="28"/>
  <c r="H13" i="28"/>
  <c r="I13" i="28"/>
  <c r="J13" i="28"/>
  <c r="K13" i="28"/>
  <c r="L13" i="28"/>
  <c r="M13" i="28"/>
  <c r="F14" i="28"/>
  <c r="G14" i="28"/>
  <c r="H14" i="28"/>
  <c r="I14" i="28"/>
  <c r="J14" i="28"/>
  <c r="K14" i="28"/>
  <c r="L14" i="28"/>
  <c r="M14" i="28"/>
  <c r="F15" i="28"/>
  <c r="G15" i="28"/>
  <c r="H15" i="28"/>
  <c r="I15" i="28"/>
  <c r="J15" i="28"/>
  <c r="K15" i="28"/>
  <c r="L15" i="28"/>
  <c r="M15" i="28"/>
  <c r="F16" i="28"/>
  <c r="G16" i="28"/>
  <c r="H16" i="28"/>
  <c r="I16" i="28"/>
  <c r="J16" i="28"/>
  <c r="K16" i="28"/>
  <c r="L16" i="28"/>
  <c r="M16" i="28"/>
  <c r="F17" i="28"/>
  <c r="G17" i="28"/>
  <c r="H17" i="28"/>
  <c r="I17" i="28"/>
  <c r="J17" i="28"/>
  <c r="K17" i="28"/>
  <c r="L17" i="28"/>
  <c r="M17" i="28"/>
  <c r="F18" i="28"/>
  <c r="G18" i="28"/>
  <c r="H18" i="28"/>
  <c r="I18" i="28"/>
  <c r="J18" i="28"/>
  <c r="K18" i="28"/>
  <c r="L18" i="28"/>
  <c r="M18" i="28"/>
  <c r="F19" i="28"/>
  <c r="G19" i="28"/>
  <c r="H19" i="28"/>
  <c r="I19" i="28"/>
  <c r="J19" i="28"/>
  <c r="K19" i="28"/>
  <c r="L19" i="28"/>
  <c r="M19" i="28"/>
  <c r="F20" i="28"/>
  <c r="G20" i="28"/>
  <c r="H20" i="28"/>
  <c r="I20" i="28"/>
  <c r="J20" i="28"/>
  <c r="K20" i="28"/>
  <c r="L20" i="28"/>
  <c r="M20" i="28"/>
  <c r="F21" i="28"/>
  <c r="G21" i="28"/>
  <c r="H21" i="28"/>
  <c r="I21" i="28"/>
  <c r="J21" i="28"/>
  <c r="K21" i="28"/>
  <c r="L21" i="28"/>
  <c r="M21" i="28"/>
  <c r="F22" i="28"/>
  <c r="G22" i="28"/>
  <c r="H22" i="28"/>
  <c r="I22" i="28"/>
  <c r="J22" i="28"/>
  <c r="K22" i="28"/>
  <c r="L22" i="28"/>
  <c r="M22" i="28"/>
  <c r="F23" i="28"/>
  <c r="G23" i="28"/>
  <c r="H23" i="28"/>
  <c r="I23" i="28"/>
  <c r="J23" i="28"/>
  <c r="K23" i="28"/>
  <c r="L23" i="28"/>
  <c r="M23" i="28"/>
  <c r="F24" i="28"/>
  <c r="G24" i="28"/>
  <c r="H24" i="28"/>
  <c r="I24" i="28"/>
  <c r="J24" i="28"/>
  <c r="K24" i="28"/>
  <c r="L24" i="28"/>
  <c r="M24" i="28"/>
  <c r="F25" i="28"/>
  <c r="G25" i="28"/>
  <c r="H25" i="28"/>
  <c r="I25" i="28"/>
  <c r="J25" i="28"/>
  <c r="K25" i="28"/>
  <c r="L25" i="28"/>
  <c r="M25" i="28"/>
  <c r="F26" i="28"/>
  <c r="G26" i="28"/>
  <c r="H26" i="28"/>
  <c r="I26" i="28"/>
  <c r="J26" i="28"/>
  <c r="K26" i="28"/>
  <c r="L26" i="28"/>
  <c r="M26" i="28"/>
  <c r="F27" i="28"/>
  <c r="G27" i="28"/>
  <c r="H27" i="28"/>
  <c r="I27" i="28"/>
  <c r="J27" i="28"/>
  <c r="K27" i="28"/>
  <c r="L27" i="28"/>
  <c r="M27" i="28"/>
  <c r="F28" i="28"/>
  <c r="G28" i="28"/>
  <c r="H28" i="28"/>
  <c r="I28" i="28"/>
  <c r="J28" i="28"/>
  <c r="K28" i="28"/>
  <c r="L28" i="28"/>
  <c r="M28" i="28"/>
  <c r="F29" i="28"/>
  <c r="G29" i="28"/>
  <c r="H29" i="28"/>
  <c r="I29" i="28"/>
  <c r="J29" i="28"/>
  <c r="K29" i="28"/>
  <c r="L29" i="28"/>
  <c r="M29" i="28"/>
  <c r="F30" i="28"/>
  <c r="G30" i="28"/>
  <c r="H30" i="28"/>
  <c r="I30" i="28"/>
  <c r="J30" i="28"/>
  <c r="K30" i="28"/>
  <c r="L30" i="28"/>
  <c r="M30" i="28"/>
  <c r="F31" i="28"/>
  <c r="G31" i="28"/>
  <c r="H31" i="28"/>
  <c r="I31" i="28"/>
  <c r="J31" i="28"/>
  <c r="K31" i="28"/>
  <c r="L31" i="28"/>
  <c r="M31" i="28"/>
  <c r="F32" i="28"/>
  <c r="G32" i="28"/>
  <c r="H32" i="28"/>
  <c r="I32" i="28"/>
  <c r="J32" i="28"/>
  <c r="K32" i="28"/>
  <c r="L32" i="28"/>
  <c r="M32" i="28"/>
  <c r="F33" i="28"/>
  <c r="G33" i="28"/>
  <c r="H33" i="28"/>
  <c r="I33" i="28"/>
  <c r="J33" i="28"/>
  <c r="K33" i="28"/>
  <c r="L33" i="28"/>
  <c r="M33" i="28"/>
  <c r="F34" i="28"/>
  <c r="G34" i="28"/>
  <c r="H34" i="28"/>
  <c r="I34" i="28"/>
  <c r="J34" i="28"/>
  <c r="K34" i="28"/>
  <c r="L34" i="28"/>
  <c r="M34" i="28"/>
  <c r="F35" i="28"/>
  <c r="G35" i="28"/>
  <c r="H35" i="28"/>
  <c r="I35" i="28"/>
  <c r="J35" i="28"/>
  <c r="K35" i="28"/>
  <c r="L35" i="28"/>
  <c r="M35" i="28"/>
  <c r="F36" i="28"/>
  <c r="G36" i="28"/>
  <c r="H36" i="28"/>
  <c r="I36" i="28"/>
  <c r="J36" i="28"/>
  <c r="K36" i="28"/>
  <c r="L36" i="28"/>
  <c r="M36" i="28"/>
  <c r="F37" i="28"/>
  <c r="G37" i="28"/>
  <c r="H37" i="28"/>
  <c r="I37" i="28"/>
  <c r="J37" i="28"/>
  <c r="K37" i="28"/>
  <c r="L37" i="28"/>
  <c r="M37" i="28"/>
  <c r="F38" i="28"/>
  <c r="G38" i="28"/>
  <c r="H38" i="28"/>
  <c r="I38" i="28"/>
  <c r="J38" i="28"/>
  <c r="K38" i="28"/>
  <c r="L38" i="28"/>
  <c r="M38" i="28"/>
  <c r="F39" i="28"/>
  <c r="G39" i="28"/>
  <c r="H39" i="28"/>
  <c r="I39" i="28"/>
  <c r="J39" i="28"/>
  <c r="K39" i="28"/>
  <c r="L39" i="28"/>
  <c r="M39" i="28"/>
  <c r="F40" i="28"/>
  <c r="G40" i="28"/>
  <c r="H40" i="28"/>
  <c r="I40" i="28"/>
  <c r="J40" i="28"/>
  <c r="K40" i="28"/>
  <c r="L40" i="28"/>
  <c r="M40" i="28"/>
  <c r="F41" i="28"/>
  <c r="G41" i="28"/>
  <c r="H41" i="28"/>
  <c r="I41" i="28"/>
  <c r="J41" i="28"/>
  <c r="K41" i="28"/>
  <c r="L41" i="28"/>
  <c r="M41" i="28"/>
  <c r="F42" i="28"/>
  <c r="G42" i="28"/>
  <c r="H42" i="28"/>
  <c r="I42" i="28"/>
  <c r="J42" i="28"/>
  <c r="K42" i="28"/>
  <c r="L42" i="28"/>
  <c r="M42" i="28"/>
  <c r="F43" i="28"/>
  <c r="G43" i="28"/>
  <c r="H43" i="28"/>
  <c r="I43" i="28"/>
  <c r="J43" i="28"/>
  <c r="K43" i="28"/>
  <c r="L43" i="28"/>
  <c r="M43" i="28"/>
  <c r="F44" i="28"/>
  <c r="G44" i="28"/>
  <c r="H44" i="28"/>
  <c r="I44" i="28"/>
  <c r="J44" i="28"/>
  <c r="K44" i="28"/>
  <c r="L44" i="28"/>
  <c r="M44" i="28"/>
  <c r="F45" i="28"/>
  <c r="G45" i="28"/>
  <c r="H45" i="28"/>
  <c r="I45" i="28"/>
  <c r="J45" i="28"/>
  <c r="K45" i="28"/>
  <c r="L45" i="28"/>
  <c r="M45" i="28"/>
  <c r="F46" i="28"/>
  <c r="G46" i="28"/>
  <c r="H46" i="28"/>
  <c r="I46" i="28"/>
  <c r="J46" i="28"/>
  <c r="K46" i="28"/>
  <c r="L46" i="28"/>
  <c r="M46" i="28"/>
  <c r="F47" i="28"/>
  <c r="G47" i="28"/>
  <c r="H47" i="28"/>
  <c r="I47" i="28"/>
  <c r="J47" i="28"/>
  <c r="K47" i="28"/>
  <c r="L47" i="28"/>
  <c r="M47" i="28"/>
  <c r="F48" i="28"/>
  <c r="G48" i="28"/>
  <c r="H48" i="28"/>
  <c r="I48" i="28"/>
  <c r="J48" i="28"/>
  <c r="K48" i="28"/>
  <c r="L48" i="28"/>
  <c r="M48" i="28"/>
  <c r="F49" i="28"/>
  <c r="G49" i="28"/>
  <c r="H49" i="28"/>
  <c r="I49" i="28"/>
  <c r="J49" i="28"/>
  <c r="K49" i="28"/>
  <c r="L49" i="28"/>
  <c r="M49" i="28"/>
  <c r="F50" i="28"/>
  <c r="G50" i="28"/>
  <c r="H50" i="28"/>
  <c r="I50" i="28"/>
  <c r="J50" i="28"/>
  <c r="K50" i="28"/>
  <c r="L50" i="28"/>
  <c r="M50" i="28"/>
  <c r="F51" i="28"/>
  <c r="G51" i="28"/>
  <c r="H51" i="28"/>
  <c r="I51" i="28"/>
  <c r="J51" i="28"/>
  <c r="K51" i="28"/>
  <c r="L51" i="28"/>
  <c r="M51" i="28"/>
  <c r="F52" i="28"/>
  <c r="G52" i="28"/>
  <c r="H52" i="28"/>
  <c r="I52" i="28"/>
  <c r="J52" i="28"/>
  <c r="K52" i="28"/>
  <c r="L52" i="28"/>
  <c r="M52" i="28"/>
  <c r="F53" i="28"/>
  <c r="G53" i="28"/>
  <c r="H53" i="28"/>
  <c r="I53" i="28"/>
  <c r="J53" i="28"/>
  <c r="K53" i="28"/>
  <c r="L53" i="28"/>
  <c r="M53" i="28"/>
  <c r="F54" i="28"/>
  <c r="G54" i="28"/>
  <c r="H54" i="28"/>
  <c r="I54" i="28"/>
  <c r="J54" i="28"/>
  <c r="K54" i="28"/>
  <c r="L54" i="28"/>
  <c r="M54" i="28"/>
  <c r="F55" i="28"/>
  <c r="G55" i="28"/>
  <c r="H55" i="28"/>
  <c r="I55" i="28"/>
  <c r="J55" i="28"/>
  <c r="K55" i="28"/>
  <c r="L55" i="28"/>
  <c r="M55" i="28"/>
  <c r="F56" i="28"/>
  <c r="G56" i="28"/>
  <c r="H56" i="28"/>
  <c r="I56" i="28"/>
  <c r="J56" i="28"/>
  <c r="K56" i="28"/>
  <c r="L56" i="28"/>
  <c r="M56" i="28"/>
  <c r="F57" i="28"/>
  <c r="G57" i="28"/>
  <c r="H57" i="28"/>
  <c r="I57" i="28"/>
  <c r="J57" i="28"/>
  <c r="K57" i="28"/>
  <c r="L57" i="28"/>
  <c r="M57" i="28"/>
  <c r="F58" i="28"/>
  <c r="G58" i="28"/>
  <c r="H58" i="28"/>
  <c r="I58" i="28"/>
  <c r="J58" i="28"/>
  <c r="K58" i="28"/>
  <c r="L58" i="28"/>
  <c r="M58" i="28"/>
  <c r="F59" i="28"/>
  <c r="G59" i="28"/>
  <c r="H59" i="28"/>
  <c r="I59" i="28"/>
  <c r="J59" i="28"/>
  <c r="K59" i="28"/>
  <c r="L59" i="28"/>
  <c r="M59" i="28"/>
  <c r="F60" i="28"/>
  <c r="G60" i="28"/>
  <c r="H60" i="28"/>
  <c r="I60" i="28"/>
  <c r="J60" i="28"/>
  <c r="K60" i="28"/>
  <c r="L60" i="28"/>
  <c r="M60" i="28"/>
  <c r="F61" i="28"/>
  <c r="G61" i="28"/>
  <c r="H61" i="28"/>
  <c r="I61" i="28"/>
  <c r="J61" i="28"/>
  <c r="K61" i="28"/>
  <c r="L61" i="28"/>
  <c r="M61" i="28"/>
  <c r="F62" i="28"/>
  <c r="G62" i="28"/>
  <c r="H62" i="28"/>
  <c r="I62" i="28"/>
  <c r="J62" i="28"/>
  <c r="K62" i="28"/>
  <c r="L62" i="28"/>
  <c r="M62" i="28"/>
  <c r="F63" i="28"/>
  <c r="G63" i="28"/>
  <c r="H63" i="28"/>
  <c r="I63" i="28"/>
  <c r="J63" i="28"/>
  <c r="K63" i="28"/>
  <c r="L63" i="28"/>
  <c r="M63" i="28"/>
  <c r="F64" i="28"/>
  <c r="G64" i="28"/>
  <c r="H64" i="28"/>
  <c r="I64" i="28"/>
  <c r="J64" i="28"/>
  <c r="K64" i="28"/>
  <c r="L64" i="28"/>
  <c r="M64" i="28"/>
  <c r="F65" i="28"/>
  <c r="G65" i="28"/>
  <c r="H65" i="28"/>
  <c r="I65" i="28"/>
  <c r="J65" i="28"/>
  <c r="K65" i="28"/>
  <c r="L65" i="28"/>
  <c r="M65" i="28"/>
  <c r="F66" i="28"/>
  <c r="G66" i="28"/>
  <c r="H66" i="28"/>
  <c r="I66" i="28"/>
  <c r="J66" i="28"/>
  <c r="K66" i="28"/>
  <c r="L66" i="28"/>
  <c r="M66" i="28"/>
  <c r="F67" i="28"/>
  <c r="G67" i="28"/>
  <c r="H67" i="28"/>
  <c r="I67" i="28"/>
  <c r="J67" i="28"/>
  <c r="K67" i="28"/>
  <c r="L67" i="28"/>
  <c r="M67" i="28"/>
  <c r="F68" i="28"/>
  <c r="G68" i="28"/>
  <c r="H68" i="28"/>
  <c r="I68" i="28"/>
  <c r="J68" i="28"/>
  <c r="K68" i="28"/>
  <c r="L68" i="28"/>
  <c r="M68" i="28"/>
  <c r="F69" i="28"/>
  <c r="G69" i="28"/>
  <c r="H69" i="28"/>
  <c r="I69" i="28"/>
  <c r="J69" i="28"/>
  <c r="K69" i="28"/>
  <c r="L69" i="28"/>
  <c r="M69" i="28"/>
  <c r="F70" i="28"/>
  <c r="G70" i="28"/>
  <c r="H70" i="28"/>
  <c r="I70" i="28"/>
  <c r="J70" i="28"/>
  <c r="K70" i="28"/>
  <c r="L70" i="28"/>
  <c r="M70" i="28"/>
  <c r="F71" i="28"/>
  <c r="G71" i="28"/>
  <c r="H71" i="28"/>
  <c r="I71" i="28"/>
  <c r="J71" i="28"/>
  <c r="K71" i="28"/>
  <c r="L71" i="28"/>
  <c r="M71" i="28"/>
  <c r="F72" i="28"/>
  <c r="G72" i="28"/>
  <c r="H72" i="28"/>
  <c r="I72" i="28"/>
  <c r="J72" i="28"/>
  <c r="K72" i="28"/>
  <c r="L72" i="28"/>
  <c r="M72" i="28"/>
  <c r="F73" i="28"/>
  <c r="G73" i="28"/>
  <c r="H73" i="28"/>
  <c r="I73" i="28"/>
  <c r="J73" i="28"/>
  <c r="K73" i="28"/>
  <c r="L73" i="28"/>
  <c r="M73" i="28"/>
  <c r="F74" i="28"/>
  <c r="G74" i="28"/>
  <c r="H74" i="28"/>
  <c r="I74" i="28"/>
  <c r="J74" i="28"/>
  <c r="K74" i="28"/>
  <c r="L74" i="28"/>
  <c r="M74" i="28"/>
  <c r="F75" i="28"/>
  <c r="G75" i="28"/>
  <c r="H75" i="28"/>
  <c r="I75" i="28"/>
  <c r="J75" i="28"/>
  <c r="K75" i="28"/>
  <c r="L75" i="28"/>
  <c r="M75" i="28"/>
  <c r="F76" i="28"/>
  <c r="G76" i="28"/>
  <c r="H76" i="28"/>
  <c r="I76" i="28"/>
  <c r="J76" i="28"/>
  <c r="K76" i="28"/>
  <c r="L76" i="28"/>
  <c r="M76" i="28"/>
  <c r="F77" i="28"/>
  <c r="G77" i="28"/>
  <c r="H77" i="28"/>
  <c r="I77" i="28"/>
  <c r="J77" i="28"/>
  <c r="K77" i="28"/>
  <c r="L77" i="28"/>
  <c r="M77" i="28"/>
  <c r="F78" i="28"/>
  <c r="G78" i="28"/>
  <c r="H78" i="28"/>
  <c r="I78" i="28"/>
  <c r="J78" i="28"/>
  <c r="K78" i="28"/>
  <c r="L78" i="28"/>
  <c r="M78" i="28"/>
  <c r="F79" i="28"/>
  <c r="G79" i="28"/>
  <c r="H79" i="28"/>
  <c r="I79" i="28"/>
  <c r="J79" i="28"/>
  <c r="K79" i="28"/>
  <c r="L79" i="28"/>
  <c r="M79" i="28"/>
  <c r="F80" i="28"/>
  <c r="G80" i="28"/>
  <c r="H80" i="28"/>
  <c r="I80" i="28"/>
  <c r="J80" i="28"/>
  <c r="K80" i="28"/>
  <c r="L80" i="28"/>
  <c r="M80" i="28"/>
  <c r="F81" i="28"/>
  <c r="G81" i="28"/>
  <c r="H81" i="28"/>
  <c r="I81" i="28"/>
  <c r="J81" i="28"/>
  <c r="K81" i="28"/>
  <c r="L81" i="28"/>
  <c r="M81" i="28"/>
  <c r="F82" i="28"/>
  <c r="G82" i="28"/>
  <c r="H82" i="28"/>
  <c r="I82" i="28"/>
  <c r="J82" i="28"/>
  <c r="K82" i="28"/>
  <c r="L82" i="28"/>
  <c r="M82" i="28"/>
  <c r="F83" i="28"/>
  <c r="G83" i="28"/>
  <c r="H83" i="28"/>
  <c r="I83" i="28"/>
  <c r="J83" i="28"/>
  <c r="K83" i="28"/>
  <c r="L83" i="28"/>
  <c r="M83" i="28"/>
  <c r="F84" i="28"/>
  <c r="G84" i="28"/>
  <c r="H84" i="28"/>
  <c r="I84" i="28"/>
  <c r="J84" i="28"/>
  <c r="K84" i="28"/>
  <c r="L84" i="28"/>
  <c r="M84" i="28"/>
  <c r="F85" i="28"/>
  <c r="G85" i="28"/>
  <c r="H85" i="28"/>
  <c r="I85" i="28"/>
  <c r="J85" i="28"/>
  <c r="K85" i="28"/>
  <c r="L85" i="28"/>
  <c r="M85" i="28"/>
  <c r="F86" i="28"/>
  <c r="G86" i="28"/>
  <c r="H86" i="28"/>
  <c r="I86" i="28"/>
  <c r="J86" i="28"/>
  <c r="K86" i="28"/>
  <c r="L86" i="28"/>
  <c r="M86" i="28"/>
  <c r="F87" i="28"/>
  <c r="G87" i="28"/>
  <c r="H87" i="28"/>
  <c r="I87" i="28"/>
  <c r="J87" i="28"/>
  <c r="K87" i="28"/>
  <c r="L87" i="28"/>
  <c r="M87" i="28"/>
  <c r="F88" i="28"/>
  <c r="G88" i="28"/>
  <c r="H88" i="28"/>
  <c r="I88" i="28"/>
  <c r="J88" i="28"/>
  <c r="K88" i="28"/>
  <c r="L88" i="28"/>
  <c r="M88" i="28"/>
  <c r="F89" i="28"/>
  <c r="G89" i="28"/>
  <c r="H89" i="28"/>
  <c r="I89" i="28"/>
  <c r="J89" i="28"/>
  <c r="K89" i="28"/>
  <c r="L89" i="28"/>
  <c r="M89" i="28"/>
  <c r="F90" i="28"/>
  <c r="G90" i="28"/>
  <c r="H90" i="28"/>
  <c r="I90" i="28"/>
  <c r="J90" i="28"/>
  <c r="K90" i="28"/>
  <c r="L90" i="28"/>
  <c r="M90" i="28"/>
  <c r="F91" i="28"/>
  <c r="G91" i="28"/>
  <c r="H91" i="28"/>
  <c r="I91" i="28"/>
  <c r="J91" i="28"/>
  <c r="K91" i="28"/>
  <c r="L91" i="28"/>
  <c r="M91" i="28"/>
  <c r="F92" i="28"/>
  <c r="G92" i="28"/>
  <c r="H92" i="28"/>
  <c r="I92" i="28"/>
  <c r="J92" i="28"/>
  <c r="K92" i="28"/>
  <c r="L92" i="28"/>
  <c r="M92" i="28"/>
  <c r="F93" i="28"/>
  <c r="G93" i="28"/>
  <c r="H93" i="28"/>
  <c r="I93" i="28"/>
  <c r="J93" i="28"/>
  <c r="K93" i="28"/>
  <c r="L93" i="28"/>
  <c r="M93" i="28"/>
  <c r="F94" i="28"/>
  <c r="G94" i="28"/>
  <c r="H94" i="28"/>
  <c r="I94" i="28"/>
  <c r="J94" i="28"/>
  <c r="K94" i="28"/>
  <c r="L94" i="28"/>
  <c r="M94" i="28"/>
  <c r="F95" i="28"/>
  <c r="G95" i="28"/>
  <c r="H95" i="28"/>
  <c r="I95" i="28"/>
  <c r="J95" i="28"/>
  <c r="K95" i="28"/>
  <c r="L95" i="28"/>
  <c r="M95" i="28"/>
  <c r="F96" i="28"/>
  <c r="G96" i="28"/>
  <c r="H96" i="28"/>
  <c r="I96" i="28"/>
  <c r="J96" i="28"/>
  <c r="K96" i="28"/>
  <c r="L96" i="28"/>
  <c r="M96" i="28"/>
  <c r="F97" i="28"/>
  <c r="G97" i="28"/>
  <c r="H97" i="28"/>
  <c r="I97" i="28"/>
  <c r="J97" i="28"/>
  <c r="K97" i="28"/>
  <c r="L97" i="28"/>
  <c r="M97" i="28"/>
  <c r="F98" i="28"/>
  <c r="G98" i="28"/>
  <c r="H98" i="28"/>
  <c r="I98" i="28"/>
  <c r="J98" i="28"/>
  <c r="K98" i="28"/>
  <c r="L98" i="28"/>
  <c r="M98" i="28"/>
  <c r="F99" i="28"/>
  <c r="G99" i="28"/>
  <c r="H99" i="28"/>
  <c r="I99" i="28"/>
  <c r="J99" i="28"/>
  <c r="K99" i="28"/>
  <c r="L99" i="28"/>
  <c r="M99" i="28"/>
  <c r="F100" i="28"/>
  <c r="G100" i="28"/>
  <c r="H100" i="28"/>
  <c r="I100" i="28"/>
  <c r="J100" i="28"/>
  <c r="K100" i="28"/>
  <c r="L100" i="28"/>
  <c r="M100" i="28"/>
  <c r="F101" i="28"/>
  <c r="G101" i="28"/>
  <c r="H101" i="28"/>
  <c r="I101" i="28"/>
  <c r="J101" i="28"/>
  <c r="K101" i="28"/>
  <c r="L101" i="28"/>
  <c r="M101" i="28"/>
  <c r="F102" i="28"/>
  <c r="G102" i="28"/>
  <c r="H102" i="28"/>
  <c r="I102" i="28"/>
  <c r="J102" i="28"/>
  <c r="K102" i="28"/>
  <c r="L102" i="28"/>
  <c r="M102" i="28"/>
  <c r="F103" i="28"/>
  <c r="G103" i="28"/>
  <c r="H103" i="28"/>
  <c r="I103" i="28"/>
  <c r="J103" i="28"/>
  <c r="K103" i="28"/>
  <c r="L103" i="28"/>
  <c r="M103" i="28"/>
  <c r="F104" i="28"/>
  <c r="G104" i="28"/>
  <c r="H104" i="28"/>
  <c r="I104" i="28"/>
  <c r="J104" i="28"/>
  <c r="K104" i="28"/>
  <c r="L104" i="28"/>
  <c r="M104" i="28"/>
  <c r="F105" i="28"/>
  <c r="G105" i="28"/>
  <c r="H105" i="28"/>
  <c r="I105" i="28"/>
  <c r="J105" i="28"/>
  <c r="K105" i="28"/>
  <c r="L105" i="28"/>
  <c r="M105" i="28"/>
  <c r="F106" i="28"/>
  <c r="G106" i="28"/>
  <c r="H106" i="28"/>
  <c r="I106" i="28"/>
  <c r="J106" i="28"/>
  <c r="K106" i="28"/>
  <c r="L106" i="28"/>
  <c r="M106" i="28"/>
  <c r="F107" i="28"/>
  <c r="G107" i="28"/>
  <c r="H107" i="28"/>
  <c r="I107" i="28"/>
  <c r="J107" i="28"/>
  <c r="K107" i="28"/>
  <c r="L107" i="28"/>
  <c r="M107" i="28"/>
  <c r="F108" i="28"/>
  <c r="G108" i="28"/>
  <c r="H108" i="28"/>
  <c r="I108" i="28"/>
  <c r="J108" i="28"/>
  <c r="K108" i="28"/>
  <c r="L108" i="28"/>
  <c r="M108" i="28"/>
  <c r="F109" i="28"/>
  <c r="G109" i="28"/>
  <c r="H109" i="28"/>
  <c r="I109" i="28"/>
  <c r="J109" i="28"/>
  <c r="K109" i="28"/>
  <c r="L109" i="28"/>
  <c r="M109" i="28"/>
  <c r="F110" i="28"/>
  <c r="G110" i="28"/>
  <c r="H110" i="28"/>
  <c r="I110" i="28"/>
  <c r="J110" i="28"/>
  <c r="K110" i="28"/>
  <c r="L110" i="28"/>
  <c r="M110" i="28"/>
  <c r="F111" i="28"/>
  <c r="G111" i="28"/>
  <c r="H111" i="28"/>
  <c r="I111" i="28"/>
  <c r="J111" i="28"/>
  <c r="K111" i="28"/>
  <c r="L111" i="28"/>
  <c r="M111" i="28"/>
  <c r="F112" i="28"/>
  <c r="G112" i="28"/>
  <c r="H112" i="28"/>
  <c r="I112" i="28"/>
  <c r="J112" i="28"/>
  <c r="K112" i="28"/>
  <c r="L112" i="28"/>
  <c r="M112" i="28"/>
  <c r="F113" i="28"/>
  <c r="G113" i="28"/>
  <c r="H113" i="28"/>
  <c r="I113" i="28"/>
  <c r="J113" i="28"/>
  <c r="K113" i="28"/>
  <c r="L113" i="28"/>
  <c r="M113" i="28"/>
  <c r="F114" i="28"/>
  <c r="G114" i="28"/>
  <c r="H114" i="28"/>
  <c r="I114" i="28"/>
  <c r="J114" i="28"/>
  <c r="K114" i="28"/>
  <c r="L114" i="28"/>
  <c r="M114" i="28"/>
  <c r="F115" i="28"/>
  <c r="G115" i="28"/>
  <c r="H115" i="28"/>
  <c r="I115" i="28"/>
  <c r="J115" i="28"/>
  <c r="K115" i="28"/>
  <c r="L115" i="28"/>
  <c r="M115" i="28"/>
  <c r="F116" i="28"/>
  <c r="G116" i="28"/>
  <c r="H116" i="28"/>
  <c r="I116" i="28"/>
  <c r="J116" i="28"/>
  <c r="K116" i="28"/>
  <c r="L116" i="28"/>
  <c r="M116" i="28"/>
  <c r="F117" i="28"/>
  <c r="G117" i="28"/>
  <c r="H117" i="28"/>
  <c r="I117" i="28"/>
  <c r="J117" i="28"/>
  <c r="K117" i="28"/>
  <c r="L117" i="28"/>
  <c r="M117" i="28"/>
  <c r="F118" i="28"/>
  <c r="G118" i="28"/>
  <c r="H118" i="28"/>
  <c r="I118" i="28"/>
  <c r="J118" i="28"/>
  <c r="K118" i="28"/>
  <c r="L118" i="28"/>
  <c r="M118" i="28"/>
  <c r="F119" i="28"/>
  <c r="G119" i="28"/>
  <c r="H119" i="28"/>
  <c r="I119" i="28"/>
  <c r="J119" i="28"/>
  <c r="K119" i="28"/>
  <c r="L119" i="28"/>
  <c r="M119" i="28"/>
  <c r="F120" i="28"/>
  <c r="G120" i="28"/>
  <c r="H120" i="28"/>
  <c r="I120" i="28"/>
  <c r="J120" i="28"/>
  <c r="K120" i="28"/>
  <c r="L120" i="28"/>
  <c r="M120" i="28"/>
  <c r="F121" i="28"/>
  <c r="G121" i="28"/>
  <c r="H121" i="28"/>
  <c r="I121" i="28"/>
  <c r="J121" i="28"/>
  <c r="K121" i="28"/>
  <c r="L121" i="28"/>
  <c r="M121" i="28"/>
  <c r="F122" i="28"/>
  <c r="G122" i="28"/>
  <c r="H122" i="28"/>
  <c r="I122" i="28"/>
  <c r="J122" i="28"/>
  <c r="K122" i="28"/>
  <c r="L122" i="28"/>
  <c r="M122" i="28"/>
  <c r="F123" i="28"/>
  <c r="G123" i="28"/>
  <c r="H123" i="28"/>
  <c r="I123" i="28"/>
  <c r="J123" i="28"/>
  <c r="K123" i="28"/>
  <c r="L123" i="28"/>
  <c r="M123" i="28"/>
  <c r="F124" i="28"/>
  <c r="G124" i="28"/>
  <c r="H124" i="28"/>
  <c r="I124" i="28"/>
  <c r="J124" i="28"/>
  <c r="K124" i="28"/>
  <c r="L124" i="28"/>
  <c r="M124" i="28"/>
  <c r="F125" i="28"/>
  <c r="G125" i="28"/>
  <c r="H125" i="28"/>
  <c r="I125" i="28"/>
  <c r="J125" i="28"/>
  <c r="K125" i="28"/>
  <c r="L125" i="28"/>
  <c r="M125" i="28"/>
  <c r="F126" i="28"/>
  <c r="G126" i="28"/>
  <c r="H126" i="28"/>
  <c r="I126" i="28"/>
  <c r="J126" i="28"/>
  <c r="K126" i="28"/>
  <c r="L126" i="28"/>
  <c r="M126" i="28"/>
  <c r="F127" i="28"/>
  <c r="G127" i="28"/>
  <c r="H127" i="28"/>
  <c r="I127" i="28"/>
  <c r="J127" i="28"/>
  <c r="K127" i="28"/>
  <c r="L127" i="28"/>
  <c r="M127" i="28"/>
  <c r="F128" i="28"/>
  <c r="G128" i="28"/>
  <c r="H128" i="28"/>
  <c r="I128" i="28"/>
  <c r="J128" i="28"/>
  <c r="K128" i="28"/>
  <c r="L128" i="28"/>
  <c r="M128" i="28"/>
  <c r="F129" i="28"/>
  <c r="G129" i="28"/>
  <c r="H129" i="28"/>
  <c r="I129" i="28"/>
  <c r="J129" i="28"/>
  <c r="K129" i="28"/>
  <c r="L129" i="28"/>
  <c r="M129" i="28"/>
  <c r="F130" i="28"/>
  <c r="G130" i="28"/>
  <c r="H130" i="28"/>
  <c r="I130" i="28"/>
  <c r="J130" i="28"/>
  <c r="K130" i="28"/>
  <c r="L130" i="28"/>
  <c r="M130" i="28"/>
  <c r="F131" i="28"/>
  <c r="G131" i="28"/>
  <c r="H131" i="28"/>
  <c r="I131" i="28"/>
  <c r="J131" i="28"/>
  <c r="K131" i="28"/>
  <c r="L131" i="28"/>
  <c r="M131" i="28"/>
  <c r="F132" i="28"/>
  <c r="G132" i="28"/>
  <c r="H132" i="28"/>
  <c r="I132" i="28"/>
  <c r="J132" i="28"/>
  <c r="K132" i="28"/>
  <c r="L132" i="28"/>
  <c r="M132" i="28"/>
  <c r="F133" i="28"/>
  <c r="G133" i="28"/>
  <c r="H133" i="28"/>
  <c r="I133" i="28"/>
  <c r="J133" i="28"/>
  <c r="K133" i="28"/>
  <c r="L133" i="28"/>
  <c r="M133" i="28"/>
  <c r="F134" i="28"/>
  <c r="G134" i="28"/>
  <c r="H134" i="28"/>
  <c r="I134" i="28"/>
  <c r="J134" i="28"/>
  <c r="K134" i="28"/>
  <c r="L134" i="28"/>
  <c r="M134" i="28"/>
  <c r="F135" i="28"/>
  <c r="G135" i="28"/>
  <c r="H135" i="28"/>
  <c r="I135" i="28"/>
  <c r="J135" i="28"/>
  <c r="K135" i="28"/>
  <c r="L135" i="28"/>
  <c r="M135" i="28"/>
  <c r="F136" i="28"/>
  <c r="G136" i="28"/>
  <c r="H136" i="28"/>
  <c r="I136" i="28"/>
  <c r="J136" i="28"/>
  <c r="K136" i="28"/>
  <c r="L136" i="28"/>
  <c r="M136" i="28"/>
  <c r="F137" i="28"/>
  <c r="G137" i="28"/>
  <c r="H137" i="28"/>
  <c r="I137" i="28"/>
  <c r="J137" i="28"/>
  <c r="K137" i="28"/>
  <c r="L137" i="28"/>
  <c r="M137" i="28"/>
  <c r="F138" i="28"/>
  <c r="G138" i="28"/>
  <c r="H138" i="28"/>
  <c r="I138" i="28"/>
  <c r="J138" i="28"/>
  <c r="K138" i="28"/>
  <c r="L138" i="28"/>
  <c r="M138" i="28"/>
  <c r="F139" i="28"/>
  <c r="G139" i="28"/>
  <c r="H139" i="28"/>
  <c r="I139" i="28"/>
  <c r="J139" i="28"/>
  <c r="K139" i="28"/>
  <c r="L139" i="28"/>
  <c r="M139" i="28"/>
  <c r="F140" i="28"/>
  <c r="G140" i="28"/>
  <c r="H140" i="28"/>
  <c r="I140" i="28"/>
  <c r="J140" i="28"/>
  <c r="K140" i="28"/>
  <c r="L140" i="28"/>
  <c r="M140" i="28"/>
  <c r="F141" i="28"/>
  <c r="G141" i="28"/>
  <c r="H141" i="28"/>
  <c r="I141" i="28"/>
  <c r="J141" i="28"/>
  <c r="K141" i="28"/>
  <c r="L141" i="28"/>
  <c r="M141" i="28"/>
  <c r="F142" i="28"/>
  <c r="G142" i="28"/>
  <c r="H142" i="28"/>
  <c r="I142" i="28"/>
  <c r="J142" i="28"/>
  <c r="K142" i="28"/>
  <c r="L142" i="28"/>
  <c r="M142" i="28"/>
  <c r="F143" i="28"/>
  <c r="G143" i="28"/>
  <c r="H143" i="28"/>
  <c r="I143" i="28"/>
  <c r="J143" i="28"/>
  <c r="K143" i="28"/>
  <c r="L143" i="28"/>
  <c r="M143" i="28"/>
  <c r="F144" i="28"/>
  <c r="G144" i="28"/>
  <c r="H144" i="28"/>
  <c r="I144" i="28"/>
  <c r="J144" i="28"/>
  <c r="K144" i="28"/>
  <c r="L144" i="28"/>
  <c r="M144" i="28"/>
  <c r="F145" i="28"/>
  <c r="G145" i="28"/>
  <c r="H145" i="28"/>
  <c r="I145" i="28"/>
  <c r="J145" i="28"/>
  <c r="K145" i="28"/>
  <c r="L145" i="28"/>
  <c r="M145" i="28"/>
  <c r="F146" i="28"/>
  <c r="G146" i="28"/>
  <c r="H146" i="28"/>
  <c r="I146" i="28"/>
  <c r="J146" i="28"/>
  <c r="K146" i="28"/>
  <c r="L146" i="28"/>
  <c r="M146" i="28"/>
  <c r="F147" i="28"/>
  <c r="G147" i="28"/>
  <c r="H147" i="28"/>
  <c r="I147" i="28"/>
  <c r="J147" i="28"/>
  <c r="K147" i="28"/>
  <c r="L147" i="28"/>
  <c r="M147" i="28"/>
  <c r="F148" i="28"/>
  <c r="G148" i="28"/>
  <c r="H148" i="28"/>
  <c r="I148" i="28"/>
  <c r="J148" i="28"/>
  <c r="K148" i="28"/>
  <c r="L148" i="28"/>
  <c r="M148" i="28"/>
  <c r="F149" i="28"/>
  <c r="G149" i="28"/>
  <c r="H149" i="28"/>
  <c r="I149" i="28"/>
  <c r="J149" i="28"/>
  <c r="K149" i="28"/>
  <c r="L149" i="28"/>
  <c r="M149" i="28"/>
  <c r="F150" i="28"/>
  <c r="G150" i="28"/>
  <c r="H150" i="28"/>
  <c r="I150" i="28"/>
  <c r="J150" i="28"/>
  <c r="K150" i="28"/>
  <c r="L150" i="28"/>
  <c r="M150" i="28"/>
  <c r="F151" i="28"/>
  <c r="G151" i="28"/>
  <c r="H151" i="28"/>
  <c r="I151" i="28"/>
  <c r="J151" i="28"/>
  <c r="K151" i="28"/>
  <c r="L151" i="28"/>
  <c r="M151" i="28"/>
  <c r="F152" i="28"/>
  <c r="G152" i="28"/>
  <c r="H152" i="28"/>
  <c r="I152" i="28"/>
  <c r="J152" i="28"/>
  <c r="K152" i="28"/>
  <c r="L152" i="28"/>
  <c r="M152" i="28"/>
  <c r="F153" i="28"/>
  <c r="G153" i="28"/>
  <c r="H153" i="28"/>
  <c r="I153" i="28"/>
  <c r="J153" i="28"/>
  <c r="K153" i="28"/>
  <c r="L153" i="28"/>
  <c r="M153" i="28"/>
  <c r="F154" i="28"/>
  <c r="G154" i="28"/>
  <c r="H154" i="28"/>
  <c r="I154" i="28"/>
  <c r="J154" i="28"/>
  <c r="K154" i="28"/>
  <c r="L154" i="28"/>
  <c r="M154" i="28"/>
  <c r="F155" i="28"/>
  <c r="G155" i="28"/>
  <c r="H155" i="28"/>
  <c r="I155" i="28"/>
  <c r="J155" i="28"/>
  <c r="K155" i="28"/>
  <c r="L155" i="28"/>
  <c r="M155" i="28"/>
  <c r="F156" i="28"/>
  <c r="G156" i="28"/>
  <c r="H156" i="28"/>
  <c r="I156" i="28"/>
  <c r="J156" i="28"/>
  <c r="K156" i="28"/>
  <c r="L156" i="28"/>
  <c r="M156" i="28"/>
  <c r="AH13" i="13"/>
  <c r="B9" i="28"/>
  <c r="B10" i="28" s="1"/>
  <c r="B11" i="28" s="1"/>
  <c r="B12" i="28" s="1"/>
  <c r="B13" i="28" s="1"/>
  <c r="B14" i="28" s="1"/>
  <c r="B15" i="28" s="1"/>
  <c r="B16" i="28" s="1"/>
  <c r="B17" i="28" s="1"/>
  <c r="B18" i="28" s="1"/>
  <c r="B19" i="28" s="1"/>
  <c r="B20" i="28" s="1"/>
  <c r="B21" i="28" s="1"/>
  <c r="B22" i="28" s="1"/>
  <c r="B23" i="28" s="1"/>
  <c r="B24" i="28" s="1"/>
  <c r="B25" i="28" s="1"/>
  <c r="B26" i="28" s="1"/>
  <c r="B27" i="28" s="1"/>
  <c r="B28" i="28" s="1"/>
  <c r="B29" i="28" s="1"/>
  <c r="B30" i="28" s="1"/>
  <c r="B31" i="28" s="1"/>
  <c r="B32" i="28" s="1"/>
  <c r="B33" i="28" s="1"/>
  <c r="B34" i="28" s="1"/>
  <c r="B35" i="28" s="1"/>
  <c r="B36" i="28" s="1"/>
  <c r="B37" i="28" s="1"/>
  <c r="B38" i="28" s="1"/>
  <c r="B39" i="28" s="1"/>
  <c r="B40" i="28" s="1"/>
  <c r="B41" i="28" s="1"/>
  <c r="B42" i="28" s="1"/>
  <c r="B43" i="28" s="1"/>
  <c r="B44" i="28" s="1"/>
  <c r="B45" i="28" s="1"/>
  <c r="B46" i="28" s="1"/>
  <c r="B47" i="28" s="1"/>
  <c r="B48" i="28" s="1"/>
  <c r="B49" i="28" s="1"/>
  <c r="B50" i="28" s="1"/>
  <c r="B51" i="28" s="1"/>
  <c r="B52" i="28" s="1"/>
  <c r="B53" i="28" s="1"/>
  <c r="B54" i="28" s="1"/>
  <c r="B55" i="28" s="1"/>
  <c r="B56" i="28" s="1"/>
  <c r="B57" i="28" s="1"/>
  <c r="B58" i="28" s="1"/>
  <c r="B59" i="28" s="1"/>
  <c r="B60" i="28" s="1"/>
  <c r="B61" i="28" s="1"/>
  <c r="B62" i="28" s="1"/>
  <c r="B63" i="28" s="1"/>
  <c r="B64" i="28" s="1"/>
  <c r="B65" i="28" s="1"/>
  <c r="B66" i="28" s="1"/>
  <c r="B67" i="28" s="1"/>
  <c r="B68" i="28" s="1"/>
  <c r="B69" i="28" s="1"/>
  <c r="B70" i="28" s="1"/>
  <c r="B71" i="28" s="1"/>
  <c r="B72" i="28" s="1"/>
  <c r="B73" i="28" s="1"/>
  <c r="B74" i="28" s="1"/>
  <c r="B75" i="28" s="1"/>
  <c r="B76" i="28" s="1"/>
  <c r="B77" i="28" s="1"/>
  <c r="B78" i="28" s="1"/>
  <c r="B79" i="28" s="1"/>
  <c r="B80" i="28" s="1"/>
  <c r="B81" i="28" s="1"/>
  <c r="B82" i="28" s="1"/>
  <c r="B83" i="28" s="1"/>
  <c r="B84" i="28" s="1"/>
  <c r="B85" i="28" s="1"/>
  <c r="B86" i="28" s="1"/>
  <c r="B87" i="28" s="1"/>
  <c r="B88" i="28" s="1"/>
  <c r="B89" i="28" s="1"/>
  <c r="B90" i="28" s="1"/>
  <c r="B91" i="28" s="1"/>
  <c r="B92" i="28" s="1"/>
  <c r="B93" i="28" s="1"/>
  <c r="B94" i="28" s="1"/>
  <c r="B95" i="28" s="1"/>
  <c r="B96" i="28" s="1"/>
  <c r="B97" i="28" s="1"/>
  <c r="B98" i="28" s="1"/>
  <c r="B99" i="28" s="1"/>
  <c r="B100" i="28" s="1"/>
  <c r="B101" i="28" s="1"/>
  <c r="B102" i="28" s="1"/>
  <c r="B103" i="28" s="1"/>
  <c r="B104" i="28" s="1"/>
  <c r="B105" i="28" s="1"/>
  <c r="B106" i="28" s="1"/>
  <c r="B107" i="28" s="1"/>
  <c r="B108" i="28" s="1"/>
  <c r="B109" i="28" s="1"/>
  <c r="B110" i="28" s="1"/>
  <c r="B111" i="28" s="1"/>
  <c r="B112" i="28" s="1"/>
  <c r="B113" i="28" s="1"/>
  <c r="B114" i="28" s="1"/>
  <c r="B115" i="28" s="1"/>
  <c r="B116" i="28" s="1"/>
  <c r="B117" i="28" s="1"/>
  <c r="B118" i="28" s="1"/>
  <c r="B119" i="28" s="1"/>
  <c r="B120" i="28" s="1"/>
  <c r="B121" i="28" s="1"/>
  <c r="B122" i="28" s="1"/>
  <c r="B123" i="28" s="1"/>
  <c r="B124" i="28" s="1"/>
  <c r="B125" i="28" s="1"/>
  <c r="B126" i="28" s="1"/>
  <c r="B127" i="28" s="1"/>
  <c r="B128" i="28" s="1"/>
  <c r="B129" i="28" s="1"/>
  <c r="B130" i="28" s="1"/>
  <c r="B131" i="28" s="1"/>
  <c r="B132" i="28" s="1"/>
  <c r="B133" i="28" s="1"/>
  <c r="B134" i="28" s="1"/>
  <c r="B135" i="28" s="1"/>
  <c r="B136" i="28" s="1"/>
  <c r="B137" i="28" s="1"/>
  <c r="B138" i="28" s="1"/>
  <c r="B139" i="28" s="1"/>
  <c r="B140" i="28" s="1"/>
  <c r="B141" i="28" s="1"/>
  <c r="B142" i="28" s="1"/>
  <c r="B143" i="28" s="1"/>
  <c r="B144" i="28" s="1"/>
  <c r="B145" i="28" s="1"/>
  <c r="B146" i="28" s="1"/>
  <c r="B147" i="28" s="1"/>
  <c r="B148" i="28" s="1"/>
  <c r="B149" i="28" s="1"/>
  <c r="B150" i="28" s="1"/>
  <c r="B151" i="28" s="1"/>
  <c r="B152" i="28" s="1"/>
  <c r="B153" i="28" s="1"/>
  <c r="B154" i="28" s="1"/>
  <c r="B155" i="28" s="1"/>
  <c r="B156" i="28" s="1"/>
  <c r="B8" i="28"/>
  <c r="G4" i="28" l="1"/>
  <c r="F45" i="21" l="1"/>
  <c r="BH50" i="13"/>
  <c r="AU39" i="13"/>
  <c r="F37" i="21" l="1"/>
  <c r="F34" i="21"/>
  <c r="F13" i="21" l="1"/>
  <c r="AI9" i="13"/>
  <c r="AH8" i="13" l="1"/>
  <c r="F12" i="21" s="1"/>
  <c r="F42" i="21"/>
  <c r="F41" i="21"/>
  <c r="F26" i="13"/>
  <c r="AH26" i="13" s="1"/>
  <c r="AH16" i="13"/>
  <c r="F18" i="21"/>
  <c r="AH7" i="13"/>
  <c r="F11" i="21" s="1"/>
  <c r="F50" i="21" l="1"/>
  <c r="F49" i="21"/>
  <c r="F48" i="21"/>
  <c r="F35" i="21"/>
  <c r="F33" i="21"/>
  <c r="F23" i="21"/>
  <c r="F22" i="21"/>
  <c r="F21" i="21"/>
  <c r="F53" i="21"/>
  <c r="F26" i="21"/>
  <c r="AI28" i="13"/>
  <c r="AJ28" i="13"/>
  <c r="AH28" i="13" l="1"/>
  <c r="AJ15" i="13" l="1"/>
  <c r="AI15" i="13"/>
  <c r="AH15" i="13" l="1"/>
  <c r="AT1" i="13"/>
  <c r="E1" i="13"/>
  <c r="AI4" i="13"/>
  <c r="AK4" i="13" s="1"/>
  <c r="AU27" i="13" l="1"/>
  <c r="AU26" i="13"/>
  <c r="AJ14" i="13" l="1"/>
  <c r="AK14" i="13"/>
  <c r="AH14" i="13" l="1"/>
  <c r="F27" i="13" s="1"/>
  <c r="F52" i="21"/>
  <c r="F51" i="21"/>
  <c r="F44" i="21"/>
  <c r="F43" i="21"/>
  <c r="F38" i="21"/>
  <c r="F36" i="21"/>
  <c r="F30" i="21"/>
  <c r="F29" i="21"/>
  <c r="F25" i="21"/>
  <c r="F24" i="21"/>
  <c r="AH29" i="13"/>
  <c r="F32" i="21" s="1"/>
  <c r="F31" i="21"/>
  <c r="F20" i="21"/>
  <c r="F19" i="21"/>
  <c r="F17" i="21" l="1"/>
  <c r="AI14" i="13" l="1"/>
  <c r="F16" i="21" s="1"/>
  <c r="F8" i="21" l="1"/>
  <c r="G65" i="21" l="1"/>
  <c r="G64" i="21"/>
  <c r="G63" i="21"/>
  <c r="G62" i="21"/>
  <c r="G61" i="21"/>
  <c r="E103" i="21" l="1"/>
  <c r="E102" i="21"/>
  <c r="E101" i="21"/>
  <c r="E100" i="21"/>
  <c r="E99" i="21"/>
  <c r="E98" i="21"/>
  <c r="E97" i="21"/>
  <c r="L103" i="21"/>
  <c r="K103" i="21"/>
  <c r="J103" i="21"/>
  <c r="L102" i="21"/>
  <c r="K102" i="21"/>
  <c r="J102" i="21"/>
  <c r="L101" i="21"/>
  <c r="K101" i="21"/>
  <c r="J101" i="21"/>
  <c r="L100" i="21"/>
  <c r="K100" i="21"/>
  <c r="J100" i="21"/>
  <c r="L99" i="21"/>
  <c r="K99" i="21"/>
  <c r="J99" i="21"/>
  <c r="L98" i="21"/>
  <c r="K98" i="21"/>
  <c r="J98" i="21"/>
  <c r="L97" i="21"/>
  <c r="K97" i="21"/>
  <c r="J97" i="21"/>
  <c r="L96" i="21"/>
  <c r="K96" i="21"/>
  <c r="J96" i="21"/>
  <c r="H103" i="21"/>
  <c r="H102" i="21"/>
  <c r="H101" i="21"/>
  <c r="H100" i="21"/>
  <c r="H99" i="21"/>
  <c r="H98" i="21"/>
  <c r="H97" i="21"/>
  <c r="H96" i="21"/>
  <c r="E96" i="21"/>
  <c r="A96" i="21"/>
  <c r="E95" i="21"/>
  <c r="L95" i="21"/>
  <c r="K95" i="21"/>
  <c r="J95" i="21"/>
  <c r="H95" i="21"/>
  <c r="A95" i="21"/>
  <c r="L94" i="21"/>
  <c r="K94" i="21"/>
  <c r="J94" i="21"/>
  <c r="H94" i="21"/>
  <c r="E94" i="21"/>
  <c r="A94" i="21"/>
  <c r="J74" i="21"/>
  <c r="K74" i="21"/>
  <c r="L74" i="21"/>
  <c r="J75" i="21"/>
  <c r="K75" i="21"/>
  <c r="L75" i="21"/>
  <c r="J76" i="21"/>
  <c r="K76" i="21"/>
  <c r="L76" i="21"/>
  <c r="J77" i="21"/>
  <c r="K77" i="21"/>
  <c r="L77" i="21"/>
  <c r="J78" i="21"/>
  <c r="K78" i="21"/>
  <c r="L78" i="21"/>
  <c r="J79" i="21"/>
  <c r="K79" i="21"/>
  <c r="L79" i="21"/>
  <c r="J80" i="21"/>
  <c r="K80" i="21"/>
  <c r="L80" i="21"/>
  <c r="J81" i="21"/>
  <c r="K81" i="21"/>
  <c r="L81" i="21"/>
  <c r="J82" i="21"/>
  <c r="K82" i="21"/>
  <c r="L82" i="21"/>
  <c r="J83" i="21"/>
  <c r="K83" i="21"/>
  <c r="L83" i="21"/>
  <c r="J84" i="21"/>
  <c r="K84" i="21"/>
  <c r="L84" i="21"/>
  <c r="J85" i="21"/>
  <c r="K85" i="21"/>
  <c r="L85" i="21"/>
  <c r="J86" i="21"/>
  <c r="K86" i="21"/>
  <c r="L86" i="21"/>
  <c r="J87" i="21"/>
  <c r="K87" i="21"/>
  <c r="L87" i="21"/>
  <c r="J88" i="21"/>
  <c r="K88" i="21"/>
  <c r="L88" i="21"/>
  <c r="J89" i="21"/>
  <c r="K89" i="21"/>
  <c r="L89" i="21"/>
  <c r="J90" i="21"/>
  <c r="K90" i="21"/>
  <c r="L90" i="21"/>
  <c r="J91" i="21"/>
  <c r="K91" i="21"/>
  <c r="L91" i="21"/>
  <c r="J92" i="21"/>
  <c r="K92" i="21"/>
  <c r="L92" i="21"/>
  <c r="J93" i="21"/>
  <c r="K93" i="21"/>
  <c r="L93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4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L73" i="21"/>
  <c r="K73" i="21"/>
  <c r="J73" i="21"/>
  <c r="H73" i="21"/>
  <c r="E73" i="21"/>
  <c r="A73" i="21"/>
  <c r="H71" i="21"/>
  <c r="J71" i="21"/>
  <c r="K71" i="21"/>
  <c r="L71" i="21"/>
  <c r="H72" i="21"/>
  <c r="J72" i="21"/>
  <c r="K72" i="21"/>
  <c r="L72" i="21"/>
  <c r="L70" i="21"/>
  <c r="K70" i="21"/>
  <c r="J70" i="21"/>
  <c r="H70" i="21"/>
  <c r="A70" i="21"/>
  <c r="I65" i="21"/>
  <c r="H65" i="21"/>
  <c r="F65" i="21" s="1"/>
  <c r="I64" i="21"/>
  <c r="H64" i="21"/>
  <c r="I63" i="21"/>
  <c r="H63" i="21"/>
  <c r="I62" i="21"/>
  <c r="H62" i="21"/>
  <c r="I61" i="21"/>
  <c r="H61" i="21"/>
  <c r="A65" i="21"/>
  <c r="A63" i="21"/>
  <c r="A64" i="21"/>
  <c r="A62" i="21"/>
  <c r="A61" i="21"/>
  <c r="G10" i="21"/>
  <c r="G9" i="21"/>
  <c r="F5" i="21"/>
  <c r="F4" i="21"/>
  <c r="F3" i="21"/>
  <c r="F2" i="21"/>
  <c r="F61" i="21" l="1"/>
  <c r="F62" i="21"/>
  <c r="F64" i="21"/>
  <c r="F63" i="21"/>
  <c r="AJ109" i="13"/>
  <c r="I102" i="21"/>
  <c r="G102" i="21"/>
  <c r="I71" i="21"/>
  <c r="I72" i="21"/>
  <c r="I73" i="21"/>
  <c r="I74" i="21"/>
  <c r="I75" i="21"/>
  <c r="I76" i="21"/>
  <c r="I77" i="21"/>
  <c r="I78" i="21"/>
  <c r="I79" i="21"/>
  <c r="I80" i="21"/>
  <c r="I81" i="21"/>
  <c r="I82" i="21"/>
  <c r="I83" i="21"/>
  <c r="I84" i="21"/>
  <c r="I85" i="21"/>
  <c r="I86" i="21"/>
  <c r="I87" i="21"/>
  <c r="I88" i="21"/>
  <c r="I89" i="21"/>
  <c r="I90" i="21"/>
  <c r="I91" i="21"/>
  <c r="I92" i="21"/>
  <c r="I93" i="21"/>
  <c r="I94" i="21"/>
  <c r="I95" i="21"/>
  <c r="I96" i="21"/>
  <c r="I97" i="21"/>
  <c r="I98" i="21"/>
  <c r="I99" i="21"/>
  <c r="I100" i="21"/>
  <c r="I101" i="21"/>
  <c r="I103" i="21"/>
  <c r="I70" i="21"/>
  <c r="G97" i="21"/>
  <c r="G98" i="21"/>
  <c r="G99" i="21"/>
  <c r="G100" i="21"/>
  <c r="G101" i="21"/>
  <c r="G103" i="21"/>
  <c r="G96" i="21"/>
  <c r="G95" i="21"/>
  <c r="F95" i="21" s="1"/>
  <c r="G94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73" i="21"/>
  <c r="G71" i="21"/>
  <c r="G72" i="21"/>
  <c r="G70" i="21"/>
  <c r="AJ104" i="13"/>
  <c r="AJ105" i="13"/>
  <c r="AJ106" i="13"/>
  <c r="AJ107" i="13"/>
  <c r="AJ108" i="13"/>
  <c r="AJ110" i="13"/>
  <c r="AJ103" i="13"/>
  <c r="AJ89" i="13"/>
  <c r="AJ96" i="13"/>
  <c r="AJ63" i="13"/>
  <c r="AJ64" i="13"/>
  <c r="AJ65" i="13"/>
  <c r="AJ66" i="13"/>
  <c r="AJ67" i="13"/>
  <c r="AJ68" i="13"/>
  <c r="AJ69" i="13"/>
  <c r="AJ70" i="13"/>
  <c r="AJ71" i="13"/>
  <c r="AJ72" i="13"/>
  <c r="AJ73" i="13"/>
  <c r="AJ74" i="13"/>
  <c r="AJ75" i="13"/>
  <c r="AJ76" i="13"/>
  <c r="AJ77" i="13"/>
  <c r="AJ78" i="13"/>
  <c r="AJ79" i="13"/>
  <c r="AJ80" i="13"/>
  <c r="AJ81" i="13"/>
  <c r="AJ82" i="13"/>
  <c r="AJ62" i="13"/>
  <c r="AI10" i="13"/>
  <c r="F10" i="21" s="1"/>
  <c r="AH10" i="13"/>
  <c r="F9" i="21" s="1"/>
  <c r="F94" i="21" l="1"/>
  <c r="F70" i="21"/>
  <c r="F92" i="21"/>
  <c r="F100" i="21"/>
  <c r="F76" i="21"/>
  <c r="F72" i="21"/>
  <c r="F84" i="21"/>
  <c r="F80" i="21"/>
  <c r="F88" i="21"/>
  <c r="F82" i="21"/>
  <c r="F74" i="21"/>
  <c r="F71" i="21"/>
  <c r="F90" i="21"/>
  <c r="F98" i="21"/>
  <c r="F79" i="21"/>
  <c r="F103" i="21"/>
  <c r="F87" i="21"/>
  <c r="F86" i="21"/>
  <c r="F91" i="21"/>
  <c r="F83" i="21"/>
  <c r="F75" i="21"/>
  <c r="F99" i="21"/>
  <c r="F89" i="21"/>
  <c r="F97" i="21"/>
  <c r="F96" i="21"/>
  <c r="F102" i="21"/>
  <c r="F81" i="21"/>
  <c r="F73" i="21"/>
  <c r="F93" i="21"/>
  <c r="F85" i="21"/>
  <c r="F77" i="21"/>
  <c r="F101" i="21"/>
  <c r="F78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I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法人名（値）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J14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前付与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後付与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I15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J15" authorId="0" shapeId="0" xr:uid="{00000000-0006-0000-0000-000005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I28" authorId="0" shapeId="0" xr:uid="{00000000-0006-0000-0000-000006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J28" authorId="0" shapeId="0" xr:uid="{00000000-0006-0000-0000-000007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[区分の説明]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ゴシック"/>
            <family val="3"/>
            <charset val="128"/>
          </rPr>
          <t xml:space="preserve">Info    : 業者カード情報（判断等に使用）
Val     : DB登録値
　　　    KeyWord1,KeyWord2のテーブルへ登録
Table　 ：DB登録値（タイトル部分）
TableVal：DB登録値（実値）
※"_Disable"を付与すると取込み対象外とする
</t>
        </r>
      </text>
    </comment>
  </commentList>
</comments>
</file>

<file path=xl/sharedStrings.xml><?xml version="1.0" encoding="utf-8"?>
<sst xmlns="http://schemas.openxmlformats.org/spreadsheetml/2006/main" count="1468" uniqueCount="527">
  <si>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</si>
  <si>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所在地又は住所</t>
  </si>
  <si>
    <t>電話番号</t>
    <rPh sb="0" eb="2">
      <t>デンワ</t>
    </rPh>
    <rPh sb="2" eb="4">
      <t>バンゴウ</t>
    </rPh>
    <phoneticPr fontId="4"/>
  </si>
  <si>
    <t>従業員数</t>
    <rPh sb="0" eb="3">
      <t>ジュウギョウイン</t>
    </rPh>
    <rPh sb="3" eb="4">
      <t>スウ</t>
    </rPh>
    <phoneticPr fontId="4"/>
  </si>
  <si>
    <t>その他</t>
    <rPh sb="2" eb="3">
      <t>タ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</si>
  <si>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</si>
  <si>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</si>
  <si>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</si>
  <si>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</si>
  <si>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</si>
  <si>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建設環境</t>
    <rPh sb="0" eb="2">
      <t>ケンセツ</t>
    </rPh>
    <rPh sb="2" eb="4">
      <t>カンキョウ</t>
    </rPh>
    <phoneticPr fontId="4"/>
  </si>
  <si>
    <t>港湾及び空港</t>
    <rPh sb="0" eb="2">
      <t>コウワン</t>
    </rPh>
    <rPh sb="2" eb="3">
      <t>オヨ</t>
    </rPh>
    <rPh sb="4" eb="6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</si>
  <si>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</si>
  <si>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造園</t>
    <rPh sb="0" eb="2">
      <t>ゾウエン</t>
    </rPh>
    <phoneticPr fontId="4"/>
  </si>
  <si>
    <t>都市計画及び地方計画</t>
    <rPh sb="0" eb="2">
      <t>トシ</t>
    </rPh>
    <rPh sb="2" eb="4">
      <t>ケイカク</t>
    </rPh>
    <rPh sb="4" eb="5">
      <t>オヨ</t>
    </rPh>
    <rPh sb="6" eb="8">
      <t>チホウ</t>
    </rPh>
    <rPh sb="8" eb="10">
      <t>ケイカク</t>
    </rPh>
    <phoneticPr fontId="4"/>
  </si>
  <si>
    <t>地質</t>
    <rPh sb="0" eb="2">
      <t>チシツ</t>
    </rPh>
    <phoneticPr fontId="4"/>
  </si>
  <si>
    <t>土質及び基礎</t>
    <rPh sb="0" eb="2">
      <t>ドシツ</t>
    </rPh>
    <rPh sb="2" eb="3">
      <t>オヨ</t>
    </rPh>
    <rPh sb="4" eb="6">
      <t>キソ</t>
    </rPh>
    <phoneticPr fontId="4"/>
  </si>
  <si>
    <t>水産土木</t>
    <rPh sb="0" eb="2">
      <t>スイサン</t>
    </rPh>
    <rPh sb="2" eb="4">
      <t>ドボク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</si>
  <si>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</si>
  <si>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</si>
  <si>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</si>
  <si>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</si>
  <si>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</si>
  <si>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技術士</t>
    <rPh sb="0" eb="3">
      <t>ギジュツシ</t>
    </rPh>
    <phoneticPr fontId="4"/>
  </si>
  <si>
    <t>廃棄物</t>
    <rPh sb="0" eb="3">
      <t>ハイキブツ</t>
    </rPh>
    <phoneticPr fontId="4"/>
  </si>
  <si>
    <t>機械</t>
    <rPh sb="0" eb="2">
      <t>キカイ</t>
    </rPh>
    <phoneticPr fontId="4"/>
  </si>
  <si>
    <t>電気電子</t>
    <rPh sb="0" eb="2">
      <t>デンキ</t>
    </rPh>
    <rPh sb="2" eb="4">
      <t>デンシ</t>
    </rPh>
    <phoneticPr fontId="4"/>
  </si>
  <si>
    <t>届出区分</t>
    <rPh sb="0" eb="2">
      <t>トドケデ</t>
    </rPh>
    <rPh sb="2" eb="4">
      <t>クブン</t>
    </rPh>
    <phoneticPr fontId="4"/>
  </si>
  <si>
    <t>役職</t>
    <rPh sb="0" eb="2">
      <t>ヤクショク</t>
    </rPh>
    <phoneticPr fontId="4"/>
  </si>
  <si>
    <t>氏名</t>
    <rPh sb="0" eb="2">
      <t>シメイ</t>
    </rPh>
    <phoneticPr fontId="4"/>
  </si>
  <si>
    <t>名称</t>
    <rPh sb="0" eb="2">
      <t>メイショウ</t>
    </rPh>
    <phoneticPr fontId="4"/>
  </si>
  <si>
    <t>記入日</t>
    <rPh sb="0" eb="2">
      <t>キニュウ</t>
    </rPh>
    <rPh sb="2" eb="3">
      <t>ビ</t>
    </rPh>
    <phoneticPr fontId="4"/>
  </si>
  <si>
    <t>フリガナ</t>
    <phoneticPr fontId="4"/>
  </si>
  <si>
    <t>〒</t>
    <phoneticPr fontId="4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</si>
  <si>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4"/>
  </si>
  <si>
    <t>メールアドレス</t>
    <phoneticPr fontId="4"/>
  </si>
  <si>
    <t>問い合わせ先</t>
    <rPh sb="0" eb="1">
      <t>ト</t>
    </rPh>
    <rPh sb="2" eb="3">
      <t>ア</t>
    </rPh>
    <rPh sb="5" eb="6">
      <t>サキ</t>
    </rPh>
    <phoneticPr fontId="4"/>
  </si>
  <si>
    <t>部署</t>
    <rPh sb="0" eb="2">
      <t>ブショ</t>
    </rPh>
    <phoneticPr fontId="4"/>
  </si>
  <si>
    <t>登録業種</t>
    <rPh sb="0" eb="2">
      <t>トウロク</t>
    </rPh>
    <rPh sb="2" eb="4">
      <t>ギョウシュ</t>
    </rPh>
    <phoneticPr fontId="4"/>
  </si>
  <si>
    <t>測量</t>
    <rPh sb="0" eb="2">
      <t>ソクリョウ</t>
    </rPh>
    <phoneticPr fontId="4"/>
  </si>
  <si>
    <t>種別</t>
  </si>
  <si>
    <t>測量一般</t>
    <rPh sb="0" eb="2">
      <t>ソクリョウ</t>
    </rPh>
    <rPh sb="2" eb="4">
      <t>イッパン</t>
    </rPh>
    <phoneticPr fontId="4"/>
  </si>
  <si>
    <t>地図の調製</t>
    <rPh sb="0" eb="2">
      <t>チズ</t>
    </rPh>
    <rPh sb="3" eb="5">
      <t>チョウセイ</t>
    </rPh>
    <phoneticPr fontId="4"/>
  </si>
  <si>
    <t>航空測量</t>
    <rPh sb="0" eb="2">
      <t>コウクウ</t>
    </rPh>
    <rPh sb="2" eb="4">
      <t>ソクリョウ</t>
    </rPh>
    <phoneticPr fontId="4"/>
  </si>
  <si>
    <t>登録</t>
    <rPh sb="0" eb="2">
      <t>トウロク</t>
    </rPh>
    <phoneticPr fontId="4"/>
  </si>
  <si>
    <t>RCCM</t>
    <phoneticPr fontId="4"/>
  </si>
  <si>
    <t>河川・砂防及び海岸</t>
    <rPh sb="0" eb="2">
      <t>カセン</t>
    </rPh>
    <rPh sb="3" eb="5">
      <t>サボウ</t>
    </rPh>
    <rPh sb="5" eb="6">
      <t>オヨ</t>
    </rPh>
    <rPh sb="7" eb="9">
      <t>カイガン</t>
    </rPh>
    <phoneticPr fontId="4"/>
  </si>
  <si>
    <t>上水道及び工業用水道</t>
    <rPh sb="0" eb="3">
      <t>ジョウスイドウ</t>
    </rPh>
    <rPh sb="3" eb="4">
      <t>オヨ</t>
    </rPh>
    <rPh sb="5" eb="7">
      <t>コウギョウ</t>
    </rPh>
    <rPh sb="7" eb="8">
      <t>ヨウ</t>
    </rPh>
    <rPh sb="8" eb="10">
      <t>スイドウ</t>
    </rPh>
    <phoneticPr fontId="4"/>
  </si>
  <si>
    <t>鋼構造物及びコンクリート</t>
    <rPh sb="0" eb="1">
      <t>コウ</t>
    </rPh>
    <rPh sb="1" eb="4">
      <t>コウゾウブツ</t>
    </rPh>
    <rPh sb="4" eb="5">
      <t>オヨ</t>
    </rPh>
    <phoneticPr fontId="4"/>
  </si>
  <si>
    <t>トンネル</t>
    <phoneticPr fontId="4"/>
  </si>
  <si>
    <t>施工計画・施工設備及び積算</t>
    <rPh sb="0" eb="2">
      <t>セコウ</t>
    </rPh>
    <rPh sb="2" eb="4">
      <t>ケイカク</t>
    </rPh>
    <rPh sb="5" eb="7">
      <t>セコウ</t>
    </rPh>
    <rPh sb="7" eb="9">
      <t>セツビ</t>
    </rPh>
    <rPh sb="9" eb="10">
      <t>オヨ</t>
    </rPh>
    <rPh sb="11" eb="13">
      <t>セキサン</t>
    </rPh>
    <phoneticPr fontId="4"/>
  </si>
  <si>
    <t>建築関係建設コンサルタント</t>
    <rPh sb="0" eb="2">
      <t>ケンチク</t>
    </rPh>
    <rPh sb="2" eb="4">
      <t>カンケイ</t>
    </rPh>
    <rPh sb="4" eb="6">
      <t>ケンセツ</t>
    </rPh>
    <phoneticPr fontId="4"/>
  </si>
  <si>
    <t>地質調査</t>
    <rPh sb="0" eb="2">
      <t>チシツ</t>
    </rPh>
    <rPh sb="2" eb="4">
      <t>チョウサ</t>
    </rPh>
    <phoneticPr fontId="4"/>
  </si>
  <si>
    <t>測量士</t>
    <rPh sb="0" eb="3">
      <t>ソクリョウシ</t>
    </rPh>
    <phoneticPr fontId="4"/>
  </si>
  <si>
    <t>測量士補</t>
    <rPh sb="0" eb="2">
      <t>ソクリョウ</t>
    </rPh>
    <rPh sb="2" eb="3">
      <t>シ</t>
    </rPh>
    <rPh sb="3" eb="4">
      <t>タスク</t>
    </rPh>
    <phoneticPr fontId="4"/>
  </si>
  <si>
    <t>○</t>
    <phoneticPr fontId="4"/>
  </si>
  <si>
    <t>土木関係建設コンサルタント</t>
  </si>
  <si>
    <t>建築関係建設コンサルタント</t>
  </si>
  <si>
    <t>地質調査</t>
    <phoneticPr fontId="4"/>
  </si>
  <si>
    <t>補償関連コンサルタント</t>
    <phoneticPr fontId="4"/>
  </si>
  <si>
    <t>届出区分</t>
    <rPh sb="0" eb="1">
      <t>トドケ</t>
    </rPh>
    <rPh sb="1" eb="2">
      <t>デ</t>
    </rPh>
    <rPh sb="2" eb="4">
      <t>クブン</t>
    </rPh>
    <phoneticPr fontId="4"/>
  </si>
  <si>
    <t>新規</t>
    <rPh sb="0" eb="2">
      <t>シンキ</t>
    </rPh>
    <phoneticPr fontId="4"/>
  </si>
  <si>
    <t>　</t>
    <phoneticPr fontId="4"/>
  </si>
  <si>
    <t>本社所在地域</t>
    <rPh sb="0" eb="2">
      <t>ホンシャ</t>
    </rPh>
    <rPh sb="2" eb="4">
      <t>ショザイ</t>
    </rPh>
    <rPh sb="4" eb="6">
      <t>チイキ</t>
    </rPh>
    <phoneticPr fontId="4"/>
  </si>
  <si>
    <t>県内</t>
    <rPh sb="0" eb="2">
      <t>ケンナイ</t>
    </rPh>
    <phoneticPr fontId="4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</si>
  <si>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</si>
  <si>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</si>
  <si>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</si>
  <si>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</si>
  <si>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</si>
  <si>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</si>
  <si>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</si>
  <si>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</si>
  <si>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</si>
  <si>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</si>
  <si>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</si>
  <si>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希望</t>
    <rPh sb="0" eb="2">
      <t>キボウ</t>
    </rPh>
    <phoneticPr fontId="4"/>
  </si>
  <si>
    <t>法人形態</t>
    <rPh sb="0" eb="2">
      <t>ホウジン</t>
    </rPh>
    <rPh sb="2" eb="4">
      <t>ケイタイ</t>
    </rPh>
    <phoneticPr fontId="4"/>
  </si>
  <si>
    <t>前 株式会社</t>
    <rPh sb="0" eb="1">
      <t>マエ</t>
    </rPh>
    <rPh sb="2" eb="4">
      <t>カブシキ</t>
    </rPh>
    <rPh sb="4" eb="6">
      <t>カイシャ</t>
    </rPh>
    <phoneticPr fontId="4"/>
  </si>
  <si>
    <t>後 株式会社</t>
    <rPh sb="0" eb="1">
      <t>ウシ</t>
    </rPh>
    <rPh sb="2" eb="4">
      <t>カブシキ</t>
    </rPh>
    <rPh sb="4" eb="6">
      <t>カイシャ</t>
    </rPh>
    <phoneticPr fontId="4"/>
  </si>
  <si>
    <t>前 有限会社</t>
    <rPh sb="0" eb="1">
      <t>マエ</t>
    </rPh>
    <rPh sb="2" eb="4">
      <t>ユウゲン</t>
    </rPh>
    <rPh sb="4" eb="6">
      <t>カイシャ</t>
    </rPh>
    <phoneticPr fontId="4"/>
  </si>
  <si>
    <t>後 有限会社</t>
    <rPh sb="0" eb="1">
      <t>ウシ</t>
    </rPh>
    <rPh sb="2" eb="4">
      <t>ユウゲン</t>
    </rPh>
    <rPh sb="4" eb="6">
      <t>カイシャ</t>
    </rPh>
    <phoneticPr fontId="4"/>
  </si>
  <si>
    <t>前 合資会社</t>
    <rPh sb="0" eb="1">
      <t>マエ</t>
    </rPh>
    <rPh sb="2" eb="4">
      <t>ゴウシ</t>
    </rPh>
    <rPh sb="4" eb="6">
      <t>カイシャ</t>
    </rPh>
    <phoneticPr fontId="4"/>
  </si>
  <si>
    <t>後 合資会社</t>
    <rPh sb="0" eb="1">
      <t>ウシ</t>
    </rPh>
    <rPh sb="2" eb="4">
      <t>ゴウシ</t>
    </rPh>
    <rPh sb="4" eb="6">
      <t>カイシャ</t>
    </rPh>
    <phoneticPr fontId="4"/>
  </si>
  <si>
    <t>前 合名会社</t>
    <rPh sb="0" eb="1">
      <t>マエ</t>
    </rPh>
    <rPh sb="2" eb="4">
      <t>ゴウメイ</t>
    </rPh>
    <rPh sb="4" eb="6">
      <t>カイシャ</t>
    </rPh>
    <phoneticPr fontId="4"/>
  </si>
  <si>
    <t>後 合名会社</t>
    <rPh sb="0" eb="1">
      <t>ウシ</t>
    </rPh>
    <rPh sb="2" eb="4">
      <t>ゴウメイ</t>
    </rPh>
    <rPh sb="4" eb="6">
      <t>カイシャ</t>
    </rPh>
    <phoneticPr fontId="4"/>
  </si>
  <si>
    <t>個人･その他</t>
    <rPh sb="0" eb="2">
      <t>コジン</t>
    </rPh>
    <rPh sb="5" eb="6">
      <t>タ</t>
    </rPh>
    <phoneticPr fontId="4"/>
  </si>
  <si>
    <t>商号</t>
    <rPh sb="0" eb="2">
      <t>ショウゴウ</t>
    </rPh>
    <phoneticPr fontId="4"/>
  </si>
  <si>
    <t>CLASS</t>
    <phoneticPr fontId="4"/>
  </si>
  <si>
    <t>VERSION</t>
    <phoneticPr fontId="4"/>
  </si>
  <si>
    <t>LASDEC</t>
    <phoneticPr fontId="4"/>
  </si>
  <si>
    <t>総合補償</t>
    <phoneticPr fontId="4"/>
  </si>
  <si>
    <t>項目説明1</t>
    <rPh sb="0" eb="2">
      <t>コウモク</t>
    </rPh>
    <rPh sb="2" eb="4">
      <t>セツメイ</t>
    </rPh>
    <phoneticPr fontId="4"/>
  </si>
  <si>
    <t>項目説明2</t>
    <rPh sb="0" eb="2">
      <t>コウモク</t>
    </rPh>
    <rPh sb="2" eb="4">
      <t>セツメイ</t>
    </rPh>
    <phoneticPr fontId="4"/>
  </si>
  <si>
    <t>区分</t>
    <rPh sb="0" eb="2">
      <t>クブン</t>
    </rPh>
    <phoneticPr fontId="4"/>
  </si>
  <si>
    <t>KeyWord1</t>
    <phoneticPr fontId="4"/>
  </si>
  <si>
    <t>KeyWord2</t>
  </si>
  <si>
    <t>値</t>
    <rPh sb="0" eb="1">
      <t>アタイ</t>
    </rPh>
    <phoneticPr fontId="4"/>
  </si>
  <si>
    <t>補足</t>
    <rPh sb="0" eb="2">
      <t>ホソク</t>
    </rPh>
    <phoneticPr fontId="4"/>
  </si>
  <si>
    <t>対応項目</t>
    <rPh sb="0" eb="2">
      <t>タイオウ</t>
    </rPh>
    <rPh sb="2" eb="4">
      <t>コウモク</t>
    </rPh>
    <phoneticPr fontId="4"/>
  </si>
  <si>
    <t>業者区分</t>
    <rPh sb="0" eb="2">
      <t>ギョウシャ</t>
    </rPh>
    <rPh sb="2" eb="4">
      <t>クブン</t>
    </rPh>
    <phoneticPr fontId="4"/>
  </si>
  <si>
    <t>建設、業務、物品</t>
    <rPh sb="0" eb="2">
      <t>ケンセツ</t>
    </rPh>
    <rPh sb="3" eb="5">
      <t>ギョウム</t>
    </rPh>
    <rPh sb="6" eb="8">
      <t>ブッピン</t>
    </rPh>
    <phoneticPr fontId="4"/>
  </si>
  <si>
    <t>Info</t>
    <phoneticPr fontId="4"/>
  </si>
  <si>
    <t>ORDER_CLASS</t>
    <phoneticPr fontId="4"/>
  </si>
  <si>
    <t>バージョン情報</t>
    <rPh sb="5" eb="7">
      <t>ジョウホウ</t>
    </rPh>
    <phoneticPr fontId="4"/>
  </si>
  <si>
    <t>VERSION</t>
    <phoneticPr fontId="4"/>
  </si>
  <si>
    <t>年度</t>
    <rPh sb="0" eb="2">
      <t>ネンド</t>
    </rPh>
    <phoneticPr fontId="4"/>
  </si>
  <si>
    <t>Info</t>
    <phoneticPr fontId="4"/>
  </si>
  <si>
    <t>YEAR</t>
    <phoneticPr fontId="4"/>
  </si>
  <si>
    <t>LASDECコード</t>
    <phoneticPr fontId="4"/>
  </si>
  <si>
    <t>LASDEC</t>
    <phoneticPr fontId="4"/>
  </si>
  <si>
    <t>情報</t>
    <rPh sb="0" eb="2">
      <t>ジョウホウ</t>
    </rPh>
    <phoneticPr fontId="4"/>
  </si>
  <si>
    <t>Val</t>
    <phoneticPr fontId="4"/>
  </si>
  <si>
    <t>MST_SUPPLIER_LIST</t>
    <phoneticPr fontId="4"/>
  </si>
  <si>
    <t>受付年月日</t>
    <rPh sb="0" eb="2">
      <t>ウケツケ</t>
    </rPh>
    <rPh sb="2" eb="5">
      <t>ネンガッピ</t>
    </rPh>
    <phoneticPr fontId="4"/>
  </si>
  <si>
    <t>届出区分</t>
  </si>
  <si>
    <t>NEW_CLASS</t>
    <phoneticPr fontId="4"/>
  </si>
  <si>
    <t>本社所在地</t>
  </si>
  <si>
    <t>Val</t>
    <phoneticPr fontId="4"/>
  </si>
  <si>
    <t>MST_SUPPLIER_LIST</t>
    <phoneticPr fontId="4"/>
  </si>
  <si>
    <t>SU_AREA</t>
    <phoneticPr fontId="4"/>
  </si>
  <si>
    <t>地域</t>
    <rPh sb="0" eb="2">
      <t>チイキ</t>
    </rPh>
    <phoneticPr fontId="4"/>
  </si>
  <si>
    <t>申請者(本社)</t>
    <rPh sb="0" eb="3">
      <t>シンセイシャ</t>
    </rPh>
    <rPh sb="4" eb="6">
      <t>ホンシャ</t>
    </rPh>
    <phoneticPr fontId="13"/>
  </si>
  <si>
    <t>本社情報</t>
    <rPh sb="0" eb="2">
      <t>ホンシャ</t>
    </rPh>
    <rPh sb="2" eb="4">
      <t>ジョウホウ</t>
    </rPh>
    <phoneticPr fontId="4"/>
  </si>
  <si>
    <t>法人名</t>
    <phoneticPr fontId="4"/>
  </si>
  <si>
    <t>Info</t>
    <phoneticPr fontId="4"/>
  </si>
  <si>
    <t>MST_SUPPLIER_LIST</t>
    <phoneticPr fontId="4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</si>
  <si>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4"/>
  </si>
  <si>
    <t>SU_NAME</t>
    <phoneticPr fontId="4"/>
  </si>
  <si>
    <t>商号カナ</t>
    <rPh sb="0" eb="2">
      <t>ショウゴウ</t>
    </rPh>
    <phoneticPr fontId="4"/>
  </si>
  <si>
    <t>SU_NAME_PRONOUNCE</t>
    <phoneticPr fontId="4"/>
  </si>
  <si>
    <t>フリガナ</t>
    <phoneticPr fontId="4"/>
  </si>
  <si>
    <t>郵便番号</t>
    <rPh sb="0" eb="2">
      <t>ユウビン</t>
    </rPh>
    <rPh sb="2" eb="4">
      <t>バンゴウ</t>
    </rPh>
    <phoneticPr fontId="4"/>
  </si>
  <si>
    <t>SU_ZIP</t>
    <phoneticPr fontId="4"/>
  </si>
  <si>
    <t>SU_ADDRESS</t>
    <phoneticPr fontId="4"/>
  </si>
  <si>
    <t>代表者</t>
    <rPh sb="0" eb="3">
      <t>ダイヒョウシャ</t>
    </rPh>
    <phoneticPr fontId="4"/>
  </si>
  <si>
    <t>SU_TOP_POST</t>
    <phoneticPr fontId="4"/>
  </si>
  <si>
    <t>Val</t>
    <phoneticPr fontId="4"/>
  </si>
  <si>
    <t>MST_SUPPLIER_LIST</t>
    <phoneticPr fontId="4"/>
  </si>
  <si>
    <t>SU_TOP_NAME</t>
    <phoneticPr fontId="4"/>
  </si>
  <si>
    <t>フリガナ</t>
    <phoneticPr fontId="4"/>
  </si>
  <si>
    <t>SU_TOP_NAME_PRONOUNCE</t>
    <phoneticPr fontId="4"/>
  </si>
  <si>
    <t>フリガナ</t>
  </si>
  <si>
    <t>SU_TEL</t>
    <phoneticPr fontId="4"/>
  </si>
  <si>
    <t>FAX番号</t>
    <rPh sb="3" eb="5">
      <t>バンゴウ</t>
    </rPh>
    <phoneticPr fontId="4"/>
  </si>
  <si>
    <t>SU_FAX</t>
    <phoneticPr fontId="4"/>
  </si>
  <si>
    <t>メールアドレス</t>
    <phoneticPr fontId="4"/>
  </si>
  <si>
    <t>SU_MAIL</t>
    <phoneticPr fontId="4"/>
  </si>
  <si>
    <t>メールアドレス</t>
  </si>
  <si>
    <t>営業所</t>
    <rPh sb="0" eb="3">
      <t>エイギョウショ</t>
    </rPh>
    <phoneticPr fontId="4"/>
  </si>
  <si>
    <t>営業所情報</t>
    <rPh sb="0" eb="3">
      <t>エイギョウショ</t>
    </rPh>
    <rPh sb="3" eb="5">
      <t>ジョウホウ</t>
    </rPh>
    <phoneticPr fontId="4"/>
  </si>
  <si>
    <t>SU_BRANCH_NAME</t>
    <phoneticPr fontId="4"/>
  </si>
  <si>
    <t>カナ</t>
    <phoneticPr fontId="4"/>
  </si>
  <si>
    <t>SU_BRANCH_NAME_PRONOUNCE</t>
    <phoneticPr fontId="4"/>
  </si>
  <si>
    <t>SU_BRANCH_ZIP</t>
    <phoneticPr fontId="4"/>
  </si>
  <si>
    <t>SU_BRANCH_ADDRESS</t>
    <phoneticPr fontId="4"/>
  </si>
  <si>
    <t>SU_BRANCH_TOP_POST</t>
    <phoneticPr fontId="4"/>
  </si>
  <si>
    <t>MST_SUPPLIER_LIST</t>
    <phoneticPr fontId="4"/>
  </si>
  <si>
    <t>SU_BRANCH_TOP_NAME</t>
    <phoneticPr fontId="4"/>
  </si>
  <si>
    <t>SU_BRANCH_TOP_NAME_PRONOUNCE</t>
    <phoneticPr fontId="4"/>
  </si>
  <si>
    <t>MST_SUPPLIER_LIST</t>
    <phoneticPr fontId="4"/>
  </si>
  <si>
    <t>SU_BRANCH_TEL</t>
    <phoneticPr fontId="4"/>
  </si>
  <si>
    <t>SU_BRANCH_FAX</t>
    <phoneticPr fontId="4"/>
  </si>
  <si>
    <t>SU_BRANCH_MAIL</t>
    <phoneticPr fontId="4"/>
  </si>
  <si>
    <t>資本金</t>
    <rPh sb="0" eb="2">
      <t>シホン</t>
    </rPh>
    <rPh sb="2" eb="3">
      <t>キン</t>
    </rPh>
    <phoneticPr fontId="4"/>
  </si>
  <si>
    <t>MST_SUPPLIER_LIST</t>
    <phoneticPr fontId="4"/>
  </si>
  <si>
    <t>SU_CAPITAL</t>
    <phoneticPr fontId="4"/>
  </si>
  <si>
    <t>自己資本金</t>
    <rPh sb="0" eb="2">
      <t>ジコ</t>
    </rPh>
    <rPh sb="2" eb="4">
      <t>シホン</t>
    </rPh>
    <rPh sb="4" eb="5">
      <t>キン</t>
    </rPh>
    <phoneticPr fontId="4"/>
  </si>
  <si>
    <t>SU_OWNER_CAPITAL</t>
    <phoneticPr fontId="4"/>
  </si>
  <si>
    <t>設立登記年月日</t>
    <phoneticPr fontId="4"/>
  </si>
  <si>
    <t>SU_REGIST_DATE</t>
    <phoneticPr fontId="4"/>
  </si>
  <si>
    <t>設立登記年月日</t>
  </si>
  <si>
    <t>営業年数</t>
    <phoneticPr fontId="4"/>
  </si>
  <si>
    <t>SU_BUSINESS_YEARS</t>
    <phoneticPr fontId="4"/>
  </si>
  <si>
    <t>営業年数</t>
  </si>
  <si>
    <t>従業員数</t>
    <phoneticPr fontId="4"/>
  </si>
  <si>
    <t>SU_STAFF_NUM</t>
    <phoneticPr fontId="4"/>
  </si>
  <si>
    <t>従業員数</t>
  </si>
  <si>
    <t>問合せ先</t>
    <rPh sb="0" eb="2">
      <t>トイア</t>
    </rPh>
    <rPh sb="3" eb="4">
      <t>サキ</t>
    </rPh>
    <phoneticPr fontId="4"/>
  </si>
  <si>
    <t>MST_SUPPLIER_LIST</t>
    <phoneticPr fontId="4"/>
  </si>
  <si>
    <t>SU_CHARGE_SECTION</t>
    <phoneticPr fontId="4"/>
  </si>
  <si>
    <t>SU_CHARGE_NAME</t>
    <phoneticPr fontId="4"/>
  </si>
  <si>
    <t>カナ</t>
    <phoneticPr fontId="4"/>
  </si>
  <si>
    <t>SU_CHARGE_NAME_PRONOUNCE</t>
    <phoneticPr fontId="4"/>
  </si>
  <si>
    <t>SU_CHARGE_TEL</t>
    <phoneticPr fontId="4"/>
  </si>
  <si>
    <t>SU_CHARGE_FAX</t>
    <phoneticPr fontId="4"/>
  </si>
  <si>
    <t>SU_CHARGE_MAIL</t>
    <phoneticPr fontId="4"/>
  </si>
  <si>
    <t>Table</t>
    <phoneticPr fontId="4"/>
  </si>
  <si>
    <t>TableVal</t>
    <phoneticPr fontId="4"/>
  </si>
  <si>
    <t>MST_SUPPLIER_CONSUL_INFO</t>
    <phoneticPr fontId="4"/>
  </si>
  <si>
    <t>SU_KIND_INDEX</t>
    <phoneticPr fontId="4"/>
  </si>
  <si>
    <t>SU_PERMIT_NUM</t>
    <phoneticPr fontId="4"/>
  </si>
  <si>
    <t>SU_PERMIT_DATE</t>
    <phoneticPr fontId="4"/>
  </si>
  <si>
    <t>SU_FINISH_CONSTRUCT_COST</t>
    <phoneticPr fontId="4"/>
  </si>
  <si>
    <t>登録番号</t>
    <rPh sb="0" eb="2">
      <t>トウロク</t>
    </rPh>
    <rPh sb="2" eb="4">
      <t>バンゴウ</t>
    </rPh>
    <phoneticPr fontId="4"/>
  </si>
  <si>
    <t>登録年月日</t>
    <rPh sb="0" eb="2">
      <t>トウロク</t>
    </rPh>
    <rPh sb="2" eb="5">
      <t>ネンガッピ</t>
    </rPh>
    <phoneticPr fontId="4"/>
  </si>
  <si>
    <t>完成測量高</t>
    <phoneticPr fontId="4"/>
  </si>
  <si>
    <t>登録業種</t>
    <phoneticPr fontId="4"/>
  </si>
  <si>
    <t>MST_SUPPLIER_CONSUL_KIND</t>
    <phoneticPr fontId="4"/>
  </si>
  <si>
    <t>SU_KIND_ID</t>
    <phoneticPr fontId="4"/>
  </si>
  <si>
    <t>SU_KIND_VALID</t>
  </si>
  <si>
    <t>SU_KIND_REQUEST</t>
  </si>
  <si>
    <t>SU_KIND_STAFF1</t>
  </si>
  <si>
    <t>SU_KIND_STAFF2</t>
  </si>
  <si>
    <t>SU_KIND_STAFF3</t>
  </si>
  <si>
    <t>0</t>
    <phoneticPr fontId="4"/>
  </si>
  <si>
    <t>1</t>
    <phoneticPr fontId="4"/>
  </si>
  <si>
    <t>2</t>
  </si>
  <si>
    <t>2</t>
    <phoneticPr fontId="4"/>
  </si>
  <si>
    <t>0</t>
    <phoneticPr fontId="4"/>
  </si>
  <si>
    <t>0</t>
    <phoneticPr fontId="4"/>
  </si>
  <si>
    <t>業種INDEX</t>
  </si>
  <si>
    <t>種別ID</t>
  </si>
  <si>
    <t>許可登録</t>
  </si>
  <si>
    <t>希望</t>
  </si>
  <si>
    <t>技術者1</t>
    <rPh sb="0" eb="3">
      <t>ギジュツシャ</t>
    </rPh>
    <phoneticPr fontId="4"/>
  </si>
  <si>
    <t>技術者2</t>
    <rPh sb="0" eb="3">
      <t>ギジュツシャ</t>
    </rPh>
    <phoneticPr fontId="4"/>
  </si>
  <si>
    <t>技術者3</t>
    <rPh sb="0" eb="3">
      <t>ギジュツシャ</t>
    </rPh>
    <phoneticPr fontId="4"/>
  </si>
  <si>
    <t>3</t>
  </si>
  <si>
    <t>4</t>
  </si>
  <si>
    <t>5</t>
  </si>
  <si>
    <t>6</t>
  </si>
  <si>
    <t>7</t>
  </si>
  <si>
    <t>8</t>
  </si>
  <si>
    <t>9</t>
  </si>
  <si>
    <t>2</t>
    <phoneticPr fontId="4"/>
  </si>
  <si>
    <t>3</t>
    <phoneticPr fontId="4"/>
  </si>
  <si>
    <t>4</t>
    <phoneticPr fontId="4"/>
  </si>
  <si>
    <t>1</t>
    <phoneticPr fontId="4"/>
  </si>
  <si>
    <t>登録</t>
    <rPh sb="0" eb="2">
      <t>トウロク</t>
    </rPh>
    <phoneticPr fontId="4"/>
  </si>
  <si>
    <t>希望</t>
    <rPh sb="0" eb="2">
      <t>キボウ</t>
    </rPh>
    <phoneticPr fontId="4"/>
  </si>
  <si>
    <t>[END]</t>
    <phoneticPr fontId="4"/>
  </si>
  <si>
    <t>技術者名簿</t>
    <rPh sb="0" eb="3">
      <t>ギジュツシャ</t>
    </rPh>
    <rPh sb="3" eb="5">
      <t>メイボ</t>
    </rPh>
    <phoneticPr fontId="4"/>
  </si>
  <si>
    <t>編集タイプ</t>
    <rPh sb="0" eb="2">
      <t>ヘンシュウ</t>
    </rPh>
    <phoneticPr fontId="4"/>
  </si>
  <si>
    <t>MST_SUPPLIER_KENSETSU_ENGINEER</t>
    <phoneticPr fontId="4"/>
  </si>
  <si>
    <t>GJS_ID</t>
    <phoneticPr fontId="4"/>
  </si>
  <si>
    <t>#Judge</t>
    <phoneticPr fontId="4"/>
  </si>
  <si>
    <t>GJS_YUSIKAKU02</t>
  </si>
  <si>
    <t>GJS_YUSIKAKU03</t>
  </si>
  <si>
    <t>GJS_YUSIKAKU04</t>
  </si>
  <si>
    <t>経営管理責任者</t>
    <phoneticPr fontId="4"/>
  </si>
  <si>
    <t>GJS_KEIEI_KUBUN</t>
    <phoneticPr fontId="4"/>
  </si>
  <si>
    <t>GJS_SENNIN_KUBUN</t>
    <phoneticPr fontId="4"/>
  </si>
  <si>
    <t>○○市</t>
    <rPh sb="2" eb="3">
      <t>シ</t>
    </rPh>
    <phoneticPr fontId="4"/>
  </si>
  <si>
    <t>申請年度</t>
    <rPh sb="0" eb="2">
      <t>シンセイ</t>
    </rPh>
    <rPh sb="2" eb="4">
      <t>ネンド</t>
    </rPh>
    <phoneticPr fontId="4"/>
  </si>
  <si>
    <t>郵便番号</t>
    <rPh sb="0" eb="4">
      <t>ユウビンバンゴウ</t>
    </rPh>
    <phoneticPr fontId="4"/>
  </si>
  <si>
    <t>-</t>
    <phoneticPr fontId="4"/>
  </si>
  <si>
    <t>都道府県</t>
    <rPh sb="0" eb="4">
      <t>トドウフケン</t>
    </rPh>
    <phoneticPr fontId="4"/>
  </si>
  <si>
    <t>市町村</t>
    <rPh sb="0" eb="3">
      <t>シチョウソン</t>
    </rPh>
    <phoneticPr fontId="4"/>
  </si>
  <si>
    <t>町名地番</t>
    <rPh sb="0" eb="4">
      <t>チョウメイチバン</t>
    </rPh>
    <phoneticPr fontId="4"/>
  </si>
  <si>
    <t>業者番号</t>
    <rPh sb="0" eb="2">
      <t>ギョウシャ</t>
    </rPh>
    <rPh sb="2" eb="4">
      <t>バンゴウ</t>
    </rPh>
    <phoneticPr fontId="4"/>
  </si>
  <si>
    <t>SU_CODE</t>
    <phoneticPr fontId="4"/>
  </si>
  <si>
    <t>法人番号</t>
    <rPh sb="0" eb="2">
      <t>ホウジン</t>
    </rPh>
    <rPh sb="2" eb="4">
      <t>バンゴウ</t>
    </rPh>
    <phoneticPr fontId="4"/>
  </si>
  <si>
    <t>SU_CORPORATE_NO</t>
    <phoneticPr fontId="4"/>
  </si>
  <si>
    <t>測量　太郎</t>
    <rPh sb="0" eb="2">
      <t>ソクリョウ</t>
    </rPh>
    <rPh sb="3" eb="5">
      <t>タロウ</t>
    </rPh>
    <phoneticPr fontId="4"/>
  </si>
  <si>
    <t>ソクリョウ　タロウ</t>
    <phoneticPr fontId="4"/>
  </si>
  <si>
    <t>1234-56-0001</t>
    <phoneticPr fontId="4"/>
  </si>
  <si>
    <t>1234-56-0002</t>
    <phoneticPr fontId="4"/>
  </si>
  <si>
    <t>測量　次郎</t>
    <rPh sb="0" eb="2">
      <t>ソクリョウ</t>
    </rPh>
    <rPh sb="3" eb="5">
      <t>ジロウ</t>
    </rPh>
    <phoneticPr fontId="4"/>
  </si>
  <si>
    <t>ソクリョウ　ジロウ</t>
    <phoneticPr fontId="4"/>
  </si>
  <si>
    <t>1234-56-0003</t>
    <phoneticPr fontId="4"/>
  </si>
  <si>
    <t>1234-56-0004</t>
    <phoneticPr fontId="4"/>
  </si>
  <si>
    <t>ＦＡＸ番号</t>
    <rPh sb="3" eb="5">
      <t>バンゴウ</t>
    </rPh>
    <phoneticPr fontId="4"/>
  </si>
  <si>
    <t>本社又は委任先の所在地</t>
    <rPh sb="0" eb="2">
      <t>ホンシャ</t>
    </rPh>
    <rPh sb="2" eb="3">
      <t>マタ</t>
    </rPh>
    <rPh sb="4" eb="6">
      <t>イニン</t>
    </rPh>
    <rPh sb="6" eb="7">
      <t>サキ</t>
    </rPh>
    <rPh sb="8" eb="11">
      <t>ショザイチ</t>
    </rPh>
    <phoneticPr fontId="4"/>
  </si>
  <si>
    <t>法人名</t>
    <rPh sb="0" eb="2">
      <t>ホウジン</t>
    </rPh>
    <rPh sb="2" eb="3">
      <t>メイ</t>
    </rPh>
    <phoneticPr fontId="4"/>
  </si>
  <si>
    <t>代表者</t>
    <rPh sb="0" eb="2">
      <t>ダイヒョウ</t>
    </rPh>
    <rPh sb="2" eb="3">
      <t>シャ</t>
    </rPh>
    <phoneticPr fontId="4"/>
  </si>
  <si>
    <t>所在地又は住所</t>
    <phoneticPr fontId="4"/>
  </si>
  <si>
    <t>資本金</t>
    <rPh sb="0" eb="1">
      <t>シ</t>
    </rPh>
    <rPh sb="1" eb="2">
      <t>ホン</t>
    </rPh>
    <rPh sb="2" eb="3">
      <t>キン</t>
    </rPh>
    <phoneticPr fontId="4"/>
  </si>
  <si>
    <t>千円</t>
    <rPh sb="0" eb="2">
      <t>センエン</t>
    </rPh>
    <phoneticPr fontId="4"/>
  </si>
  <si>
    <t>人</t>
    <rPh sb="0" eb="1">
      <t>ニン</t>
    </rPh>
    <phoneticPr fontId="4"/>
  </si>
  <si>
    <t>0000</t>
    <phoneticPr fontId="4"/>
  </si>
  <si>
    <t>代表取締役社長</t>
    <rPh sb="0" eb="7">
      <t>ダイヒョウトリシマリヤクシャチョウ</t>
    </rPh>
    <phoneticPr fontId="4"/>
  </si>
  <si>
    <t>Ｓａｍｐｌｅ測量</t>
    <rPh sb="6" eb="8">
      <t>ソクリョウ</t>
    </rPh>
    <phoneticPr fontId="4"/>
  </si>
  <si>
    <t>中央営業所</t>
    <rPh sb="0" eb="2">
      <t>チュウオウ</t>
    </rPh>
    <rPh sb="2" eb="5">
      <t>エイギョウショ</t>
    </rPh>
    <phoneticPr fontId="4"/>
  </si>
  <si>
    <t>チュオウエイギョウショ</t>
    <phoneticPr fontId="4"/>
  </si>
  <si>
    <t>営業所長</t>
    <rPh sb="0" eb="4">
      <t>エイギョウショチョウ</t>
    </rPh>
    <phoneticPr fontId="4"/>
  </si>
  <si>
    <t>営業課</t>
    <rPh sb="0" eb="3">
      <t>エイギョウカ</t>
    </rPh>
    <phoneticPr fontId="4"/>
  </si>
  <si>
    <t>測量　一郎</t>
    <rPh sb="0" eb="2">
      <t>ソクリョウ</t>
    </rPh>
    <rPh sb="3" eb="5">
      <t>イチロウ</t>
    </rPh>
    <phoneticPr fontId="4"/>
  </si>
  <si>
    <t>ソクリョウ　イチロウ</t>
    <phoneticPr fontId="4"/>
  </si>
  <si>
    <t>1234-56-0005</t>
    <phoneticPr fontId="4"/>
  </si>
  <si>
    <t>1234-56-0006</t>
    <phoneticPr fontId="4"/>
  </si>
  <si>
    <t>【選択肢一覧】</t>
    <rPh sb="1" eb="4">
      <t>センタクシ</t>
    </rPh>
    <rPh sb="4" eb="6">
      <t>イチラン</t>
    </rPh>
    <phoneticPr fontId="4"/>
  </si>
  <si>
    <t>01234567890002</t>
    <phoneticPr fontId="4"/>
  </si>
  <si>
    <t>○○２－２</t>
    <phoneticPr fontId="4"/>
  </si>
  <si>
    <t>ISO認証取得状況</t>
    <rPh sb="3" eb="9">
      <t>ニンショウシュトクジョウキョウ</t>
    </rPh>
    <phoneticPr fontId="4"/>
  </si>
  <si>
    <t>無し</t>
  </si>
  <si>
    <t>ISO9000取得</t>
  </si>
  <si>
    <t>ISO14001取得</t>
  </si>
  <si>
    <t>両方取得</t>
  </si>
  <si>
    <t>登録する営業所（本社または委任された営業所）</t>
    <rPh sb="0" eb="2">
      <t>トウロク</t>
    </rPh>
    <rPh sb="4" eb="7">
      <t>エイギョウショ</t>
    </rPh>
    <rPh sb="8" eb="10">
      <t>ホンシャ</t>
    </rPh>
    <rPh sb="13" eb="15">
      <t>イニン</t>
    </rPh>
    <rPh sb="18" eb="21">
      <t>エイギョウショ</t>
    </rPh>
    <phoneticPr fontId="4"/>
  </si>
  <si>
    <t>登録を希望する業種</t>
    <rPh sb="0" eb="2">
      <t>トウロク</t>
    </rPh>
    <rPh sb="3" eb="5">
      <t>キボウ</t>
    </rPh>
    <rPh sb="7" eb="9">
      <t>ギョウシュ</t>
    </rPh>
    <phoneticPr fontId="4"/>
  </si>
  <si>
    <t>技術者の数（登録する営業所の人数）</t>
    <rPh sb="6" eb="8">
      <t>トウロク</t>
    </rPh>
    <rPh sb="10" eb="13">
      <t>エイギョウショ</t>
    </rPh>
    <rPh sb="14" eb="16">
      <t>ニンズウ</t>
    </rPh>
    <phoneticPr fontId="4"/>
  </si>
  <si>
    <t>技術者の数（登録する営業所の人数）</t>
    <phoneticPr fontId="4"/>
  </si>
  <si>
    <t>○○２丁目</t>
    <rPh sb="3" eb="5">
      <t>チョウメ</t>
    </rPh>
    <phoneticPr fontId="4"/>
  </si>
  <si>
    <t>【取込み用計算式】</t>
    <rPh sb="1" eb="3">
      <t>トリコ</t>
    </rPh>
    <rPh sb="4" eb="5">
      <t>ヨウ</t>
    </rPh>
    <rPh sb="5" eb="8">
      <t>ケイサンシキ</t>
    </rPh>
    <phoneticPr fontId="4"/>
  </si>
  <si>
    <t>UPDATE</t>
    <phoneticPr fontId="4"/>
  </si>
  <si>
    <t>市区町村</t>
    <rPh sb="0" eb="4">
      <t>シクチョウソン</t>
    </rPh>
    <phoneticPr fontId="4"/>
  </si>
  <si>
    <t>（株）</t>
    <rPh sb="1" eb="2">
      <t>カブ</t>
    </rPh>
    <phoneticPr fontId="4"/>
  </si>
  <si>
    <t>（有）</t>
    <rPh sb="1" eb="2">
      <t>ユウ</t>
    </rPh>
    <phoneticPr fontId="4"/>
  </si>
  <si>
    <t>（資）</t>
    <rPh sb="1" eb="2">
      <t>シ</t>
    </rPh>
    <phoneticPr fontId="4"/>
  </si>
  <si>
    <t>（名）</t>
    <rPh sb="1" eb="2">
      <t>メイ</t>
    </rPh>
    <phoneticPr fontId="4"/>
  </si>
  <si>
    <t>t-sokuryo@sample.co.jp</t>
    <phoneticPr fontId="4"/>
  </si>
  <si>
    <t>i-sokuryo@sample.co.jp</t>
    <phoneticPr fontId="4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</si>
  <si>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4"/>
  </si>
  <si>
    <t>県外</t>
    <phoneticPr fontId="4"/>
  </si>
  <si>
    <t>Val</t>
  </si>
  <si>
    <t>カスタマイズ項目</t>
  </si>
  <si>
    <t>KeyWord1</t>
  </si>
  <si>
    <t>JUDGE</t>
    <phoneticPr fontId="4"/>
  </si>
  <si>
    <t>IsImport</t>
    <phoneticPr fontId="4"/>
  </si>
  <si>
    <t>取込対象</t>
    <rPh sb="0" eb="4">
      <t>トリコミタイショウ</t>
    </rPh>
    <phoneticPr fontId="4"/>
  </si>
  <si>
    <t>サンプルソクリョウ</t>
    <phoneticPr fontId="4"/>
  </si>
  <si>
    <t>更新</t>
    <rPh sb="0" eb="2">
      <t>コウシン</t>
    </rPh>
    <phoneticPr fontId="4"/>
  </si>
  <si>
    <t>申請者(本社)</t>
    <rPh sb="0" eb="2">
      <t>シンセイ</t>
    </rPh>
    <rPh sb="2" eb="3">
      <t>シャ</t>
    </rPh>
    <rPh sb="4" eb="6">
      <t>ホンシャ</t>
    </rPh>
    <phoneticPr fontId="4"/>
  </si>
  <si>
    <t>町名番地</t>
    <rPh sb="0" eb="4">
      <t>チョウメイバンチ</t>
    </rPh>
    <phoneticPr fontId="4"/>
  </si>
  <si>
    <t>自己資本金</t>
    <rPh sb="0" eb="2">
      <t>ジコ</t>
    </rPh>
    <rPh sb="2" eb="5">
      <t>シホンキン</t>
    </rPh>
    <phoneticPr fontId="4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</si>
  <si>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4"/>
  </si>
  <si>
    <t>営業年数</t>
    <rPh sb="0" eb="2">
      <t>エイギョウ</t>
    </rPh>
    <rPh sb="2" eb="4">
      <t>ネンスウ</t>
    </rPh>
    <phoneticPr fontId="4"/>
  </si>
  <si>
    <t>年</t>
    <rPh sb="0" eb="1">
      <t>ネン</t>
    </rPh>
    <phoneticPr fontId="4"/>
  </si>
  <si>
    <t>登録年月日</t>
    <rPh sb="0" eb="2">
      <t>トウロク</t>
    </rPh>
    <rPh sb="2" eb="4">
      <t>ネンゲツ</t>
    </rPh>
    <rPh sb="4" eb="5">
      <t>ヒ</t>
    </rPh>
    <phoneticPr fontId="4"/>
  </si>
  <si>
    <t>第</t>
    <rPh sb="0" eb="1">
      <t>ダイ</t>
    </rPh>
    <phoneticPr fontId="4"/>
  </si>
  <si>
    <t>号</t>
    <rPh sb="0" eb="1">
      <t>ゴウ</t>
    </rPh>
    <phoneticPr fontId="4"/>
  </si>
  <si>
    <t>完成測量高</t>
    <rPh sb="0" eb="2">
      <t>カンセイ</t>
    </rPh>
    <rPh sb="2" eb="4">
      <t>ソクリョウ</t>
    </rPh>
    <phoneticPr fontId="4"/>
  </si>
  <si>
    <t>業者カード (測量・建設コンサルタント)</t>
    <rPh sb="7" eb="9">
      <t>ソクリョウ</t>
    </rPh>
    <rPh sb="10" eb="12">
      <t>ケンセツ</t>
    </rPh>
    <phoneticPr fontId="4"/>
  </si>
  <si>
    <t>代表者印または受任者印</t>
    <rPh sb="0" eb="3">
      <t>ダイヒョウシャ</t>
    </rPh>
    <rPh sb="3" eb="4">
      <t>イン</t>
    </rPh>
    <rPh sb="7" eb="9">
      <t>ジュニン</t>
    </rPh>
    <rPh sb="9" eb="10">
      <t>シャ</t>
    </rPh>
    <rPh sb="10" eb="11">
      <t>イン</t>
    </rPh>
    <phoneticPr fontId="4"/>
  </si>
  <si>
    <t>000</t>
    <phoneticPr fontId="4"/>
  </si>
  <si>
    <t>○○県</t>
    <rPh sb="2" eb="3">
      <t>ケン</t>
    </rPh>
    <phoneticPr fontId="4"/>
  </si>
  <si>
    <t>○△県</t>
    <rPh sb="2" eb="3">
      <t>ケン</t>
    </rPh>
    <phoneticPr fontId="4"/>
  </si>
  <si>
    <t>業者カード (測量・建設コンサルタント)</t>
    <phoneticPr fontId="4"/>
  </si>
  <si>
    <t>インボイス登録番号</t>
    <rPh sb="5" eb="9">
      <t>トウロクバンゴウ</t>
    </rPh>
    <phoneticPr fontId="4"/>
  </si>
  <si>
    <t>インボイス
登録番号</t>
    <rPh sb="6" eb="10">
      <t>トウロクバンゴウ</t>
    </rPh>
    <phoneticPr fontId="4"/>
  </si>
  <si>
    <t>T</t>
    <phoneticPr fontId="4"/>
  </si>
  <si>
    <t>0123456789002</t>
    <phoneticPr fontId="4"/>
  </si>
  <si>
    <t>FlgIsInvoiceNo</t>
    <phoneticPr fontId="4"/>
  </si>
  <si>
    <t>999999</t>
    <phoneticPr fontId="4"/>
  </si>
  <si>
    <t>EditDate</t>
    <phoneticPr fontId="4"/>
  </si>
  <si>
    <t>生年月日</t>
    <rPh sb="0" eb="4">
      <t>セイネンガッピ</t>
    </rPh>
    <phoneticPr fontId="4"/>
  </si>
  <si>
    <t>資格１</t>
    <rPh sb="0" eb="2">
      <t>シカク</t>
    </rPh>
    <phoneticPr fontId="4"/>
  </si>
  <si>
    <t>資格２</t>
    <rPh sb="0" eb="2">
      <t>シカク</t>
    </rPh>
    <phoneticPr fontId="4"/>
  </si>
  <si>
    <t>資格３</t>
    <rPh sb="0" eb="2">
      <t>シカク</t>
    </rPh>
    <phoneticPr fontId="4"/>
  </si>
  <si>
    <t>資格４</t>
    <rPh sb="0" eb="2">
      <t>シカク</t>
    </rPh>
    <phoneticPr fontId="4"/>
  </si>
  <si>
    <t>資格交付番号</t>
    <rPh sb="0" eb="2">
      <t>シカク</t>
    </rPh>
    <rPh sb="2" eb="6">
      <t>コウフバンゴウ</t>
    </rPh>
    <phoneticPr fontId="4"/>
  </si>
  <si>
    <t>監理技術者証番号</t>
    <rPh sb="0" eb="2">
      <t>カンリ</t>
    </rPh>
    <rPh sb="2" eb="4">
      <t>ギジュツ</t>
    </rPh>
    <rPh sb="4" eb="5">
      <t>シャ</t>
    </rPh>
    <rPh sb="5" eb="6">
      <t>ショウ</t>
    </rPh>
    <rPh sb="6" eb="8">
      <t>バンゴウ</t>
    </rPh>
    <phoneticPr fontId="10"/>
  </si>
  <si>
    <t>監理技術者交付日</t>
    <rPh sb="0" eb="2">
      <t>カンリ</t>
    </rPh>
    <rPh sb="2" eb="4">
      <t>ギジュツ</t>
    </rPh>
    <rPh sb="4" eb="5">
      <t>シャ</t>
    </rPh>
    <rPh sb="5" eb="7">
      <t>コウフ</t>
    </rPh>
    <rPh sb="7" eb="8">
      <t>ビ</t>
    </rPh>
    <phoneticPr fontId="10"/>
  </si>
  <si>
    <t>監理技術者有効期限</t>
    <rPh sb="0" eb="2">
      <t>カンリ</t>
    </rPh>
    <rPh sb="2" eb="4">
      <t>ギジュツ</t>
    </rPh>
    <rPh sb="4" eb="5">
      <t>シャ</t>
    </rPh>
    <rPh sb="5" eb="7">
      <t>ユウコウ</t>
    </rPh>
    <rPh sb="7" eb="9">
      <t>キゲン</t>
    </rPh>
    <phoneticPr fontId="10"/>
  </si>
  <si>
    <t>専任技術者</t>
    <phoneticPr fontId="4"/>
  </si>
  <si>
    <t>有資格区分</t>
    <rPh sb="0" eb="3">
      <t>ユウシカク</t>
    </rPh>
    <rPh sb="3" eb="5">
      <t>クブン</t>
    </rPh>
    <phoneticPr fontId="4"/>
  </si>
  <si>
    <t>対象行</t>
    <rPh sb="0" eb="3">
      <t>タイショウギョウ</t>
    </rPh>
    <phoneticPr fontId="4"/>
  </si>
  <si>
    <t>GJS_NAME</t>
    <phoneticPr fontId="4"/>
  </si>
  <si>
    <t>GJS_KANA</t>
    <phoneticPr fontId="4"/>
  </si>
  <si>
    <t>GJS_SEINENGAPPI</t>
    <phoneticPr fontId="4"/>
  </si>
  <si>
    <t>GJS_YUSIKAKU01</t>
    <phoneticPr fontId="4"/>
  </si>
  <si>
    <t>#YUSIKAKU_NO01</t>
    <phoneticPr fontId="4"/>
  </si>
  <si>
    <t>#YUSIKAKU_NO02</t>
    <phoneticPr fontId="4"/>
  </si>
  <si>
    <t>#YUSIKAKU_NO03</t>
    <phoneticPr fontId="4"/>
  </si>
  <si>
    <t>#YUSIKAKU_NO04</t>
    <phoneticPr fontId="4"/>
  </si>
  <si>
    <t>GJS_KNRGJS_CD</t>
  </si>
  <si>
    <t>GJS_KNRGJS_KOUFU_DATE</t>
  </si>
  <si>
    <t>GJS_KNRGJS_YUKOU_DATE</t>
  </si>
  <si>
    <t>1人目</t>
    <rPh sb="1" eb="3">
      <t>ニンメ</t>
    </rPh>
    <phoneticPr fontId="4"/>
  </si>
  <si>
    <t>2人目</t>
    <rPh sb="1" eb="3">
      <t>ニンメ</t>
    </rPh>
    <phoneticPr fontId="4"/>
  </si>
  <si>
    <t>3人目</t>
    <rPh sb="1" eb="3">
      <t>ニンメ</t>
    </rPh>
    <phoneticPr fontId="4"/>
  </si>
  <si>
    <t>4人目</t>
    <rPh sb="1" eb="3">
      <t>ニンメ</t>
    </rPh>
    <phoneticPr fontId="4"/>
  </si>
  <si>
    <t>5人目</t>
    <rPh sb="1" eb="3">
      <t>ニンメ</t>
    </rPh>
    <phoneticPr fontId="4"/>
  </si>
  <si>
    <t>6人目</t>
    <rPh sb="1" eb="3">
      <t>ニンメ</t>
    </rPh>
    <phoneticPr fontId="4"/>
  </si>
  <si>
    <t>7人目</t>
    <rPh sb="1" eb="3">
      <t>ニンメ</t>
    </rPh>
    <phoneticPr fontId="4"/>
  </si>
  <si>
    <t>8人目</t>
    <rPh sb="1" eb="3">
      <t>ニンメ</t>
    </rPh>
    <phoneticPr fontId="4"/>
  </si>
  <si>
    <t>9人目</t>
    <rPh sb="1" eb="3">
      <t>ニンメ</t>
    </rPh>
    <phoneticPr fontId="4"/>
  </si>
  <si>
    <t>10人目</t>
    <rPh sb="2" eb="4">
      <t>ニンメ</t>
    </rPh>
    <phoneticPr fontId="4"/>
  </si>
  <si>
    <t>11人目</t>
    <rPh sb="2" eb="4">
      <t>ニンメ</t>
    </rPh>
    <phoneticPr fontId="4"/>
  </si>
  <si>
    <t>12人目</t>
    <rPh sb="2" eb="4">
      <t>ニンメ</t>
    </rPh>
    <phoneticPr fontId="4"/>
  </si>
  <si>
    <t>13人目</t>
    <rPh sb="2" eb="4">
      <t>ニンメ</t>
    </rPh>
    <phoneticPr fontId="4"/>
  </si>
  <si>
    <t>14人目</t>
    <rPh sb="2" eb="4">
      <t>ニンメ</t>
    </rPh>
    <phoneticPr fontId="4"/>
  </si>
  <si>
    <t>15人目</t>
    <rPh sb="2" eb="4">
      <t>ニンメ</t>
    </rPh>
    <phoneticPr fontId="4"/>
  </si>
  <si>
    <t>16人目</t>
    <rPh sb="2" eb="4">
      <t>ニンメ</t>
    </rPh>
    <phoneticPr fontId="4"/>
  </si>
  <si>
    <t>17人目</t>
    <rPh sb="2" eb="4">
      <t>ニンメ</t>
    </rPh>
    <phoneticPr fontId="4"/>
  </si>
  <si>
    <t>18人目</t>
    <rPh sb="2" eb="4">
      <t>ニンメ</t>
    </rPh>
    <phoneticPr fontId="4"/>
  </si>
  <si>
    <t>19人目</t>
    <rPh sb="2" eb="4">
      <t>ニンメ</t>
    </rPh>
    <phoneticPr fontId="4"/>
  </si>
  <si>
    <t>20人目</t>
    <rPh sb="2" eb="4">
      <t>ニンメ</t>
    </rPh>
    <phoneticPr fontId="4"/>
  </si>
  <si>
    <t>21人目</t>
    <rPh sb="2" eb="4">
      <t>ニンメ</t>
    </rPh>
    <phoneticPr fontId="4"/>
  </si>
  <si>
    <t>22人目</t>
    <rPh sb="2" eb="4">
      <t>ニンメ</t>
    </rPh>
    <phoneticPr fontId="4"/>
  </si>
  <si>
    <t>23人目</t>
    <rPh sb="2" eb="4">
      <t>ニンメ</t>
    </rPh>
    <phoneticPr fontId="4"/>
  </si>
  <si>
    <t>24人目</t>
    <rPh sb="2" eb="4">
      <t>ニンメ</t>
    </rPh>
    <phoneticPr fontId="4"/>
  </si>
  <si>
    <t>25人目</t>
    <rPh sb="2" eb="4">
      <t>ニンメ</t>
    </rPh>
    <phoneticPr fontId="4"/>
  </si>
  <si>
    <t>26人目</t>
    <rPh sb="2" eb="4">
      <t>ニンメ</t>
    </rPh>
    <phoneticPr fontId="4"/>
  </si>
  <si>
    <t>27人目</t>
    <rPh sb="2" eb="4">
      <t>ニンメ</t>
    </rPh>
    <phoneticPr fontId="4"/>
  </si>
  <si>
    <t>28人目</t>
    <rPh sb="2" eb="4">
      <t>ニンメ</t>
    </rPh>
    <phoneticPr fontId="4"/>
  </si>
  <si>
    <t>29人目</t>
    <rPh sb="2" eb="4">
      <t>ニンメ</t>
    </rPh>
    <phoneticPr fontId="4"/>
  </si>
  <si>
    <t>30人目</t>
    <rPh sb="2" eb="4">
      <t>ニンメ</t>
    </rPh>
    <phoneticPr fontId="4"/>
  </si>
  <si>
    <t>監理技術者区分</t>
    <rPh sb="0" eb="5">
      <t>カンリギジュツシャ</t>
    </rPh>
    <rPh sb="5" eb="7">
      <t>クブン</t>
    </rPh>
    <phoneticPr fontId="4"/>
  </si>
  <si>
    <t>GJS_KANRI_KUBUN</t>
    <phoneticPr fontId="4"/>
  </si>
  <si>
    <t>31人目</t>
    <rPh sb="2" eb="4">
      <t>ニンメ</t>
    </rPh>
    <phoneticPr fontId="4"/>
  </si>
  <si>
    <t>32人目</t>
    <rPh sb="2" eb="4">
      <t>ニンメ</t>
    </rPh>
    <phoneticPr fontId="4"/>
  </si>
  <si>
    <t>33人目</t>
    <rPh sb="2" eb="4">
      <t>ニンメ</t>
    </rPh>
    <phoneticPr fontId="4"/>
  </si>
  <si>
    <t>34人目</t>
    <rPh sb="2" eb="4">
      <t>ニンメ</t>
    </rPh>
    <phoneticPr fontId="4"/>
  </si>
  <si>
    <t>35人目</t>
    <rPh sb="2" eb="4">
      <t>ニンメ</t>
    </rPh>
    <phoneticPr fontId="4"/>
  </si>
  <si>
    <t>36人目</t>
    <rPh sb="2" eb="4">
      <t>ニンメ</t>
    </rPh>
    <phoneticPr fontId="4"/>
  </si>
  <si>
    <t>37人目</t>
    <rPh sb="2" eb="4">
      <t>ニンメ</t>
    </rPh>
    <phoneticPr fontId="4"/>
  </si>
  <si>
    <t>38人目</t>
    <rPh sb="2" eb="4">
      <t>ニンメ</t>
    </rPh>
    <phoneticPr fontId="4"/>
  </si>
  <si>
    <t>39人目</t>
    <rPh sb="2" eb="4">
      <t>ニンメ</t>
    </rPh>
    <phoneticPr fontId="4"/>
  </si>
  <si>
    <t>40人目</t>
    <rPh sb="2" eb="4">
      <t>ニンメ</t>
    </rPh>
    <phoneticPr fontId="4"/>
  </si>
  <si>
    <t>41人目</t>
    <rPh sb="2" eb="4">
      <t>ニンメ</t>
    </rPh>
    <phoneticPr fontId="4"/>
  </si>
  <si>
    <t>42人目</t>
    <rPh sb="2" eb="4">
      <t>ニンメ</t>
    </rPh>
    <phoneticPr fontId="4"/>
  </si>
  <si>
    <t>43人目</t>
    <rPh sb="2" eb="4">
      <t>ニンメ</t>
    </rPh>
    <phoneticPr fontId="4"/>
  </si>
  <si>
    <t>44人目</t>
    <rPh sb="2" eb="4">
      <t>ニンメ</t>
    </rPh>
    <phoneticPr fontId="4"/>
  </si>
  <si>
    <t>45人目</t>
    <rPh sb="2" eb="4">
      <t>ニンメ</t>
    </rPh>
    <phoneticPr fontId="4"/>
  </si>
  <si>
    <t>46人目</t>
    <rPh sb="2" eb="4">
      <t>ニンメ</t>
    </rPh>
    <phoneticPr fontId="4"/>
  </si>
  <si>
    <t>47人目</t>
    <rPh sb="2" eb="4">
      <t>ニンメ</t>
    </rPh>
    <phoneticPr fontId="4"/>
  </si>
  <si>
    <t>48人目</t>
    <rPh sb="2" eb="4">
      <t>ニンメ</t>
    </rPh>
    <phoneticPr fontId="4"/>
  </si>
  <si>
    <t>49人目</t>
    <rPh sb="2" eb="4">
      <t>ニンメ</t>
    </rPh>
    <phoneticPr fontId="4"/>
  </si>
  <si>
    <t>50人目</t>
    <rPh sb="2" eb="4">
      <t>ニンメ</t>
    </rPh>
    <phoneticPr fontId="4"/>
  </si>
  <si>
    <t>51人目</t>
    <rPh sb="2" eb="4">
      <t>ニンメ</t>
    </rPh>
    <phoneticPr fontId="4"/>
  </si>
  <si>
    <t>52人目</t>
    <rPh sb="2" eb="4">
      <t>ニンメ</t>
    </rPh>
    <phoneticPr fontId="4"/>
  </si>
  <si>
    <t>53人目</t>
    <rPh sb="2" eb="4">
      <t>ニンメ</t>
    </rPh>
    <phoneticPr fontId="4"/>
  </si>
  <si>
    <t>54人目</t>
    <rPh sb="2" eb="4">
      <t>ニンメ</t>
    </rPh>
    <phoneticPr fontId="4"/>
  </si>
  <si>
    <t>55人目</t>
    <rPh sb="2" eb="4">
      <t>ニンメ</t>
    </rPh>
    <phoneticPr fontId="4"/>
  </si>
  <si>
    <t>56人目</t>
    <rPh sb="2" eb="4">
      <t>ニンメ</t>
    </rPh>
    <phoneticPr fontId="4"/>
  </si>
  <si>
    <t>57人目</t>
    <rPh sb="2" eb="4">
      <t>ニンメ</t>
    </rPh>
    <phoneticPr fontId="4"/>
  </si>
  <si>
    <t>58人目</t>
    <rPh sb="2" eb="4">
      <t>ニンメ</t>
    </rPh>
    <phoneticPr fontId="4"/>
  </si>
  <si>
    <t>59人目</t>
    <rPh sb="2" eb="4">
      <t>ニンメ</t>
    </rPh>
    <phoneticPr fontId="4"/>
  </si>
  <si>
    <t>60人目</t>
    <rPh sb="2" eb="4">
      <t>ニンメ</t>
    </rPh>
    <phoneticPr fontId="4"/>
  </si>
  <si>
    <t>61人目</t>
    <rPh sb="2" eb="4">
      <t>ニンメ</t>
    </rPh>
    <phoneticPr fontId="4"/>
  </si>
  <si>
    <t>62人目</t>
    <rPh sb="2" eb="4">
      <t>ニンメ</t>
    </rPh>
    <phoneticPr fontId="4"/>
  </si>
  <si>
    <t>63人目</t>
    <rPh sb="2" eb="4">
      <t>ニンメ</t>
    </rPh>
    <phoneticPr fontId="4"/>
  </si>
  <si>
    <t>64人目</t>
    <rPh sb="2" eb="4">
      <t>ニンメ</t>
    </rPh>
    <phoneticPr fontId="4"/>
  </si>
  <si>
    <t>65人目</t>
    <rPh sb="2" eb="4">
      <t>ニンメ</t>
    </rPh>
    <phoneticPr fontId="4"/>
  </si>
  <si>
    <t>66人目</t>
    <rPh sb="2" eb="4">
      <t>ニンメ</t>
    </rPh>
    <phoneticPr fontId="4"/>
  </si>
  <si>
    <t>67人目</t>
    <rPh sb="2" eb="4">
      <t>ニンメ</t>
    </rPh>
    <phoneticPr fontId="4"/>
  </si>
  <si>
    <t>68人目</t>
    <rPh sb="2" eb="4">
      <t>ニンメ</t>
    </rPh>
    <phoneticPr fontId="4"/>
  </si>
  <si>
    <t>69人目</t>
    <rPh sb="2" eb="4">
      <t>ニンメ</t>
    </rPh>
    <phoneticPr fontId="4"/>
  </si>
  <si>
    <t>70人目</t>
    <rPh sb="2" eb="4">
      <t>ニンメ</t>
    </rPh>
    <phoneticPr fontId="4"/>
  </si>
  <si>
    <t>71人目</t>
    <rPh sb="2" eb="4">
      <t>ニンメ</t>
    </rPh>
    <phoneticPr fontId="4"/>
  </si>
  <si>
    <t>72人目</t>
    <rPh sb="2" eb="4">
      <t>ニンメ</t>
    </rPh>
    <phoneticPr fontId="4"/>
  </si>
  <si>
    <t>73人目</t>
    <rPh sb="2" eb="4">
      <t>ニンメ</t>
    </rPh>
    <phoneticPr fontId="4"/>
  </si>
  <si>
    <t>74人目</t>
    <rPh sb="2" eb="4">
      <t>ニンメ</t>
    </rPh>
    <phoneticPr fontId="4"/>
  </si>
  <si>
    <t>75人目</t>
    <rPh sb="2" eb="4">
      <t>ニンメ</t>
    </rPh>
    <phoneticPr fontId="4"/>
  </si>
  <si>
    <t>76人目</t>
    <rPh sb="2" eb="4">
      <t>ニンメ</t>
    </rPh>
    <phoneticPr fontId="4"/>
  </si>
  <si>
    <t>77人目</t>
    <rPh sb="2" eb="4">
      <t>ニンメ</t>
    </rPh>
    <phoneticPr fontId="4"/>
  </si>
  <si>
    <t>78人目</t>
    <rPh sb="2" eb="4">
      <t>ニンメ</t>
    </rPh>
    <phoneticPr fontId="4"/>
  </si>
  <si>
    <t>79人目</t>
    <rPh sb="2" eb="4">
      <t>ニンメ</t>
    </rPh>
    <phoneticPr fontId="4"/>
  </si>
  <si>
    <t>80人目</t>
    <rPh sb="2" eb="4">
      <t>ニンメ</t>
    </rPh>
    <phoneticPr fontId="4"/>
  </si>
  <si>
    <t>81人目</t>
    <rPh sb="2" eb="4">
      <t>ニンメ</t>
    </rPh>
    <phoneticPr fontId="4"/>
  </si>
  <si>
    <t>82人目</t>
    <rPh sb="2" eb="4">
      <t>ニンメ</t>
    </rPh>
    <phoneticPr fontId="4"/>
  </si>
  <si>
    <t>83人目</t>
    <rPh sb="2" eb="4">
      <t>ニンメ</t>
    </rPh>
    <phoneticPr fontId="4"/>
  </si>
  <si>
    <t>84人目</t>
    <rPh sb="2" eb="4">
      <t>ニンメ</t>
    </rPh>
    <phoneticPr fontId="4"/>
  </si>
  <si>
    <t>85人目</t>
    <rPh sb="2" eb="4">
      <t>ニンメ</t>
    </rPh>
    <phoneticPr fontId="4"/>
  </si>
  <si>
    <t>86人目</t>
    <rPh sb="2" eb="4">
      <t>ニンメ</t>
    </rPh>
    <phoneticPr fontId="4"/>
  </si>
  <si>
    <t>87人目</t>
    <rPh sb="2" eb="4">
      <t>ニンメ</t>
    </rPh>
    <phoneticPr fontId="4"/>
  </si>
  <si>
    <t>88人目</t>
    <rPh sb="2" eb="4">
      <t>ニンメ</t>
    </rPh>
    <phoneticPr fontId="4"/>
  </si>
  <si>
    <t>89人目</t>
    <rPh sb="2" eb="4">
      <t>ニンメ</t>
    </rPh>
    <phoneticPr fontId="4"/>
  </si>
  <si>
    <t>90人目</t>
    <rPh sb="2" eb="4">
      <t>ニンメ</t>
    </rPh>
    <phoneticPr fontId="4"/>
  </si>
  <si>
    <t>91人目</t>
    <rPh sb="2" eb="4">
      <t>ニンメ</t>
    </rPh>
    <phoneticPr fontId="4"/>
  </si>
  <si>
    <t>92人目</t>
    <rPh sb="2" eb="4">
      <t>ニンメ</t>
    </rPh>
    <phoneticPr fontId="4"/>
  </si>
  <si>
    <t>93人目</t>
    <rPh sb="2" eb="4">
      <t>ニンメ</t>
    </rPh>
    <phoneticPr fontId="4"/>
  </si>
  <si>
    <t>94人目</t>
    <rPh sb="2" eb="4">
      <t>ニンメ</t>
    </rPh>
    <phoneticPr fontId="4"/>
  </si>
  <si>
    <t>95人目</t>
    <rPh sb="2" eb="4">
      <t>ニンメ</t>
    </rPh>
    <phoneticPr fontId="4"/>
  </si>
  <si>
    <t>96人目</t>
    <rPh sb="2" eb="4">
      <t>ニンメ</t>
    </rPh>
    <phoneticPr fontId="4"/>
  </si>
  <si>
    <t>97人目</t>
    <rPh sb="2" eb="4">
      <t>ニンメ</t>
    </rPh>
    <phoneticPr fontId="4"/>
  </si>
  <si>
    <t>98人目</t>
    <rPh sb="2" eb="4">
      <t>ニンメ</t>
    </rPh>
    <phoneticPr fontId="4"/>
  </si>
  <si>
    <t>99人目</t>
    <rPh sb="2" eb="4">
      <t>ニンメ</t>
    </rPh>
    <phoneticPr fontId="4"/>
  </si>
  <si>
    <t>100人目</t>
    <rPh sb="3" eb="5">
      <t>ニンメ</t>
    </rPh>
    <phoneticPr fontId="4"/>
  </si>
  <si>
    <t>101人目</t>
    <rPh sb="3" eb="5">
      <t>ニンメ</t>
    </rPh>
    <phoneticPr fontId="4"/>
  </si>
  <si>
    <t>102人目</t>
    <rPh sb="3" eb="5">
      <t>ニンメ</t>
    </rPh>
    <phoneticPr fontId="4"/>
  </si>
  <si>
    <t>103人目</t>
    <rPh sb="3" eb="5">
      <t>ニンメ</t>
    </rPh>
    <phoneticPr fontId="4"/>
  </si>
  <si>
    <t>104人目</t>
    <rPh sb="3" eb="5">
      <t>ニンメ</t>
    </rPh>
    <phoneticPr fontId="4"/>
  </si>
  <si>
    <t>105人目</t>
    <rPh sb="3" eb="5">
      <t>ニンメ</t>
    </rPh>
    <phoneticPr fontId="4"/>
  </si>
  <si>
    <t>106人目</t>
    <rPh sb="3" eb="5">
      <t>ニンメ</t>
    </rPh>
    <phoneticPr fontId="4"/>
  </si>
  <si>
    <t>107人目</t>
    <rPh sb="3" eb="5">
      <t>ニンメ</t>
    </rPh>
    <phoneticPr fontId="4"/>
  </si>
  <si>
    <t>108人目</t>
    <rPh sb="3" eb="5">
      <t>ニンメ</t>
    </rPh>
    <phoneticPr fontId="4"/>
  </si>
  <si>
    <t>109人目</t>
    <rPh sb="3" eb="5">
      <t>ニンメ</t>
    </rPh>
    <phoneticPr fontId="4"/>
  </si>
  <si>
    <t>110人目</t>
    <rPh sb="3" eb="5">
      <t>ニンメ</t>
    </rPh>
    <phoneticPr fontId="4"/>
  </si>
  <si>
    <t>111人目</t>
    <rPh sb="3" eb="5">
      <t>ニンメ</t>
    </rPh>
    <phoneticPr fontId="4"/>
  </si>
  <si>
    <t>112人目</t>
    <rPh sb="3" eb="5">
      <t>ニンメ</t>
    </rPh>
    <phoneticPr fontId="4"/>
  </si>
  <si>
    <t>113人目</t>
    <rPh sb="3" eb="5">
      <t>ニンメ</t>
    </rPh>
    <phoneticPr fontId="4"/>
  </si>
  <si>
    <t>114人目</t>
    <rPh sb="3" eb="5">
      <t>ニンメ</t>
    </rPh>
    <phoneticPr fontId="4"/>
  </si>
  <si>
    <t>115人目</t>
    <rPh sb="3" eb="5">
      <t>ニンメ</t>
    </rPh>
    <phoneticPr fontId="4"/>
  </si>
  <si>
    <t>116人目</t>
    <rPh sb="3" eb="5">
      <t>ニンメ</t>
    </rPh>
    <phoneticPr fontId="4"/>
  </si>
  <si>
    <t>117人目</t>
    <rPh sb="3" eb="5">
      <t>ニンメ</t>
    </rPh>
    <phoneticPr fontId="4"/>
  </si>
  <si>
    <t>118人目</t>
    <rPh sb="3" eb="5">
      <t>ニンメ</t>
    </rPh>
    <phoneticPr fontId="4"/>
  </si>
  <si>
    <t>119人目</t>
    <rPh sb="3" eb="5">
      <t>ニンメ</t>
    </rPh>
    <phoneticPr fontId="4"/>
  </si>
  <si>
    <t>120人目</t>
    <rPh sb="3" eb="5">
      <t>ニンメ</t>
    </rPh>
    <phoneticPr fontId="4"/>
  </si>
  <si>
    <t>j-sokuryo@sample.co.jp</t>
    <phoneticPr fontId="4"/>
  </si>
  <si>
    <t>121人目</t>
    <rPh sb="3" eb="5">
      <t>ニンメ</t>
    </rPh>
    <phoneticPr fontId="4"/>
  </si>
  <si>
    <t>122人目</t>
    <rPh sb="3" eb="5">
      <t>ニンメ</t>
    </rPh>
    <phoneticPr fontId="4"/>
  </si>
  <si>
    <t>123人目</t>
    <rPh sb="3" eb="5">
      <t>ニンメ</t>
    </rPh>
    <phoneticPr fontId="4"/>
  </si>
  <si>
    <t>124人目</t>
    <rPh sb="3" eb="5">
      <t>ニンメ</t>
    </rPh>
    <phoneticPr fontId="4"/>
  </si>
  <si>
    <t>125人目</t>
    <rPh sb="3" eb="5">
      <t>ニンメ</t>
    </rPh>
    <phoneticPr fontId="4"/>
  </si>
  <si>
    <t>126人目</t>
    <rPh sb="3" eb="5">
      <t>ニンメ</t>
    </rPh>
    <phoneticPr fontId="4"/>
  </si>
  <si>
    <t>127人目</t>
    <rPh sb="3" eb="5">
      <t>ニンメ</t>
    </rPh>
    <phoneticPr fontId="4"/>
  </si>
  <si>
    <t>128人目</t>
    <rPh sb="3" eb="5">
      <t>ニンメ</t>
    </rPh>
    <phoneticPr fontId="4"/>
  </si>
  <si>
    <t>129人目</t>
    <rPh sb="3" eb="5">
      <t>ニンメ</t>
    </rPh>
    <phoneticPr fontId="4"/>
  </si>
  <si>
    <t>130人目</t>
    <rPh sb="3" eb="5">
      <t>ニンメ</t>
    </rPh>
    <phoneticPr fontId="4"/>
  </si>
  <si>
    <t>131人目</t>
    <rPh sb="3" eb="5">
      <t>ニンメ</t>
    </rPh>
    <phoneticPr fontId="4"/>
  </si>
  <si>
    <t>132人目</t>
    <rPh sb="3" eb="5">
      <t>ニンメ</t>
    </rPh>
    <phoneticPr fontId="4"/>
  </si>
  <si>
    <t>133人目</t>
    <rPh sb="3" eb="5">
      <t>ニンメ</t>
    </rPh>
    <phoneticPr fontId="4"/>
  </si>
  <si>
    <t>134人目</t>
    <rPh sb="3" eb="5">
      <t>ニンメ</t>
    </rPh>
    <phoneticPr fontId="4"/>
  </si>
  <si>
    <t>135人目</t>
    <rPh sb="3" eb="5">
      <t>ニンメ</t>
    </rPh>
    <phoneticPr fontId="4"/>
  </si>
  <si>
    <t>136人目</t>
    <rPh sb="3" eb="5">
      <t>ニンメ</t>
    </rPh>
    <phoneticPr fontId="4"/>
  </si>
  <si>
    <t>137人目</t>
    <rPh sb="3" eb="5">
      <t>ニンメ</t>
    </rPh>
    <phoneticPr fontId="4"/>
  </si>
  <si>
    <t>138人目</t>
    <rPh sb="3" eb="5">
      <t>ニンメ</t>
    </rPh>
    <phoneticPr fontId="4"/>
  </si>
  <si>
    <t>139人目</t>
    <rPh sb="3" eb="5">
      <t>ニンメ</t>
    </rPh>
    <phoneticPr fontId="4"/>
  </si>
  <si>
    <t>140人目</t>
    <rPh sb="3" eb="5">
      <t>ニンメ</t>
    </rPh>
    <phoneticPr fontId="4"/>
  </si>
  <si>
    <t>141人目</t>
    <rPh sb="3" eb="5">
      <t>ニンメ</t>
    </rPh>
    <phoneticPr fontId="4"/>
  </si>
  <si>
    <t>142人目</t>
    <rPh sb="3" eb="5">
      <t>ニンメ</t>
    </rPh>
    <phoneticPr fontId="4"/>
  </si>
  <si>
    <t>143人目</t>
    <rPh sb="3" eb="5">
      <t>ニンメ</t>
    </rPh>
    <phoneticPr fontId="4"/>
  </si>
  <si>
    <t>144人目</t>
    <rPh sb="3" eb="5">
      <t>ニンメ</t>
    </rPh>
    <phoneticPr fontId="4"/>
  </si>
  <si>
    <t>145人目</t>
    <rPh sb="3" eb="5">
      <t>ニンメ</t>
    </rPh>
    <phoneticPr fontId="4"/>
  </si>
  <si>
    <t>146人目</t>
    <rPh sb="3" eb="5">
      <t>ニンメ</t>
    </rPh>
    <phoneticPr fontId="4"/>
  </si>
  <si>
    <t>147人目</t>
    <rPh sb="3" eb="5">
      <t>ニンメ</t>
    </rPh>
    <phoneticPr fontId="4"/>
  </si>
  <si>
    <t>148人目</t>
    <rPh sb="3" eb="5">
      <t>ニンメ</t>
    </rPh>
    <phoneticPr fontId="4"/>
  </si>
  <si>
    <t>149人目</t>
    <rPh sb="3" eb="5">
      <t>ニンメ</t>
    </rPh>
    <phoneticPr fontId="4"/>
  </si>
  <si>
    <t>150人目</t>
    <rPh sb="3" eb="5">
      <t>ニンメ</t>
    </rPh>
    <phoneticPr fontId="4"/>
  </si>
  <si>
    <t>上記の業者カードおよび別紙の常勤技術者名簿の登録申請を致します。</t>
  </si>
  <si>
    <t>上記の業者カードおよび別紙の常勤技術者名簿の登録申請を致します。</t>
    <phoneticPr fontId="4"/>
  </si>
  <si>
    <t>この記載事項は、事実に相違ありません。</t>
  </si>
  <si>
    <t>この記載事項は、事実に相違ありません。</t>
    <phoneticPr fontId="4"/>
  </si>
  <si>
    <t>準県内</t>
    <rPh sb="0" eb="3">
      <t>ジュンケンナイ</t>
    </rPh>
    <phoneticPr fontId="4"/>
  </si>
  <si>
    <t>準市内</t>
    <rPh sb="0" eb="3">
      <t>ジュンシナイ</t>
    </rPh>
    <phoneticPr fontId="4"/>
  </si>
  <si>
    <t>市内</t>
    <rPh sb="0" eb="2">
      <t>シナイ</t>
    </rPh>
    <phoneticPr fontId="4"/>
  </si>
  <si>
    <t>坂井市</t>
    <rPh sb="0" eb="3">
      <t>サカイシ</t>
    </rPh>
    <phoneticPr fontId="4"/>
  </si>
  <si>
    <t>○</t>
  </si>
  <si>
    <t>坂井市入力</t>
    <rPh sb="0" eb="3">
      <t>サカイシ</t>
    </rPh>
    <rPh sb="3" eb="5">
      <t>ニュウリョク</t>
    </rPh>
    <phoneticPr fontId="4"/>
  </si>
  <si>
    <t>営業補償・特殊補償</t>
    <phoneticPr fontId="4"/>
  </si>
  <si>
    <t>機械工作物</t>
    <phoneticPr fontId="4"/>
  </si>
  <si>
    <t>機械工作物</t>
    <phoneticPr fontId="4"/>
  </si>
  <si>
    <t>営業補償・特殊補償</t>
    <phoneticPr fontId="4"/>
  </si>
  <si>
    <t>令和９・１０年度</t>
    <rPh sb="0" eb="2">
      <t>レイワ</t>
    </rPh>
    <rPh sb="6" eb="7">
      <t>ネン</t>
    </rPh>
    <rPh sb="7" eb="8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</si>
</sst>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_ "/>
    <numFmt numFmtId="178" formatCode="#,##0\ &quot;人&quot;"/>
    <numFmt numFmtId="179" formatCode="[$-411]ggge&quot;年&quot;m&quot;月&quot;d&quot;日&quot;;@"/>
    <numFmt numFmtId="180" formatCode="#,##0_ "/>
    <numFmt numFmtId="181" formatCode="[$-411]ge\.m\.d;@"/>
    <numFmt numFmtId="182" formatCode="#,##0\ &quot;千円&quot;"/>
    <numFmt numFmtId="183" formatCode="#,##0\ &quot;年&quot;"/>
  </numFmts>
  <fonts count="3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9" tint="-0.249977111117893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ゴシック"/>
      <family val="3"/>
      <charset val="128"/>
    </font>
    <font>
      <sz val="9"/>
      <color theme="0"/>
      <name val="ＭＳ 明朝"/>
      <family val="1"/>
      <charset val="128"/>
    </font>
    <font>
      <sz val="9"/>
      <color theme="2"/>
      <name val="ＭＳ 明朝"/>
      <family val="1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3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</cellStyleXfs>
  <cellXfs count="38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textRotation="255" shrinkToFit="1"/>
    </xf>
    <xf numFmtId="49" fontId="5" fillId="0" borderId="0" xfId="0" applyNumberFormat="1" applyFont="1">
      <alignment vertical="center"/>
    </xf>
    <xf numFmtId="0" fontId="28" fillId="24" borderId="0" xfId="0" applyFont="1" applyFill="1" applyAlignment="1">
      <alignment horizontal="left" vertical="center"/>
    </xf>
    <xf numFmtId="0" fontId="28" fillId="24" borderId="0" xfId="0" applyFont="1" applyFill="1">
      <alignment vertical="center"/>
    </xf>
    <xf numFmtId="0" fontId="8" fillId="0" borderId="0" xfId="0" applyFont="1">
      <alignment vertical="center"/>
    </xf>
    <xf numFmtId="0" fontId="8" fillId="24" borderId="0" xfId="0" applyFont="1" applyFill="1" applyAlignment="1">
      <alignment horizontal="left" vertical="center"/>
    </xf>
    <xf numFmtId="0" fontId="8" fillId="25" borderId="0" xfId="0" applyFont="1" applyFill="1">
      <alignment vertical="center"/>
    </xf>
    <xf numFmtId="0" fontId="8" fillId="25" borderId="0" xfId="0" applyFont="1" applyFill="1" applyAlignment="1">
      <alignment horizontal="left" vertical="center"/>
    </xf>
    <xf numFmtId="0" fontId="8" fillId="24" borderId="0" xfId="0" applyFont="1" applyFill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49" fontId="8" fillId="24" borderId="0" xfId="0" applyNumberFormat="1" applyFont="1" applyFill="1" applyAlignment="1">
      <alignment horizontal="left" vertical="center"/>
    </xf>
    <xf numFmtId="49" fontId="8" fillId="25" borderId="0" xfId="0" applyNumberFormat="1" applyFont="1" applyFill="1" applyAlignment="1">
      <alignment horizontal="left" vertical="center"/>
    </xf>
    <xf numFmtId="0" fontId="5" fillId="25" borderId="0" xfId="0" applyFont="1" applyFill="1">
      <alignment vertical="center"/>
    </xf>
    <xf numFmtId="0" fontId="5" fillId="27" borderId="20" xfId="0" applyFont="1" applyFill="1" applyBorder="1">
      <alignment vertical="center"/>
    </xf>
    <xf numFmtId="49" fontId="5" fillId="25" borderId="0" xfId="0" applyNumberFormat="1" applyFont="1" applyFill="1">
      <alignment vertical="center"/>
    </xf>
    <xf numFmtId="0" fontId="5" fillId="27" borderId="19" xfId="0" applyFont="1" applyFill="1" applyBorder="1">
      <alignment vertical="center"/>
    </xf>
    <xf numFmtId="0" fontId="5" fillId="27" borderId="12" xfId="0" applyFont="1" applyFill="1" applyBorder="1" applyAlignment="1">
      <alignment horizontal="centerContinuous" vertical="center"/>
    </xf>
    <xf numFmtId="0" fontId="5" fillId="27" borderId="13" xfId="0" applyFont="1" applyFill="1" applyBorder="1" applyAlignment="1">
      <alignment horizontal="centerContinuous" vertical="center"/>
    </xf>
    <xf numFmtId="0" fontId="9" fillId="27" borderId="16" xfId="0" applyFont="1" applyFill="1" applyBorder="1">
      <alignment vertical="center"/>
    </xf>
    <xf numFmtId="0" fontId="5" fillId="27" borderId="16" xfId="0" applyFont="1" applyFill="1" applyBorder="1">
      <alignment vertical="center"/>
    </xf>
    <xf numFmtId="0" fontId="6" fillId="27" borderId="13" xfId="0" applyFont="1" applyFill="1" applyBorder="1">
      <alignment vertical="center"/>
    </xf>
    <xf numFmtId="0" fontId="5" fillId="27" borderId="13" xfId="0" applyFont="1" applyFill="1" applyBorder="1">
      <alignment vertical="center"/>
    </xf>
    <xf numFmtId="176" fontId="5" fillId="27" borderId="13" xfId="0" applyNumberFormat="1" applyFont="1" applyFill="1" applyBorder="1">
      <alignment vertical="center"/>
    </xf>
    <xf numFmtId="177" fontId="6" fillId="27" borderId="13" xfId="0" applyNumberFormat="1" applyFont="1" applyFill="1" applyBorder="1" applyAlignment="1">
      <alignment horizontal="center" vertical="center"/>
    </xf>
    <xf numFmtId="176" fontId="5" fillId="27" borderId="14" xfId="0" applyNumberFormat="1" applyFont="1" applyFill="1" applyBorder="1">
      <alignment vertical="center"/>
    </xf>
    <xf numFmtId="0" fontId="5" fillId="27" borderId="14" xfId="0" applyFont="1" applyFill="1" applyBorder="1">
      <alignment vertical="center"/>
    </xf>
    <xf numFmtId="179" fontId="5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>
      <alignment vertical="center"/>
    </xf>
    <xf numFmtId="0" fontId="5" fillId="27" borderId="22" xfId="0" applyFont="1" applyFill="1" applyBorder="1">
      <alignment vertical="center"/>
    </xf>
    <xf numFmtId="49" fontId="5" fillId="27" borderId="51" xfId="0" applyNumberFormat="1" applyFont="1" applyFill="1" applyBorder="1">
      <alignment vertical="center"/>
    </xf>
    <xf numFmtId="49" fontId="5" fillId="27" borderId="52" xfId="0" applyNumberFormat="1" applyFont="1" applyFill="1" applyBorder="1">
      <alignment vertical="center"/>
    </xf>
    <xf numFmtId="0" fontId="5" fillId="27" borderId="55" xfId="0" applyFont="1" applyFill="1" applyBorder="1">
      <alignment vertical="center"/>
    </xf>
    <xf numFmtId="0" fontId="5" fillId="27" borderId="52" xfId="0" applyFont="1" applyFill="1" applyBorder="1">
      <alignment vertical="center"/>
    </xf>
    <xf numFmtId="49" fontId="9" fillId="27" borderId="11" xfId="0" applyNumberFormat="1" applyFont="1" applyFill="1" applyBorder="1" applyAlignment="1">
      <alignment horizontal="left" vertical="center" indent="1"/>
    </xf>
    <xf numFmtId="49" fontId="9" fillId="27" borderId="10" xfId="0" applyNumberFormat="1" applyFont="1" applyFill="1" applyBorder="1">
      <alignment vertical="center"/>
    </xf>
    <xf numFmtId="178" fontId="5" fillId="27" borderId="58" xfId="0" applyNumberFormat="1" applyFont="1" applyFill="1" applyBorder="1" applyAlignment="1">
      <alignment horizontal="center" vertical="center"/>
    </xf>
    <xf numFmtId="178" fontId="5" fillId="27" borderId="40" xfId="0" applyNumberFormat="1" applyFont="1" applyFill="1" applyBorder="1" applyAlignment="1">
      <alignment horizontal="center" vertical="center"/>
    </xf>
    <xf numFmtId="178" fontId="5" fillId="27" borderId="59" xfId="0" applyNumberFormat="1" applyFont="1" applyFill="1" applyBorder="1" applyAlignment="1">
      <alignment horizontal="center" vertical="center"/>
    </xf>
    <xf numFmtId="176" fontId="5" fillId="27" borderId="38" xfId="0" applyNumberFormat="1" applyFont="1" applyFill="1" applyBorder="1">
      <alignment vertical="center"/>
    </xf>
    <xf numFmtId="0" fontId="5" fillId="27" borderId="39" xfId="0" applyFont="1" applyFill="1" applyBorder="1">
      <alignment vertical="center"/>
    </xf>
    <xf numFmtId="177" fontId="6" fillId="27" borderId="39" xfId="0" applyNumberFormat="1" applyFont="1" applyFill="1" applyBorder="1" applyAlignment="1">
      <alignment horizontal="center" vertical="center"/>
    </xf>
    <xf numFmtId="176" fontId="5" fillId="27" borderId="39" xfId="0" applyNumberFormat="1" applyFont="1" applyFill="1" applyBorder="1">
      <alignment vertical="center"/>
    </xf>
    <xf numFmtId="176" fontId="5" fillId="27" borderId="40" xfId="0" applyNumberFormat="1" applyFont="1" applyFill="1" applyBorder="1">
      <alignment vertical="center"/>
    </xf>
    <xf numFmtId="176" fontId="5" fillId="27" borderId="50" xfId="0" applyNumberFormat="1" applyFont="1" applyFill="1" applyBorder="1">
      <alignment vertical="center"/>
    </xf>
    <xf numFmtId="0" fontId="5" fillId="27" borderId="50" xfId="0" applyFont="1" applyFill="1" applyBorder="1">
      <alignment vertical="center"/>
    </xf>
    <xf numFmtId="0" fontId="5" fillId="27" borderId="38" xfId="0" applyFont="1" applyFill="1" applyBorder="1">
      <alignment vertical="center"/>
    </xf>
    <xf numFmtId="0" fontId="5" fillId="27" borderId="40" xfId="0" applyFont="1" applyFill="1" applyBorder="1">
      <alignment vertical="center"/>
    </xf>
    <xf numFmtId="0" fontId="5" fillId="28" borderId="0" xfId="0" applyFont="1" applyFill="1">
      <alignment vertical="center"/>
    </xf>
    <xf numFmtId="0" fontId="31" fillId="28" borderId="0" xfId="0" applyFont="1" applyFill="1" applyAlignment="1">
      <alignment horizontal="centerContinuous" vertical="center"/>
    </xf>
    <xf numFmtId="0" fontId="5" fillId="28" borderId="0" xfId="0" applyFont="1" applyFill="1" applyAlignment="1">
      <alignment horizontal="centerContinuous" vertical="center"/>
    </xf>
    <xf numFmtId="0" fontId="7" fillId="28" borderId="0" xfId="0" applyFont="1" applyFill="1">
      <alignment vertical="center"/>
    </xf>
    <xf numFmtId="0" fontId="5" fillId="28" borderId="0" xfId="0" applyFont="1" applyFill="1" applyAlignment="1">
      <alignment vertical="center" textRotation="255"/>
    </xf>
    <xf numFmtId="0" fontId="5" fillId="28" borderId="0" xfId="0" applyFont="1" applyFill="1" applyAlignment="1">
      <alignment horizontal="distributed" vertical="center"/>
    </xf>
    <xf numFmtId="179" fontId="5" fillId="28" borderId="0" xfId="0" applyNumberFormat="1" applyFont="1" applyFill="1" applyAlignment="1">
      <alignment horizontal="right" vertical="center"/>
    </xf>
    <xf numFmtId="49" fontId="5" fillId="27" borderId="56" xfId="0" applyNumberFormat="1" applyFont="1" applyFill="1" applyBorder="1">
      <alignment vertical="center"/>
    </xf>
    <xf numFmtId="180" fontId="5" fillId="27" borderId="14" xfId="0" applyNumberFormat="1" applyFont="1" applyFill="1" applyBorder="1" applyAlignment="1">
      <alignment horizontal="center" vertical="center"/>
    </xf>
    <xf numFmtId="180" fontId="5" fillId="27" borderId="40" xfId="0" applyNumberFormat="1" applyFont="1" applyFill="1" applyBorder="1" applyAlignment="1">
      <alignment horizontal="center" vertical="center"/>
    </xf>
    <xf numFmtId="49" fontId="5" fillId="27" borderId="20" xfId="0" applyNumberFormat="1" applyFont="1" applyFill="1" applyBorder="1">
      <alignment vertical="center"/>
    </xf>
    <xf numFmtId="49" fontId="5" fillId="27" borderId="56" xfId="0" applyNumberFormat="1" applyFont="1" applyFill="1" applyBorder="1" applyProtection="1">
      <alignment vertical="center"/>
      <protection locked="0"/>
    </xf>
    <xf numFmtId="0" fontId="5" fillId="27" borderId="14" xfId="0" applyFont="1" applyFill="1" applyBorder="1" applyAlignment="1">
      <alignment horizontal="centerContinuous" vertical="center"/>
    </xf>
    <xf numFmtId="0" fontId="5" fillId="27" borderId="17" xfId="0" applyFont="1" applyFill="1" applyBorder="1">
      <alignment vertical="center"/>
    </xf>
    <xf numFmtId="49" fontId="9" fillId="27" borderId="11" xfId="0" applyNumberFormat="1" applyFont="1" applyFill="1" applyBorder="1">
      <alignment vertical="center"/>
    </xf>
    <xf numFmtId="0" fontId="9" fillId="27" borderId="0" xfId="0" applyFont="1" applyFill="1">
      <alignment vertical="center"/>
    </xf>
    <xf numFmtId="0" fontId="5" fillId="27" borderId="0" xfId="0" applyFont="1" applyFill="1">
      <alignment vertical="center"/>
    </xf>
    <xf numFmtId="0" fontId="5" fillId="27" borderId="21" xfId="0" applyFont="1" applyFill="1" applyBorder="1">
      <alignment vertical="center"/>
    </xf>
    <xf numFmtId="0" fontId="5" fillId="27" borderId="58" xfId="0" applyFont="1" applyFill="1" applyBorder="1">
      <alignment vertical="center"/>
    </xf>
    <xf numFmtId="0" fontId="5" fillId="28" borderId="44" xfId="0" applyFont="1" applyFill="1" applyBorder="1">
      <alignment vertical="center"/>
    </xf>
    <xf numFmtId="0" fontId="5" fillId="28" borderId="45" xfId="0" applyFont="1" applyFill="1" applyBorder="1">
      <alignment vertical="center"/>
    </xf>
    <xf numFmtId="0" fontId="5" fillId="28" borderId="61" xfId="0" applyFont="1" applyFill="1" applyBorder="1">
      <alignment vertical="center"/>
    </xf>
    <xf numFmtId="0" fontId="5" fillId="28" borderId="49" xfId="0" applyFont="1" applyFill="1" applyBorder="1">
      <alignment vertical="center"/>
    </xf>
    <xf numFmtId="0" fontId="5" fillId="28" borderId="62" xfId="0" applyFont="1" applyFill="1" applyBorder="1">
      <alignment vertical="center"/>
    </xf>
    <xf numFmtId="0" fontId="9" fillId="28" borderId="0" xfId="0" applyFont="1" applyFill="1">
      <alignment vertical="center"/>
    </xf>
    <xf numFmtId="0" fontId="32" fillId="0" borderId="0" xfId="0" applyFont="1" applyAlignment="1">
      <alignment horizontal="centerContinuous" vertical="center"/>
    </xf>
    <xf numFmtId="14" fontId="5" fillId="25" borderId="0" xfId="0" applyNumberFormat="1" applyFont="1" applyFill="1">
      <alignment vertical="center"/>
    </xf>
    <xf numFmtId="0" fontId="5" fillId="27" borderId="11" xfId="0" applyFont="1" applyFill="1" applyBorder="1">
      <alignment vertical="center"/>
    </xf>
    <xf numFmtId="0" fontId="5" fillId="27" borderId="10" xfId="0" applyFont="1" applyFill="1" applyBorder="1">
      <alignment vertical="center"/>
    </xf>
    <xf numFmtId="0" fontId="5" fillId="27" borderId="63" xfId="0" applyFont="1" applyFill="1" applyBorder="1">
      <alignment vertical="center"/>
    </xf>
    <xf numFmtId="0" fontId="5" fillId="27" borderId="15" xfId="0" applyFont="1" applyFill="1" applyBorder="1">
      <alignment vertical="center"/>
    </xf>
    <xf numFmtId="0" fontId="7" fillId="27" borderId="16" xfId="0" applyFont="1" applyFill="1" applyBorder="1">
      <alignment vertical="center"/>
    </xf>
    <xf numFmtId="0" fontId="5" fillId="27" borderId="60" xfId="0" applyFont="1" applyFill="1" applyBorder="1">
      <alignment vertical="center"/>
    </xf>
    <xf numFmtId="0" fontId="33" fillId="25" borderId="0" xfId="0" applyFont="1" applyFill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3" fillId="29" borderId="0" xfId="0" applyFont="1" applyFill="1" applyAlignment="1">
      <alignment horizontal="left" vertical="center"/>
    </xf>
    <xf numFmtId="0" fontId="33" fillId="29" borderId="0" xfId="0" applyFont="1" applyFill="1">
      <alignment vertical="center"/>
    </xf>
    <xf numFmtId="181" fontId="33" fillId="0" borderId="0" xfId="0" applyNumberFormat="1" applyFont="1">
      <alignment vertical="center"/>
    </xf>
    <xf numFmtId="0" fontId="5" fillId="26" borderId="0" xfId="0" applyFont="1" applyFill="1">
      <alignment vertical="center"/>
    </xf>
    <xf numFmtId="178" fontId="5" fillId="27" borderId="14" xfId="0" applyNumberFormat="1" applyFont="1" applyFill="1" applyBorder="1" applyAlignment="1">
      <alignment horizontal="center" vertical="center"/>
    </xf>
    <xf numFmtId="49" fontId="5" fillId="27" borderId="28" xfId="0" applyNumberFormat="1" applyFont="1" applyFill="1" applyBorder="1" applyProtection="1">
      <alignment vertical="center"/>
      <protection locked="0"/>
    </xf>
    <xf numFmtId="49" fontId="5" fillId="27" borderId="16" xfId="0" applyNumberFormat="1" applyFont="1" applyFill="1" applyBorder="1">
      <alignment vertical="center"/>
    </xf>
    <xf numFmtId="183" fontId="5" fillId="27" borderId="40" xfId="0" applyNumberFormat="1" applyFont="1" applyFill="1" applyBorder="1" applyAlignment="1">
      <alignment horizontal="center" vertical="center"/>
    </xf>
    <xf numFmtId="180" fontId="5" fillId="27" borderId="59" xfId="0" applyNumberFormat="1" applyFont="1" applyFill="1" applyBorder="1" applyAlignment="1">
      <alignment horizontal="center" vertical="center"/>
    </xf>
    <xf numFmtId="0" fontId="5" fillId="27" borderId="34" xfId="0" applyFont="1" applyFill="1" applyBorder="1" applyAlignment="1">
      <alignment horizontal="centerContinuous" vertical="center"/>
    </xf>
    <xf numFmtId="0" fontId="5" fillId="27" borderId="35" xfId="0" applyFont="1" applyFill="1" applyBorder="1" applyAlignment="1">
      <alignment horizontal="centerContinuous" vertical="center"/>
    </xf>
    <xf numFmtId="0" fontId="5" fillId="27" borderId="36" xfId="0" applyFont="1" applyFill="1" applyBorder="1" applyAlignment="1">
      <alignment horizontal="centerContinuous" vertical="center"/>
    </xf>
    <xf numFmtId="0" fontId="5" fillId="27" borderId="37" xfId="0" applyFont="1" applyFill="1" applyBorder="1" applyAlignment="1">
      <alignment horizontal="centerContinuous" vertical="center"/>
    </xf>
    <xf numFmtId="0" fontId="6" fillId="27" borderId="35" xfId="0" applyFont="1" applyFill="1" applyBorder="1" applyAlignment="1">
      <alignment horizontal="centerContinuous" vertical="center"/>
    </xf>
    <xf numFmtId="0" fontId="6" fillId="27" borderId="43" xfId="0" applyFont="1" applyFill="1" applyBorder="1" applyAlignment="1">
      <alignment horizontal="centerContinuous" vertical="center"/>
    </xf>
    <xf numFmtId="0" fontId="5" fillId="27" borderId="65" xfId="0" applyFont="1" applyFill="1" applyBorder="1" applyAlignment="1">
      <alignment horizontal="center" vertical="center"/>
    </xf>
    <xf numFmtId="0" fontId="5" fillId="27" borderId="66" xfId="0" applyFont="1" applyFill="1" applyBorder="1" applyAlignment="1">
      <alignment horizontal="center" vertical="center"/>
    </xf>
    <xf numFmtId="0" fontId="5" fillId="28" borderId="65" xfId="0" applyFont="1" applyFill="1" applyBorder="1">
      <alignment vertical="center"/>
    </xf>
    <xf numFmtId="0" fontId="5" fillId="28" borderId="68" xfId="0" applyFont="1" applyFill="1" applyBorder="1">
      <alignment vertical="center"/>
    </xf>
    <xf numFmtId="0" fontId="5" fillId="28" borderId="68" xfId="0" applyFont="1" applyFill="1" applyBorder="1" applyAlignment="1">
      <alignment vertical="center" textRotation="255" shrinkToFit="1"/>
    </xf>
    <xf numFmtId="0" fontId="5" fillId="28" borderId="69" xfId="0" applyFont="1" applyFill="1" applyBorder="1">
      <alignment vertical="center"/>
    </xf>
    <xf numFmtId="49" fontId="5" fillId="27" borderId="28" xfId="0" applyNumberFormat="1" applyFont="1" applyFill="1" applyBorder="1">
      <alignment vertical="center"/>
    </xf>
    <xf numFmtId="0" fontId="8" fillId="24" borderId="11" xfId="0" applyFont="1" applyFill="1" applyBorder="1" applyAlignment="1">
      <alignment horizontal="left" vertical="center"/>
    </xf>
    <xf numFmtId="0" fontId="8" fillId="24" borderId="10" xfId="0" applyFont="1" applyFill="1" applyBorder="1">
      <alignment vertical="center"/>
    </xf>
    <xf numFmtId="0" fontId="8" fillId="24" borderId="18" xfId="0" applyFont="1" applyFill="1" applyBorder="1">
      <alignment vertical="center"/>
    </xf>
    <xf numFmtId="0" fontId="8" fillId="24" borderId="67" xfId="0" applyFont="1" applyFill="1" applyBorder="1" applyAlignment="1">
      <alignment horizontal="left" vertical="center"/>
    </xf>
    <xf numFmtId="0" fontId="8" fillId="24" borderId="21" xfId="0" applyFont="1" applyFill="1" applyBorder="1">
      <alignment vertical="center"/>
    </xf>
    <xf numFmtId="0" fontId="8" fillId="24" borderId="15" xfId="0" applyFont="1" applyFill="1" applyBorder="1" applyAlignment="1">
      <alignment horizontal="left" vertical="center"/>
    </xf>
    <xf numFmtId="0" fontId="8" fillId="24" borderId="16" xfId="0" applyFont="1" applyFill="1" applyBorder="1" applyAlignment="1">
      <alignment horizontal="left" vertical="center"/>
    </xf>
    <xf numFmtId="0" fontId="8" fillId="24" borderId="16" xfId="0" applyFont="1" applyFill="1" applyBorder="1">
      <alignment vertical="center"/>
    </xf>
    <xf numFmtId="0" fontId="8" fillId="24" borderId="17" xfId="0" applyFont="1" applyFill="1" applyBorder="1">
      <alignment vertical="center"/>
    </xf>
    <xf numFmtId="0" fontId="8" fillId="24" borderId="70" xfId="0" applyFont="1" applyFill="1" applyBorder="1" applyAlignment="1">
      <alignment horizontal="left" vertical="center"/>
    </xf>
    <xf numFmtId="0" fontId="8" fillId="24" borderId="71" xfId="0" applyFont="1" applyFill="1" applyBorder="1" applyAlignment="1">
      <alignment horizontal="left" vertical="center"/>
    </xf>
    <xf numFmtId="0" fontId="8" fillId="25" borderId="71" xfId="0" applyFont="1" applyFill="1" applyBorder="1">
      <alignment vertical="center"/>
    </xf>
    <xf numFmtId="0" fontId="28" fillId="25" borderId="71" xfId="0" applyFont="1" applyFill="1" applyBorder="1">
      <alignment vertical="center"/>
    </xf>
    <xf numFmtId="0" fontId="8" fillId="25" borderId="72" xfId="0" applyFont="1" applyFill="1" applyBorder="1">
      <alignment vertical="center"/>
    </xf>
    <xf numFmtId="0" fontId="8" fillId="24" borderId="73" xfId="0" applyFont="1" applyFill="1" applyBorder="1" applyAlignment="1">
      <alignment horizontal="left" vertical="center"/>
    </xf>
    <xf numFmtId="0" fontId="8" fillId="24" borderId="74" xfId="0" applyFont="1" applyFill="1" applyBorder="1">
      <alignment vertical="center"/>
    </xf>
    <xf numFmtId="0" fontId="8" fillId="25" borderId="74" xfId="0" applyFont="1" applyFill="1" applyBorder="1">
      <alignment vertical="center"/>
    </xf>
    <xf numFmtId="0" fontId="8" fillId="0" borderId="74" xfId="0" applyFont="1" applyBorder="1">
      <alignment vertical="center"/>
    </xf>
    <xf numFmtId="0" fontId="8" fillId="0" borderId="75" xfId="0" applyFont="1" applyBorder="1">
      <alignment vertical="center"/>
    </xf>
    <xf numFmtId="0" fontId="8" fillId="24" borderId="76" xfId="0" applyFont="1" applyFill="1" applyBorder="1" applyAlignment="1">
      <alignment horizontal="left" vertical="center"/>
    </xf>
    <xf numFmtId="0" fontId="8" fillId="24" borderId="77" xfId="0" applyFont="1" applyFill="1" applyBorder="1">
      <alignment vertical="center"/>
    </xf>
    <xf numFmtId="0" fontId="8" fillId="25" borderId="77" xfId="0" applyFont="1" applyFill="1" applyBorder="1">
      <alignment vertical="center"/>
    </xf>
    <xf numFmtId="0" fontId="8" fillId="0" borderId="77" xfId="0" applyFont="1" applyBorder="1">
      <alignment vertical="center"/>
    </xf>
    <xf numFmtId="0" fontId="8" fillId="0" borderId="78" xfId="0" applyFont="1" applyBorder="1">
      <alignment vertical="center"/>
    </xf>
    <xf numFmtId="0" fontId="5" fillId="27" borderId="64" xfId="0" applyFont="1" applyFill="1" applyBorder="1" applyAlignment="1">
      <alignment horizontal="center" vertical="center"/>
    </xf>
    <xf numFmtId="0" fontId="5" fillId="25" borderId="0" xfId="0" quotePrefix="1" applyFont="1" applyFill="1">
      <alignment vertical="center"/>
    </xf>
    <xf numFmtId="0" fontId="37" fillId="30" borderId="0" xfId="0" applyFont="1" applyFill="1">
      <alignment vertical="center"/>
    </xf>
    <xf numFmtId="0" fontId="38" fillId="28" borderId="0" xfId="0" applyFont="1" applyFill="1">
      <alignment vertical="center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58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59" xfId="0" applyFont="1" applyBorder="1" applyAlignment="1" applyProtection="1">
      <alignment horizontal="center" vertical="center"/>
      <protection locked="0"/>
    </xf>
    <xf numFmtId="0" fontId="5" fillId="27" borderId="44" xfId="0" applyFont="1" applyFill="1" applyBorder="1" applyAlignment="1">
      <alignment horizontal="center" vertical="center" textRotation="255" shrinkToFit="1"/>
    </xf>
    <xf numFmtId="0" fontId="5" fillId="27" borderId="61" xfId="0" applyFont="1" applyFill="1" applyBorder="1" applyAlignment="1">
      <alignment horizontal="center" vertical="center" textRotation="255" shrinkToFit="1"/>
    </xf>
    <xf numFmtId="0" fontId="5" fillId="27" borderId="47" xfId="0" applyFont="1" applyFill="1" applyBorder="1" applyAlignment="1">
      <alignment horizontal="center" vertical="center" textRotation="255" shrinkToFit="1"/>
    </xf>
    <xf numFmtId="0" fontId="5" fillId="27" borderId="60" xfId="0" applyFont="1" applyFill="1" applyBorder="1" applyAlignment="1">
      <alignment horizontal="center" vertical="center" textRotation="255" shrinkToFit="1"/>
    </xf>
    <xf numFmtId="180" fontId="5" fillId="0" borderId="41" xfId="0" applyNumberFormat="1" applyFont="1" applyBorder="1" applyProtection="1">
      <alignment vertical="center"/>
      <protection locked="0"/>
    </xf>
    <xf numFmtId="180" fontId="5" fillId="0" borderId="39" xfId="0" applyNumberFormat="1" applyFont="1" applyBorder="1" applyProtection="1">
      <alignment vertical="center"/>
      <protection locked="0"/>
    </xf>
    <xf numFmtId="180" fontId="5" fillId="0" borderId="12" xfId="0" applyNumberFormat="1" applyFont="1" applyBorder="1" applyProtection="1">
      <alignment vertical="center"/>
      <protection locked="0"/>
    </xf>
    <xf numFmtId="180" fontId="5" fillId="0" borderId="13" xfId="0" applyNumberFormat="1" applyFont="1" applyBorder="1" applyProtection="1">
      <alignment vertical="center"/>
      <protection locked="0"/>
    </xf>
    <xf numFmtId="180" fontId="5" fillId="0" borderId="50" xfId="0" applyNumberFormat="1" applyFont="1" applyBorder="1" applyProtection="1">
      <alignment vertical="center"/>
      <protection locked="0"/>
    </xf>
    <xf numFmtId="180" fontId="5" fillId="0" borderId="38" xfId="0" applyNumberFormat="1" applyFont="1" applyBorder="1" applyProtection="1">
      <alignment vertical="center"/>
      <protection locked="0"/>
    </xf>
    <xf numFmtId="180" fontId="5" fillId="0" borderId="12" xfId="0" applyNumberFormat="1" applyFont="1" applyBorder="1">
      <alignment vertical="center"/>
    </xf>
    <xf numFmtId="180" fontId="5" fillId="0" borderId="13" xfId="0" applyNumberFormat="1" applyFont="1" applyBorder="1">
      <alignment vertical="center"/>
    </xf>
    <xf numFmtId="180" fontId="5" fillId="0" borderId="50" xfId="0" applyNumberFormat="1" applyFont="1" applyBorder="1">
      <alignment vertical="center"/>
    </xf>
    <xf numFmtId="49" fontId="5" fillId="0" borderId="39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79" fontId="5" fillId="0" borderId="18" xfId="0" applyNumberFormat="1" applyFont="1" applyBorder="1" applyAlignment="1">
      <alignment horizontal="center" vertical="center"/>
    </xf>
    <xf numFmtId="176" fontId="5" fillId="0" borderId="11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27" borderId="10" xfId="0" applyNumberFormat="1" applyFont="1" applyFill="1" applyBorder="1" applyAlignment="1">
      <alignment horizontal="center" vertical="center"/>
    </xf>
    <xf numFmtId="176" fontId="5" fillId="27" borderId="63" xfId="0" applyNumberFormat="1" applyFont="1" applyFill="1" applyBorder="1" applyAlignment="1">
      <alignment horizontal="center" vertical="center"/>
    </xf>
    <xf numFmtId="0" fontId="5" fillId="27" borderId="10" xfId="0" applyFont="1" applyFill="1" applyBorder="1" applyAlignment="1">
      <alignment horizontal="center" vertical="center"/>
    </xf>
    <xf numFmtId="0" fontId="5" fillId="27" borderId="16" xfId="0" applyFont="1" applyFill="1" applyBorder="1" applyAlignment="1">
      <alignment horizontal="center" vertical="center"/>
    </xf>
    <xf numFmtId="0" fontId="5" fillId="27" borderId="51" xfId="0" applyFont="1" applyFill="1" applyBorder="1" applyAlignment="1">
      <alignment horizontal="left" vertical="center"/>
    </xf>
    <xf numFmtId="0" fontId="5" fillId="27" borderId="52" xfId="0" applyFont="1" applyFill="1" applyBorder="1" applyAlignment="1">
      <alignment horizontal="left" vertical="center"/>
    </xf>
    <xf numFmtId="49" fontId="5" fillId="0" borderId="52" xfId="0" applyNumberFormat="1" applyFont="1" applyBorder="1">
      <alignment vertical="center"/>
    </xf>
    <xf numFmtId="49" fontId="5" fillId="0" borderId="53" xfId="0" applyNumberFormat="1" applyFont="1" applyBorder="1">
      <alignment vertical="center"/>
    </xf>
    <xf numFmtId="0" fontId="5" fillId="27" borderId="15" xfId="0" applyFont="1" applyFill="1" applyBorder="1" applyAlignment="1">
      <alignment horizontal="center" vertical="center"/>
    </xf>
    <xf numFmtId="0" fontId="5" fillId="27" borderId="60" xfId="0" applyFont="1" applyFill="1" applyBorder="1" applyAlignment="1">
      <alignment horizontal="center" vertical="center"/>
    </xf>
    <xf numFmtId="0" fontId="5" fillId="27" borderId="38" xfId="0" applyFont="1" applyFill="1" applyBorder="1">
      <alignment vertical="center"/>
    </xf>
    <xf numFmtId="0" fontId="5" fillId="27" borderId="39" xfId="0" applyFont="1" applyFill="1" applyBorder="1">
      <alignment vertical="center"/>
    </xf>
    <xf numFmtId="0" fontId="5" fillId="27" borderId="44" xfId="0" applyFont="1" applyFill="1" applyBorder="1">
      <alignment vertical="center"/>
    </xf>
    <xf numFmtId="0" fontId="5" fillId="27" borderId="45" xfId="0" applyFont="1" applyFill="1" applyBorder="1">
      <alignment vertical="center"/>
    </xf>
    <xf numFmtId="0" fontId="5" fillId="27" borderId="46" xfId="0" applyFont="1" applyFill="1" applyBorder="1">
      <alignment vertical="center"/>
    </xf>
    <xf numFmtId="0" fontId="5" fillId="27" borderId="47" xfId="0" applyFont="1" applyFill="1" applyBorder="1">
      <alignment vertical="center"/>
    </xf>
    <xf numFmtId="0" fontId="5" fillId="27" borderId="16" xfId="0" applyFont="1" applyFill="1" applyBorder="1">
      <alignment vertical="center"/>
    </xf>
    <xf numFmtId="0" fontId="5" fillId="27" borderId="17" xfId="0" applyFont="1" applyFill="1" applyBorder="1">
      <alignment vertical="center"/>
    </xf>
    <xf numFmtId="0" fontId="5" fillId="27" borderId="47" xfId="0" applyFont="1" applyFill="1" applyBorder="1" applyAlignment="1">
      <alignment horizontal="center" vertical="center"/>
    </xf>
    <xf numFmtId="0" fontId="5" fillId="27" borderId="17" xfId="0" applyFont="1" applyFill="1" applyBorder="1" applyAlignment="1">
      <alignment horizontal="center" vertical="center"/>
    </xf>
    <xf numFmtId="49" fontId="5" fillId="27" borderId="27" xfId="0" applyNumberFormat="1" applyFont="1" applyFill="1" applyBorder="1" applyAlignment="1">
      <alignment vertical="center" shrinkToFit="1"/>
    </xf>
    <xf numFmtId="49" fontId="5" fillId="27" borderId="28" xfId="0" applyNumberFormat="1" applyFont="1" applyFill="1" applyBorder="1" applyAlignment="1">
      <alignment vertical="center" shrinkToFit="1"/>
    </xf>
    <xf numFmtId="49" fontId="5" fillId="27" borderId="29" xfId="0" applyNumberFormat="1" applyFont="1" applyFill="1" applyBorder="1" applyAlignment="1">
      <alignment vertical="center" shrinkToFit="1"/>
    </xf>
    <xf numFmtId="49" fontId="5" fillId="0" borderId="28" xfId="0" applyNumberFormat="1" applyFont="1" applyBorder="1">
      <alignment vertical="center"/>
    </xf>
    <xf numFmtId="49" fontId="5" fillId="0" borderId="56" xfId="0" applyNumberFormat="1" applyFont="1" applyBorder="1">
      <alignment vertical="center"/>
    </xf>
    <xf numFmtId="49" fontId="5" fillId="0" borderId="41" xfId="0" applyNumberFormat="1" applyFont="1" applyBorder="1">
      <alignment vertical="center"/>
    </xf>
    <xf numFmtId="49" fontId="5" fillId="0" borderId="39" xfId="0" applyNumberFormat="1" applyFont="1" applyBorder="1">
      <alignment vertical="center"/>
    </xf>
    <xf numFmtId="49" fontId="5" fillId="0" borderId="59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27" borderId="23" xfId="0" applyNumberFormat="1" applyFont="1" applyFill="1" applyBorder="1" applyAlignment="1">
      <alignment vertical="center" wrapText="1" shrinkToFit="1"/>
    </xf>
    <xf numFmtId="49" fontId="5" fillId="27" borderId="24" xfId="0" applyNumberFormat="1" applyFont="1" applyFill="1" applyBorder="1" applyAlignment="1">
      <alignment vertical="center" wrapText="1" shrinkToFit="1"/>
    </xf>
    <xf numFmtId="49" fontId="5" fillId="27" borderId="25" xfId="0" applyNumberFormat="1" applyFont="1" applyFill="1" applyBorder="1" applyAlignment="1">
      <alignment vertical="center" wrapText="1" shrinkToFit="1"/>
    </xf>
    <xf numFmtId="49" fontId="5" fillId="0" borderId="20" xfId="0" applyNumberFormat="1" applyFont="1" applyBorder="1" applyAlignment="1">
      <alignment horizontal="center" vertical="center"/>
    </xf>
    <xf numFmtId="49" fontId="5" fillId="27" borderId="27" xfId="0" applyNumberFormat="1" applyFont="1" applyFill="1" applyBorder="1">
      <alignment vertical="center"/>
    </xf>
    <xf numFmtId="49" fontId="5" fillId="27" borderId="28" xfId="0" applyNumberFormat="1" applyFont="1" applyFill="1" applyBorder="1">
      <alignment vertical="center"/>
    </xf>
    <xf numFmtId="49" fontId="5" fillId="27" borderId="29" xfId="0" applyNumberFormat="1" applyFont="1" applyFill="1" applyBorder="1">
      <alignment vertical="center"/>
    </xf>
    <xf numFmtId="179" fontId="5" fillId="0" borderId="41" xfId="0" applyNumberFormat="1" applyFont="1" applyBorder="1" applyAlignment="1">
      <alignment horizontal="center" vertical="center"/>
    </xf>
    <xf numFmtId="179" fontId="5" fillId="0" borderId="39" xfId="0" applyNumberFormat="1" applyFont="1" applyBorder="1" applyAlignment="1">
      <alignment horizontal="center" vertical="center"/>
    </xf>
    <xf numFmtId="179" fontId="5" fillId="0" borderId="40" xfId="0" applyNumberFormat="1" applyFont="1" applyBorder="1" applyAlignment="1">
      <alignment horizontal="center" vertical="center"/>
    </xf>
    <xf numFmtId="49" fontId="5" fillId="0" borderId="23" xfId="0" applyNumberFormat="1" applyFont="1" applyBorder="1">
      <alignment vertical="center"/>
    </xf>
    <xf numFmtId="49" fontId="5" fillId="0" borderId="24" xfId="0" applyNumberFormat="1" applyFont="1" applyBorder="1">
      <alignment vertical="center"/>
    </xf>
    <xf numFmtId="49" fontId="5" fillId="0" borderId="54" xfId="0" applyNumberFormat="1" applyFont="1" applyBorder="1">
      <alignment vertical="center"/>
    </xf>
    <xf numFmtId="0" fontId="5" fillId="27" borderId="23" xfId="0" applyFont="1" applyFill="1" applyBorder="1">
      <alignment vertical="center"/>
    </xf>
    <xf numFmtId="0" fontId="5" fillId="27" borderId="25" xfId="0" applyFont="1" applyFill="1" applyBorder="1">
      <alignment vertical="center"/>
    </xf>
    <xf numFmtId="49" fontId="5" fillId="0" borderId="25" xfId="0" applyNumberFormat="1" applyFont="1" applyBorder="1">
      <alignment vertical="center"/>
    </xf>
    <xf numFmtId="180" fontId="5" fillId="0" borderId="41" xfId="0" applyNumberFormat="1" applyFont="1" applyBorder="1">
      <alignment vertical="center"/>
    </xf>
    <xf numFmtId="180" fontId="5" fillId="0" borderId="39" xfId="0" applyNumberFormat="1" applyFont="1" applyBorder="1">
      <alignment vertical="center"/>
    </xf>
    <xf numFmtId="0" fontId="5" fillId="27" borderId="41" xfId="0" applyFont="1" applyFill="1" applyBorder="1">
      <alignment vertical="center"/>
    </xf>
    <xf numFmtId="0" fontId="5" fillId="27" borderId="40" xfId="0" applyFont="1" applyFill="1" applyBorder="1">
      <alignment vertical="center"/>
    </xf>
    <xf numFmtId="0" fontId="5" fillId="27" borderId="50" xfId="0" applyFont="1" applyFill="1" applyBorder="1">
      <alignment vertical="center"/>
    </xf>
    <xf numFmtId="0" fontId="5" fillId="27" borderId="13" xfId="0" applyFont="1" applyFill="1" applyBorder="1">
      <alignment vertical="center"/>
    </xf>
    <xf numFmtId="0" fontId="5" fillId="27" borderId="14" xfId="0" applyFont="1" applyFill="1" applyBorder="1">
      <alignment vertical="center"/>
    </xf>
    <xf numFmtId="0" fontId="5" fillId="27" borderId="37" xfId="0" applyFont="1" applyFill="1" applyBorder="1" applyAlignment="1">
      <alignment vertical="center" shrinkToFit="1"/>
    </xf>
    <xf numFmtId="0" fontId="5" fillId="27" borderId="35" xfId="0" applyFont="1" applyFill="1" applyBorder="1" applyAlignment="1">
      <alignment vertical="center" shrinkToFit="1"/>
    </xf>
    <xf numFmtId="0" fontId="5" fillId="27" borderId="36" xfId="0" applyFont="1" applyFill="1" applyBorder="1" applyAlignment="1">
      <alignment vertical="center" shrinkToFit="1"/>
    </xf>
    <xf numFmtId="0" fontId="5" fillId="27" borderId="24" xfId="0" applyFont="1" applyFill="1" applyBorder="1">
      <alignment vertical="center"/>
    </xf>
    <xf numFmtId="49" fontId="5" fillId="27" borderId="23" xfId="0" applyNumberFormat="1" applyFont="1" applyFill="1" applyBorder="1">
      <alignment vertical="center"/>
    </xf>
    <xf numFmtId="49" fontId="5" fillId="27" borderId="24" xfId="0" applyNumberFormat="1" applyFont="1" applyFill="1" applyBorder="1">
      <alignment vertical="center"/>
    </xf>
    <xf numFmtId="49" fontId="5" fillId="27" borderId="25" xfId="0" applyNumberFormat="1" applyFont="1" applyFill="1" applyBorder="1">
      <alignment vertical="center"/>
    </xf>
    <xf numFmtId="0" fontId="5" fillId="27" borderId="48" xfId="0" applyFont="1" applyFill="1" applyBorder="1" applyAlignment="1">
      <alignment vertical="center" wrapText="1"/>
    </xf>
    <xf numFmtId="0" fontId="5" fillId="27" borderId="10" xfId="0" applyFont="1" applyFill="1" applyBorder="1">
      <alignment vertical="center"/>
    </xf>
    <xf numFmtId="0" fontId="5" fillId="27" borderId="18" xfId="0" applyFont="1" applyFill="1" applyBorder="1">
      <alignment vertical="center"/>
    </xf>
    <xf numFmtId="0" fontId="5" fillId="27" borderId="49" xfId="0" applyFont="1" applyFill="1" applyBorder="1">
      <alignment vertical="center"/>
    </xf>
    <xf numFmtId="0" fontId="5" fillId="27" borderId="0" xfId="0" applyFont="1" applyFill="1">
      <alignment vertical="center"/>
    </xf>
    <xf numFmtId="0" fontId="5" fillId="27" borderId="21" xfId="0" applyFont="1" applyFill="1" applyBorder="1">
      <alignment vertical="center"/>
    </xf>
    <xf numFmtId="49" fontId="5" fillId="27" borderId="22" xfId="0" applyNumberFormat="1" applyFont="1" applyFill="1" applyBorder="1">
      <alignment vertical="center"/>
    </xf>
    <xf numFmtId="49" fontId="5" fillId="27" borderId="20" xfId="0" applyNumberFormat="1" applyFont="1" applyFill="1" applyBorder="1">
      <alignment vertical="center"/>
    </xf>
    <xf numFmtId="49" fontId="5" fillId="27" borderId="26" xfId="0" applyNumberFormat="1" applyFont="1" applyFill="1" applyBorder="1">
      <alignment vertical="center"/>
    </xf>
    <xf numFmtId="0" fontId="5" fillId="27" borderId="35" xfId="0" applyFont="1" applyFill="1" applyBorder="1" applyAlignment="1">
      <alignment horizontal="center" vertical="center"/>
    </xf>
    <xf numFmtId="0" fontId="5" fillId="27" borderId="36" xfId="0" applyFont="1" applyFill="1" applyBorder="1" applyAlignment="1">
      <alignment horizontal="center" vertical="center"/>
    </xf>
    <xf numFmtId="49" fontId="5" fillId="0" borderId="27" xfId="0" applyNumberFormat="1" applyFont="1" applyBorder="1">
      <alignment vertical="center"/>
    </xf>
    <xf numFmtId="180" fontId="5" fillId="0" borderId="37" xfId="0" applyNumberFormat="1" applyFont="1" applyBorder="1">
      <alignment vertical="center"/>
    </xf>
    <xf numFmtId="180" fontId="5" fillId="0" borderId="35" xfId="0" applyNumberFormat="1" applyFont="1" applyBorder="1">
      <alignment vertical="center"/>
    </xf>
    <xf numFmtId="49" fontId="5" fillId="0" borderId="19" xfId="0" applyNumberFormat="1" applyFont="1" applyBorder="1">
      <alignment vertical="center"/>
    </xf>
    <xf numFmtId="49" fontId="5" fillId="0" borderId="57" xfId="0" applyNumberFormat="1" applyFont="1" applyBorder="1">
      <alignment vertical="center"/>
    </xf>
    <xf numFmtId="0" fontId="5" fillId="27" borderId="23" xfId="0" applyFont="1" applyFill="1" applyBorder="1" applyAlignment="1">
      <alignment horizontal="center" vertical="center"/>
    </xf>
    <xf numFmtId="0" fontId="5" fillId="27" borderId="25" xfId="0" applyFont="1" applyFill="1" applyBorder="1" applyAlignment="1">
      <alignment horizontal="center" vertical="center"/>
    </xf>
    <xf numFmtId="182" fontId="5" fillId="27" borderId="35" xfId="0" applyNumberFormat="1" applyFont="1" applyFill="1" applyBorder="1" applyAlignment="1">
      <alignment horizontal="center" vertical="center"/>
    </xf>
    <xf numFmtId="182" fontId="5" fillId="27" borderId="43" xfId="0" applyNumberFormat="1" applyFont="1" applyFill="1" applyBorder="1" applyAlignment="1">
      <alignment horizontal="center" vertical="center"/>
    </xf>
    <xf numFmtId="0" fontId="5" fillId="27" borderId="34" xfId="0" applyFont="1" applyFill="1" applyBorder="1" applyAlignment="1">
      <alignment vertical="center" shrinkToFit="1"/>
    </xf>
    <xf numFmtId="0" fontId="5" fillId="27" borderId="34" xfId="0" applyFont="1" applyFill="1" applyBorder="1" applyAlignment="1">
      <alignment horizontal="center" vertical="center"/>
    </xf>
    <xf numFmtId="0" fontId="5" fillId="27" borderId="43" xfId="0" applyFont="1" applyFill="1" applyBorder="1" applyAlignment="1">
      <alignment horizontal="center" vertical="center"/>
    </xf>
    <xf numFmtId="178" fontId="5" fillId="27" borderId="50" xfId="0" applyNumberFormat="1" applyFont="1" applyFill="1" applyBorder="1" applyAlignment="1">
      <alignment horizontal="center" vertical="center"/>
    </xf>
    <xf numFmtId="178" fontId="5" fillId="27" borderId="13" xfId="0" applyNumberFormat="1" applyFont="1" applyFill="1" applyBorder="1" applyAlignment="1">
      <alignment horizontal="center" vertical="center"/>
    </xf>
    <xf numFmtId="178" fontId="5" fillId="27" borderId="14" xfId="0" applyNumberFormat="1" applyFont="1" applyFill="1" applyBorder="1" applyAlignment="1">
      <alignment horizontal="center" vertical="center"/>
    </xf>
    <xf numFmtId="178" fontId="5" fillId="27" borderId="12" xfId="0" applyNumberFormat="1" applyFont="1" applyFill="1" applyBorder="1" applyAlignment="1">
      <alignment horizontal="center" vertical="center"/>
    </xf>
    <xf numFmtId="178" fontId="5" fillId="27" borderId="58" xfId="0" applyNumberFormat="1" applyFont="1" applyFill="1" applyBorder="1" applyAlignment="1">
      <alignment horizontal="center" vertical="center"/>
    </xf>
    <xf numFmtId="180" fontId="5" fillId="0" borderId="38" xfId="0" applyNumberFormat="1" applyFont="1" applyBorder="1">
      <alignment vertical="center"/>
    </xf>
    <xf numFmtId="180" fontId="5" fillId="0" borderId="41" xfId="0" applyNumberFormat="1" applyFont="1" applyBorder="1" applyAlignment="1">
      <alignment horizontal="center" vertical="center"/>
    </xf>
    <xf numFmtId="180" fontId="5" fillId="0" borderId="39" xfId="0" applyNumberFormat="1" applyFont="1" applyBorder="1" applyAlignment="1">
      <alignment horizontal="center" vertical="center"/>
    </xf>
    <xf numFmtId="0" fontId="5" fillId="27" borderId="44" xfId="0" applyFont="1" applyFill="1" applyBorder="1" applyAlignment="1">
      <alignment horizontal="center" vertical="center"/>
    </xf>
    <xf numFmtId="0" fontId="5" fillId="27" borderId="45" xfId="0" applyFont="1" applyFill="1" applyBorder="1" applyAlignment="1">
      <alignment horizontal="center" vertical="center"/>
    </xf>
    <xf numFmtId="0" fontId="5" fillId="27" borderId="61" xfId="0" applyFont="1" applyFill="1" applyBorder="1" applyAlignment="1">
      <alignment horizontal="center" vertical="center"/>
    </xf>
    <xf numFmtId="0" fontId="5" fillId="27" borderId="49" xfId="0" applyFont="1" applyFill="1" applyBorder="1" applyAlignment="1">
      <alignment vertical="center" wrapText="1"/>
    </xf>
    <xf numFmtId="0" fontId="5" fillId="27" borderId="50" xfId="0" applyFont="1" applyFill="1" applyBorder="1" applyAlignment="1">
      <alignment horizontal="distributed" vertical="center"/>
    </xf>
    <xf numFmtId="0" fontId="5" fillId="27" borderId="13" xfId="0" applyFont="1" applyFill="1" applyBorder="1" applyAlignment="1">
      <alignment horizontal="distributed" vertical="center"/>
    </xf>
    <xf numFmtId="0" fontId="5" fillId="27" borderId="14" xfId="0" applyFont="1" applyFill="1" applyBorder="1" applyAlignment="1">
      <alignment horizontal="distributed" vertical="center"/>
    </xf>
    <xf numFmtId="0" fontId="5" fillId="27" borderId="0" xfId="0" applyFont="1" applyFill="1" applyAlignment="1">
      <alignment horizontal="center" vertical="center"/>
    </xf>
    <xf numFmtId="0" fontId="5" fillId="27" borderId="48" xfId="0" applyFont="1" applyFill="1" applyBorder="1" applyAlignment="1">
      <alignment horizontal="center" vertical="center"/>
    </xf>
    <xf numFmtId="0" fontId="5" fillId="27" borderId="63" xfId="0" applyFont="1" applyFill="1" applyBorder="1" applyAlignment="1">
      <alignment horizontal="center" vertical="center"/>
    </xf>
    <xf numFmtId="49" fontId="5" fillId="0" borderId="52" xfId="0" applyNumberFormat="1" applyFont="1" applyBorder="1" applyProtection="1">
      <alignment vertical="center"/>
      <protection locked="0"/>
    </xf>
    <xf numFmtId="49" fontId="5" fillId="0" borderId="53" xfId="0" applyNumberFormat="1" applyFont="1" applyBorder="1" applyProtection="1">
      <alignment vertical="center"/>
      <protection locked="0"/>
    </xf>
    <xf numFmtId="49" fontId="5" fillId="0" borderId="41" xfId="0" applyNumberFormat="1" applyFont="1" applyBorder="1" applyProtection="1">
      <alignment vertical="center"/>
      <protection locked="0"/>
    </xf>
    <xf numFmtId="49" fontId="5" fillId="0" borderId="39" xfId="0" applyNumberFormat="1" applyFont="1" applyBorder="1" applyProtection="1">
      <alignment vertical="center"/>
      <protection locked="0"/>
    </xf>
    <xf numFmtId="49" fontId="5" fillId="0" borderId="59" xfId="0" applyNumberFormat="1" applyFont="1" applyBorder="1" applyProtection="1">
      <alignment vertical="center"/>
      <protection locked="0"/>
    </xf>
    <xf numFmtId="49" fontId="5" fillId="0" borderId="19" xfId="0" applyNumberFormat="1" applyFont="1" applyBorder="1" applyProtection="1">
      <alignment vertical="center"/>
      <protection locked="0"/>
    </xf>
    <xf numFmtId="49" fontId="5" fillId="0" borderId="57" xfId="0" applyNumberFormat="1" applyFont="1" applyBorder="1" applyProtection="1">
      <alignment vertical="center"/>
      <protection locked="0"/>
    </xf>
    <xf numFmtId="49" fontId="5" fillId="0" borderId="12" xfId="0" applyNumberFormat="1" applyFont="1" applyBorder="1" applyProtection="1">
      <alignment vertical="center"/>
      <protection locked="0"/>
    </xf>
    <xf numFmtId="49" fontId="5" fillId="0" borderId="13" xfId="0" applyNumberFormat="1" applyFont="1" applyBorder="1" applyProtection="1">
      <alignment vertical="center"/>
      <protection locked="0"/>
    </xf>
    <xf numFmtId="49" fontId="5" fillId="0" borderId="14" xfId="0" applyNumberFormat="1" applyFont="1" applyBorder="1" applyProtection="1">
      <alignment vertical="center"/>
      <protection locked="0"/>
    </xf>
    <xf numFmtId="49" fontId="5" fillId="0" borderId="23" xfId="0" applyNumberFormat="1" applyFont="1" applyBorder="1" applyProtection="1">
      <alignment vertical="center"/>
      <protection locked="0"/>
    </xf>
    <xf numFmtId="49" fontId="5" fillId="0" borderId="24" xfId="0" applyNumberFormat="1" applyFont="1" applyBorder="1" applyProtection="1">
      <alignment vertical="center"/>
      <protection locked="0"/>
    </xf>
    <xf numFmtId="49" fontId="5" fillId="0" borderId="54" xfId="0" applyNumberFormat="1" applyFont="1" applyBorder="1" applyProtection="1">
      <alignment vertical="center"/>
      <protection locked="0"/>
    </xf>
    <xf numFmtId="0" fontId="5" fillId="27" borderId="47" xfId="0" applyFont="1" applyFill="1" applyBorder="1" applyAlignment="1">
      <alignment vertical="center" wrapText="1"/>
    </xf>
    <xf numFmtId="0" fontId="5" fillId="27" borderId="16" xfId="0" applyFont="1" applyFill="1" applyBorder="1" applyAlignment="1">
      <alignment vertical="center" wrapText="1"/>
    </xf>
    <xf numFmtId="0" fontId="5" fillId="27" borderId="17" xfId="0" applyFont="1" applyFill="1" applyBorder="1" applyAlignment="1">
      <alignment vertical="center" wrapText="1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49" fontId="5" fillId="0" borderId="28" xfId="0" applyNumberFormat="1" applyFont="1" applyBorder="1" applyProtection="1">
      <alignment vertical="center"/>
      <protection locked="0"/>
    </xf>
    <xf numFmtId="49" fontId="5" fillId="0" borderId="56" xfId="0" applyNumberFormat="1" applyFont="1" applyBorder="1" applyProtection="1">
      <alignment vertical="center"/>
      <protection locked="0"/>
    </xf>
    <xf numFmtId="49" fontId="5" fillId="0" borderId="27" xfId="0" applyNumberFormat="1" applyFont="1" applyBorder="1" applyProtection="1">
      <alignment vertical="center"/>
      <protection locked="0"/>
    </xf>
    <xf numFmtId="0" fontId="5" fillId="27" borderId="50" xfId="0" applyFont="1" applyFill="1" applyBorder="1" applyAlignment="1">
      <alignment horizontal="center" vertical="center"/>
    </xf>
    <xf numFmtId="0" fontId="5" fillId="27" borderId="13" xfId="0" applyFont="1" applyFill="1" applyBorder="1" applyAlignment="1">
      <alignment horizontal="center" vertical="center"/>
    </xf>
    <xf numFmtId="0" fontId="5" fillId="27" borderId="58" xfId="0" applyFont="1" applyFill="1" applyBorder="1" applyAlignment="1">
      <alignment horizontal="center" vertical="center"/>
    </xf>
    <xf numFmtId="180" fontId="5" fillId="0" borderId="37" xfId="0" applyNumberFormat="1" applyFont="1" applyBorder="1" applyProtection="1">
      <alignment vertical="center"/>
      <protection locked="0"/>
    </xf>
    <xf numFmtId="180" fontId="5" fillId="0" borderId="35" xfId="0" applyNumberFormat="1" applyFont="1" applyBorder="1" applyProtection="1">
      <alignment vertical="center"/>
      <protection locked="0"/>
    </xf>
    <xf numFmtId="49" fontId="5" fillId="0" borderId="25" xfId="0" applyNumberFormat="1" applyFont="1" applyBorder="1" applyProtection="1">
      <alignment vertical="center"/>
      <protection locked="0"/>
    </xf>
    <xf numFmtId="49" fontId="5" fillId="0" borderId="39" xfId="0" applyNumberFormat="1" applyFont="1" applyBorder="1" applyAlignment="1" applyProtection="1">
      <alignment horizontal="center" vertical="center"/>
      <protection locked="0"/>
    </xf>
    <xf numFmtId="179" fontId="5" fillId="0" borderId="11" xfId="0" applyNumberFormat="1" applyFont="1" applyBorder="1" applyAlignment="1" applyProtection="1">
      <alignment horizontal="center" vertical="center"/>
      <protection locked="0"/>
    </xf>
    <xf numFmtId="179" fontId="5" fillId="0" borderId="10" xfId="0" applyNumberFormat="1" applyFont="1" applyBorder="1" applyAlignment="1" applyProtection="1">
      <alignment horizontal="center" vertical="center"/>
      <protection locked="0"/>
    </xf>
    <xf numFmtId="179" fontId="5" fillId="0" borderId="18" xfId="0" applyNumberFormat="1" applyFont="1" applyBorder="1" applyAlignment="1" applyProtection="1">
      <alignment horizontal="center" vertical="center"/>
      <protection locked="0"/>
    </xf>
    <xf numFmtId="179" fontId="5" fillId="0" borderId="41" xfId="0" applyNumberFormat="1" applyFont="1" applyBorder="1" applyAlignment="1" applyProtection="1">
      <alignment horizontal="center" vertical="center"/>
      <protection locked="0"/>
    </xf>
    <xf numFmtId="179" fontId="5" fillId="0" borderId="39" xfId="0" applyNumberFormat="1" applyFont="1" applyBorder="1" applyAlignment="1" applyProtection="1">
      <alignment horizontal="center" vertical="center"/>
      <protection locked="0"/>
    </xf>
    <xf numFmtId="179" fontId="5" fillId="0" borderId="40" xfId="0" applyNumberFormat="1" applyFont="1" applyBorder="1" applyAlignment="1" applyProtection="1">
      <alignment horizontal="center" vertical="center"/>
      <protection locked="0"/>
    </xf>
    <xf numFmtId="49" fontId="5" fillId="27" borderId="23" xfId="0" applyNumberFormat="1" applyFont="1" applyFill="1" applyBorder="1" applyAlignment="1">
      <alignment vertical="center" wrapText="1"/>
    </xf>
    <xf numFmtId="49" fontId="5" fillId="27" borderId="25" xfId="0" applyNumberFormat="1" applyFont="1" applyFill="1" applyBorder="1" applyAlignment="1">
      <alignment vertical="center" wrapText="1"/>
    </xf>
    <xf numFmtId="0" fontId="5" fillId="27" borderId="30" xfId="0" applyFont="1" applyFill="1" applyBorder="1">
      <alignment vertical="center"/>
    </xf>
    <xf numFmtId="0" fontId="5" fillId="27" borderId="32" xfId="0" applyFont="1" applyFill="1" applyBorder="1">
      <alignment vertical="center"/>
    </xf>
    <xf numFmtId="0" fontId="5" fillId="27" borderId="42" xfId="0" applyFont="1" applyFill="1" applyBorder="1">
      <alignment vertical="center"/>
    </xf>
    <xf numFmtId="0" fontId="5" fillId="0" borderId="31" xfId="0" applyFont="1" applyBorder="1" applyProtection="1">
      <alignment vertical="center"/>
      <protection locked="0"/>
    </xf>
    <xf numFmtId="0" fontId="5" fillId="0" borderId="32" xfId="0" applyFont="1" applyBorder="1" applyProtection="1">
      <alignment vertical="center"/>
      <protection locked="0"/>
    </xf>
    <xf numFmtId="0" fontId="5" fillId="0" borderId="42" xfId="0" applyFont="1" applyBorder="1" applyProtection="1">
      <alignment vertical="center"/>
      <protection locked="0"/>
    </xf>
    <xf numFmtId="49" fontId="5" fillId="27" borderId="23" xfId="0" applyNumberFormat="1" applyFont="1" applyFill="1" applyBorder="1" applyAlignment="1">
      <alignment vertical="center" shrinkToFit="1"/>
    </xf>
    <xf numFmtId="49" fontId="5" fillId="27" borderId="24" xfId="0" applyNumberFormat="1" applyFont="1" applyFill="1" applyBorder="1" applyAlignment="1">
      <alignment vertical="center" shrinkToFit="1"/>
    </xf>
    <xf numFmtId="49" fontId="5" fillId="27" borderId="25" xfId="0" applyNumberFormat="1" applyFont="1" applyFill="1" applyBorder="1" applyAlignment="1">
      <alignment vertical="center" shrinkToFit="1"/>
    </xf>
    <xf numFmtId="0" fontId="5" fillId="27" borderId="31" xfId="0" applyFont="1" applyFill="1" applyBorder="1" applyAlignment="1">
      <alignment vertical="center" wrapText="1"/>
    </xf>
    <xf numFmtId="0" fontId="5" fillId="27" borderId="32" xfId="0" applyFont="1" applyFill="1" applyBorder="1" applyAlignment="1">
      <alignment vertical="center" wrapText="1"/>
    </xf>
    <xf numFmtId="0" fontId="5" fillId="27" borderId="42" xfId="0" applyFont="1" applyFill="1" applyBorder="1" applyAlignment="1">
      <alignment vertical="center" wrapText="1"/>
    </xf>
    <xf numFmtId="0" fontId="5" fillId="0" borderId="33" xfId="0" applyFont="1" applyBorder="1" applyProtection="1">
      <alignment vertical="center"/>
      <protection locked="0"/>
    </xf>
    <xf numFmtId="49" fontId="5" fillId="0" borderId="23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 applyProtection="1">
      <alignment horizontal="left" vertical="center"/>
      <protection locked="0"/>
    </xf>
    <xf numFmtId="49" fontId="5" fillId="0" borderId="24" xfId="0" applyNumberFormat="1" applyFont="1" applyBorder="1" applyAlignment="1" applyProtection="1">
      <alignment horizontal="left" vertical="center"/>
      <protection locked="0"/>
    </xf>
    <xf numFmtId="49" fontId="5" fillId="0" borderId="54" xfId="0" applyNumberFormat="1" applyFont="1" applyBorder="1" applyAlignment="1" applyProtection="1">
      <alignment horizontal="left" vertical="center"/>
      <protection locked="0"/>
    </xf>
    <xf numFmtId="49" fontId="5" fillId="0" borderId="52" xfId="0" applyNumberFormat="1" applyFont="1" applyBorder="1" applyAlignment="1" applyProtection="1">
      <alignment horizontal="left" vertical="center"/>
      <protection locked="0"/>
    </xf>
    <xf numFmtId="49" fontId="5" fillId="0" borderId="53" xfId="0" applyNumberFormat="1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>
      <alignment vertical="center"/>
    </xf>
    <xf numFmtId="0" fontId="5" fillId="0" borderId="18" xfId="0" applyFont="1" applyBorder="1">
      <alignment vertical="center"/>
    </xf>
    <xf numFmtId="49" fontId="30" fillId="0" borderId="11" xfId="0" applyNumberFormat="1" applyFont="1" applyBorder="1" applyAlignment="1" applyProtection="1">
      <alignment horizontal="center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18" xfId="0" applyNumberFormat="1" applyFont="1" applyBorder="1" applyAlignment="1" applyProtection="1">
      <alignment horizontal="center" vertical="center"/>
      <protection locked="0"/>
    </xf>
    <xf numFmtId="0" fontId="5" fillId="27" borderId="44" xfId="0" applyFont="1" applyFill="1" applyBorder="1" applyAlignment="1">
      <alignment vertical="center" wrapText="1"/>
    </xf>
    <xf numFmtId="49" fontId="5" fillId="0" borderId="64" xfId="0" applyNumberFormat="1" applyFont="1" applyBorder="1" applyAlignment="1" applyProtection="1">
      <alignment horizontal="left" vertical="center"/>
      <protection locked="0"/>
    </xf>
    <xf numFmtId="49" fontId="5" fillId="0" borderId="45" xfId="0" applyNumberFormat="1" applyFont="1" applyBorder="1" applyAlignment="1" applyProtection="1">
      <alignment horizontal="left" vertical="center"/>
      <protection locked="0"/>
    </xf>
    <xf numFmtId="49" fontId="5" fillId="0" borderId="61" xfId="0" applyNumberFormat="1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49" fontId="5" fillId="0" borderId="45" xfId="0" applyNumberFormat="1" applyFont="1" applyBorder="1" applyAlignment="1">
      <alignment horizontal="left" vertical="center"/>
    </xf>
    <xf numFmtId="49" fontId="5" fillId="0" borderId="61" xfId="0" applyNumberFormat="1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30" fillId="0" borderId="12" xfId="0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 applyProtection="1">
      <alignment horizontal="center" vertical="center"/>
      <protection locked="0"/>
    </xf>
    <xf numFmtId="179" fontId="30" fillId="0" borderId="12" xfId="0" applyNumberFormat="1" applyFont="1" applyBorder="1" applyAlignment="1">
      <alignment horizontal="center" vertical="center"/>
    </xf>
    <xf numFmtId="179" fontId="30" fillId="0" borderId="13" xfId="0" applyNumberFormat="1" applyFont="1" applyBorder="1" applyAlignment="1">
      <alignment horizontal="center" vertical="center"/>
    </xf>
    <xf numFmtId="179" fontId="30" fillId="0" borderId="14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49" fontId="5" fillId="0" borderId="64" xfId="0" applyNumberFormat="1" applyFont="1" applyBorder="1" applyAlignment="1">
      <alignment horizontal="left"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33" xfId="0" applyFont="1" applyBorder="1">
      <alignment vertical="center"/>
    </xf>
    <xf numFmtId="0" fontId="38" fillId="28" borderId="0" xfId="0" applyFont="1" applyFill="1" applyAlignment="1">
      <alignment horizontal="center" vertical="center" textRotation="255" shrinkToFit="1"/>
    </xf>
    <xf numFmtId="176" fontId="5" fillId="0" borderId="11" xfId="0" applyNumberFormat="1" applyFont="1" applyBorder="1" applyProtection="1">
      <alignment vertical="center"/>
      <protection locked="0"/>
    </xf>
    <xf numFmtId="176" fontId="5" fillId="0" borderId="10" xfId="0" applyNumberFormat="1" applyFont="1" applyBorder="1" applyProtection="1">
      <alignment vertical="center"/>
      <protection locked="0"/>
    </xf>
    <xf numFmtId="176" fontId="5" fillId="0" borderId="41" xfId="0" applyNumberFormat="1" applyFont="1" applyBorder="1" applyProtection="1">
      <alignment vertical="center"/>
      <protection locked="0"/>
    </xf>
    <xf numFmtId="176" fontId="5" fillId="0" borderId="39" xfId="0" applyNumberFormat="1" applyFont="1" applyBorder="1" applyProtection="1">
      <alignment vertical="center"/>
      <protection locked="0"/>
    </xf>
    <xf numFmtId="176" fontId="5" fillId="27" borderId="39" xfId="0" applyNumberFormat="1" applyFont="1" applyFill="1" applyBorder="1" applyAlignment="1">
      <alignment horizontal="center" vertical="center"/>
    </xf>
    <xf numFmtId="176" fontId="5" fillId="27" borderId="59" xfId="0" applyNumberFormat="1" applyFont="1" applyFill="1" applyBorder="1" applyAlignment="1">
      <alignment horizontal="center" vertical="center"/>
    </xf>
    <xf numFmtId="179" fontId="5" fillId="0" borderId="12" xfId="0" applyNumberFormat="1" applyFont="1" applyBorder="1" applyAlignment="1" applyProtection="1">
      <alignment horizontal="center" vertical="center"/>
      <protection locked="0"/>
    </xf>
    <xf numFmtId="179" fontId="5" fillId="0" borderId="13" xfId="0" applyNumberFormat="1" applyFont="1" applyBorder="1" applyAlignment="1" applyProtection="1">
      <alignment horizontal="center" vertical="center"/>
      <protection locked="0"/>
    </xf>
    <xf numFmtId="179" fontId="5" fillId="0" borderId="14" xfId="0" applyNumberFormat="1" applyFont="1" applyBorder="1" applyAlignment="1" applyProtection="1">
      <alignment horizontal="center"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176" fontId="5" fillId="0" borderId="13" xfId="0" applyNumberFormat="1" applyFont="1" applyBorder="1" applyProtection="1">
      <alignment vertical="center"/>
      <protection locked="0"/>
    </xf>
    <xf numFmtId="176" fontId="5" fillId="27" borderId="13" xfId="0" applyNumberFormat="1" applyFont="1" applyFill="1" applyBorder="1" applyAlignment="1">
      <alignment horizontal="center" vertical="center"/>
    </xf>
    <xf numFmtId="176" fontId="5" fillId="27" borderId="58" xfId="0" applyNumberFormat="1" applyFont="1" applyFill="1" applyBorder="1" applyAlignment="1">
      <alignment horizontal="center" vertical="center"/>
    </xf>
    <xf numFmtId="0" fontId="5" fillId="27" borderId="62" xfId="0" applyFont="1" applyFill="1" applyBorder="1" applyAlignment="1">
      <alignment horizontal="center" vertical="center"/>
    </xf>
    <xf numFmtId="0" fontId="5" fillId="27" borderId="49" xfId="0" applyFont="1" applyFill="1" applyBorder="1" applyAlignment="1">
      <alignment horizontal="center" vertical="center"/>
    </xf>
    <xf numFmtId="0" fontId="37" fillId="30" borderId="0" xfId="0" applyFont="1" applyFill="1" applyAlignment="1">
      <alignment horizontal="center" vertical="center" textRotation="255" shrinkToFit="1"/>
    </xf>
    <xf numFmtId="179" fontId="37" fillId="0" borderId="12" xfId="0" applyNumberFormat="1" applyFont="1" applyBorder="1" applyAlignment="1" applyProtection="1">
      <alignment horizontal="center" vertical="center"/>
      <protection locked="0"/>
    </xf>
    <xf numFmtId="179" fontId="37" fillId="0" borderId="13" xfId="0" applyNumberFormat="1" applyFont="1" applyBorder="1" applyAlignment="1" applyProtection="1">
      <alignment horizontal="center" vertical="center"/>
      <protection locked="0"/>
    </xf>
    <xf numFmtId="179" fontId="37" fillId="0" borderId="14" xfId="0" applyNumberFormat="1" applyFont="1" applyBorder="1" applyAlignment="1" applyProtection="1">
      <alignment horizontal="center" vertical="center"/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標準 3 2" xfId="45" xr:uid="{00000000-0005-0000-0000-00002B000000}"/>
    <cellStyle name="標準 3 3" xfId="46" xr:uid="{00000000-0005-0000-0000-00002C000000}"/>
    <cellStyle name="標準 4" xfId="44" xr:uid="{00000000-0005-0000-0000-00002D000000}"/>
    <cellStyle name="標準 5" xfId="47" xr:uid="{00000000-0005-0000-0000-00002E000000}"/>
    <cellStyle name="良い" xfId="42" builtinId="26" customBuiltin="1"/>
  </cellStyles>
  <dxfs count="4"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19050</xdr:colOff>
      <xdr:row>1</xdr:row>
      <xdr:rowOff>19050</xdr:rowOff>
    </xdr:from>
    <xdr:to>
      <xdr:col>46</xdr:col>
      <xdr:colOff>133350</xdr:colOff>
      <xdr:row>3</xdr:row>
      <xdr:rowOff>152400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096125" y="209550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65</xdr:col>
      <xdr:colOff>76200</xdr:colOff>
      <xdr:row>38</xdr:row>
      <xdr:rowOff>379486</xdr:rowOff>
    </xdr:from>
    <xdr:ext cx="1584000" cy="326878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946563E2-C77B-4D3F-BEE7-E5121BBDB920}"/>
            </a:ext>
          </a:extLst>
        </xdr:cNvPr>
        <xdr:cNvSpPr/>
      </xdr:nvSpPr>
      <xdr:spPr bwMode="auto">
        <a:xfrm>
          <a:off x="11953875" y="8751961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61</xdr:col>
      <xdr:colOff>171450</xdr:colOff>
      <xdr:row>9</xdr:row>
      <xdr:rowOff>105985</xdr:rowOff>
    </xdr:from>
    <xdr:ext cx="1440000" cy="492881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4925AF72-47D9-413A-A4E6-10831DCB6CFC}"/>
            </a:ext>
          </a:extLst>
        </xdr:cNvPr>
        <xdr:cNvSpPr/>
      </xdr:nvSpPr>
      <xdr:spPr bwMode="auto">
        <a:xfrm>
          <a:off x="11249025" y="142996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委託する場合は、営業所の所在地を選択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67</xdr:col>
      <xdr:colOff>95250</xdr:colOff>
      <xdr:row>0</xdr:row>
      <xdr:rowOff>121101</xdr:rowOff>
    </xdr:from>
    <xdr:ext cx="800100" cy="326878"/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3268261B-A4A9-466F-B8F2-9BA64A35BA22}"/>
            </a:ext>
          </a:extLst>
        </xdr:cNvPr>
        <xdr:cNvSpPr/>
      </xdr:nvSpPr>
      <xdr:spPr bwMode="auto">
        <a:xfrm>
          <a:off x="12372975" y="121101"/>
          <a:ext cx="8001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1" lang="ja-JP" altLang="en-US" sz="900">
              <a:solidFill>
                <a:schemeClr val="bg1"/>
              </a:solidFill>
              <a:latin typeface="+mn-ea"/>
              <a:ea typeface="+mn-ea"/>
            </a:rPr>
            <a:t>記入不要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339726</xdr:colOff>
      <xdr:row>129</xdr:row>
      <xdr:rowOff>46566</xdr:rowOff>
    </xdr:from>
    <xdr:to>
      <xdr:col>5</xdr:col>
      <xdr:colOff>390526</xdr:colOff>
      <xdr:row>142</xdr:row>
      <xdr:rowOff>67734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C8B44F-A596-47A7-8597-8CCF8306DB71}"/>
            </a:ext>
          </a:extLst>
        </xdr:cNvPr>
        <xdr:cNvSpPr txBox="1"/>
      </xdr:nvSpPr>
      <xdr:spPr>
        <a:xfrm>
          <a:off x="1339851" y="20972991"/>
          <a:ext cx="4003675" cy="212619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説明</a:t>
          </a:r>
          <a:endParaRPr kumimoji="1" lang="en-US" altLang="ja-JP" sz="9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KeyWord2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が空白の場合は、別のキーを確認する。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・編集タイプ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[#Judge]</a:t>
          </a: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1: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追加、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2: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削除、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3: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資格の追加、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4: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その他（更新）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・技術者氏名（カナ）と生年月日をキーとする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246"/>
  <sheetViews>
    <sheetView showGridLines="0" tabSelected="1" zoomScaleNormal="100" workbookViewId="0">
      <selection activeCell="AB1" sqref="AB1:AG1"/>
    </sheetView>
  </sheetViews>
  <sheetFormatPr defaultRowHeight="11.25"/>
  <cols>
    <col min="1" max="31" width="2.625" style="1" customWidth="1"/>
    <col min="32" max="32" width="2.625" style="4" customWidth="1"/>
    <col min="33" max="33" width="2.625" style="1" customWidth="1"/>
    <col min="34" max="36" width="9" style="1" hidden="1" customWidth="1"/>
    <col min="37" max="37" width="9" style="7" hidden="1" customWidth="1"/>
    <col min="38" max="39" width="9" style="1" hidden="1" customWidth="1"/>
    <col min="40" max="40" width="4.625" style="1" customWidth="1"/>
    <col min="41" max="41" width="1.625" style="1" customWidth="1"/>
    <col min="42" max="74" width="2.625" style="1" customWidth="1"/>
    <col min="75" max="75" width="1.625" style="1" customWidth="1"/>
    <col min="76" max="16384" width="9" style="1"/>
  </cols>
  <sheetData>
    <row r="1" spans="1:75" ht="15" customHeight="1">
      <c r="A1" s="1" t="s">
        <v>519</v>
      </c>
      <c r="E1" s="1" t="str">
        <f>"["&amp;TEXT(AI3,"ggge年m月d日")&amp;"改訂]"</f>
        <v>[令和8年9月1日改訂]</v>
      </c>
      <c r="X1" s="337"/>
      <c r="Y1" s="338"/>
      <c r="Z1" s="338"/>
      <c r="AA1" s="339"/>
      <c r="AB1" s="379">
        <v>46508</v>
      </c>
      <c r="AC1" s="380"/>
      <c r="AD1" s="380"/>
      <c r="AE1" s="380"/>
      <c r="AF1" s="380"/>
      <c r="AG1" s="381"/>
      <c r="AH1" s="19" t="s">
        <v>294</v>
      </c>
      <c r="AI1" s="19"/>
      <c r="AJ1" s="19"/>
      <c r="AK1" s="19"/>
      <c r="AL1" s="19"/>
      <c r="AM1" s="19"/>
      <c r="AO1" s="73"/>
      <c r="AP1" s="74" t="str">
        <f>IF(A1="","",A1)</f>
        <v>坂井市</v>
      </c>
      <c r="AQ1" s="74"/>
      <c r="AR1" s="74"/>
      <c r="AS1" s="74"/>
      <c r="AT1" s="74" t="str">
        <f>"["&amp;TEXT(AI3,"ggge年m月d日")&amp;"改訂]"</f>
        <v>[令和8年9月1日改訂]</v>
      </c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324"/>
      <c r="BN1" s="325"/>
      <c r="BO1" s="325"/>
      <c r="BP1" s="326"/>
      <c r="BQ1" s="348"/>
      <c r="BR1" s="349"/>
      <c r="BS1" s="349"/>
      <c r="BT1" s="349"/>
      <c r="BU1" s="349"/>
      <c r="BV1" s="350"/>
      <c r="BW1" s="75"/>
    </row>
    <row r="2" spans="1:75" ht="15" customHeight="1">
      <c r="X2" s="2"/>
      <c r="Y2" s="2"/>
      <c r="Z2" s="2"/>
      <c r="AA2" s="2"/>
      <c r="AB2" s="33"/>
      <c r="AC2" s="33"/>
      <c r="AD2" s="33"/>
      <c r="AE2" s="33"/>
      <c r="AF2" s="33"/>
      <c r="AG2" s="33"/>
      <c r="AH2" s="19" t="s">
        <v>88</v>
      </c>
      <c r="AI2" s="19">
        <v>1</v>
      </c>
      <c r="AJ2" s="19">
        <v>2026</v>
      </c>
      <c r="AO2" s="76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6"/>
      <c r="BN2" s="56"/>
      <c r="BO2" s="56"/>
      <c r="BP2" s="56"/>
      <c r="BQ2" s="60"/>
      <c r="BR2" s="60"/>
      <c r="BS2" s="60"/>
      <c r="BT2" s="60"/>
      <c r="BU2" s="60"/>
      <c r="BV2" s="60"/>
      <c r="BW2" s="77"/>
    </row>
    <row r="3" spans="1:75" ht="14.25" customHeight="1">
      <c r="A3" s="79" t="s">
        <v>323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19" t="s">
        <v>295</v>
      </c>
      <c r="AI3" s="80">
        <v>46266</v>
      </c>
      <c r="AO3" s="76"/>
      <c r="AP3" s="55" t="s">
        <v>328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77"/>
    </row>
    <row r="4" spans="1:75" ht="15" customHeight="1">
      <c r="AF4" s="1"/>
      <c r="AH4" s="19" t="s">
        <v>89</v>
      </c>
      <c r="AI4" s="19" t="str">
        <f>TEXT(AI3,"yyyyMMdd")</f>
        <v>20260901</v>
      </c>
      <c r="AJ4" s="19">
        <v>1</v>
      </c>
      <c r="AK4" s="19" t="str">
        <f>AI4&amp;TEXT(AJ4,"00")</f>
        <v>2026090101</v>
      </c>
      <c r="AO4" s="76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77"/>
    </row>
    <row r="5" spans="1:75" ht="15" customHeight="1">
      <c r="A5" s="34" t="s">
        <v>303</v>
      </c>
      <c r="AF5" s="1"/>
      <c r="AH5" s="19" t="s">
        <v>90</v>
      </c>
      <c r="AI5" s="137">
        <v>18210</v>
      </c>
      <c r="AO5" s="76"/>
      <c r="AP5" s="78" t="s">
        <v>303</v>
      </c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77"/>
    </row>
    <row r="6" spans="1:75" ht="15" customHeight="1">
      <c r="A6" s="342" t="s">
        <v>244</v>
      </c>
      <c r="B6" s="343"/>
      <c r="C6" s="343"/>
      <c r="D6" s="343"/>
      <c r="E6" s="344"/>
      <c r="F6" s="345" t="s">
        <v>526</v>
      </c>
      <c r="G6" s="346"/>
      <c r="H6" s="346"/>
      <c r="I6" s="346"/>
      <c r="J6" s="346"/>
      <c r="K6" s="346"/>
      <c r="L6" s="346"/>
      <c r="M6" s="346"/>
      <c r="N6" s="347"/>
      <c r="AF6" s="1"/>
      <c r="AO6" s="76"/>
      <c r="AP6" s="342" t="s">
        <v>244</v>
      </c>
      <c r="AQ6" s="343"/>
      <c r="AR6" s="343"/>
      <c r="AS6" s="343"/>
      <c r="AT6" s="344"/>
      <c r="AU6" s="351" t="str">
        <f>IF(F6="","",F6)</f>
        <v>令和９・１０年度</v>
      </c>
      <c r="AV6" s="352"/>
      <c r="AW6" s="352"/>
      <c r="AX6" s="352"/>
      <c r="AY6" s="352"/>
      <c r="AZ6" s="352"/>
      <c r="BA6" s="352"/>
      <c r="BB6" s="352"/>
      <c r="BC6" s="353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77"/>
    </row>
    <row r="7" spans="1:75" ht="15" customHeight="1" thickBot="1">
      <c r="A7" s="327" t="s">
        <v>250</v>
      </c>
      <c r="B7" s="328"/>
      <c r="C7" s="328"/>
      <c r="D7" s="328"/>
      <c r="E7" s="329"/>
      <c r="F7" s="330"/>
      <c r="G7" s="331"/>
      <c r="H7" s="331"/>
      <c r="I7" s="331"/>
      <c r="J7" s="331"/>
      <c r="K7" s="331"/>
      <c r="L7" s="331"/>
      <c r="M7" s="331"/>
      <c r="N7" s="332"/>
      <c r="AF7" s="1"/>
      <c r="AH7" s="19" t="str">
        <f>RIGHT("00000"&amp;F7,5)</f>
        <v>00000</v>
      </c>
      <c r="AO7" s="76"/>
      <c r="AP7" s="327" t="s">
        <v>250</v>
      </c>
      <c r="AQ7" s="328"/>
      <c r="AR7" s="328"/>
      <c r="AS7" s="328"/>
      <c r="AT7" s="329"/>
      <c r="AU7" s="354" t="s">
        <v>521</v>
      </c>
      <c r="AV7" s="355"/>
      <c r="AW7" s="355"/>
      <c r="AX7" s="355"/>
      <c r="AY7" s="355"/>
      <c r="AZ7" s="355"/>
      <c r="BA7" s="355"/>
      <c r="BB7" s="355"/>
      <c r="BC7" s="356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77"/>
    </row>
    <row r="8" spans="1:75" ht="30" customHeight="1" thickBot="1">
      <c r="A8" s="333" t="s">
        <v>252</v>
      </c>
      <c r="B8" s="176"/>
      <c r="C8" s="176"/>
      <c r="D8" s="176"/>
      <c r="E8" s="177"/>
      <c r="F8" s="334"/>
      <c r="G8" s="335"/>
      <c r="H8" s="335"/>
      <c r="I8" s="335"/>
      <c r="J8" s="335"/>
      <c r="K8" s="335"/>
      <c r="L8" s="335"/>
      <c r="M8" s="335"/>
      <c r="N8" s="336"/>
      <c r="AF8" s="1"/>
      <c r="AH8" s="19" t="str">
        <f>RIGHT("0000000000000"&amp;F8,13)</f>
        <v>0000000000000</v>
      </c>
      <c r="AO8" s="76"/>
      <c r="AP8" s="333" t="s">
        <v>252</v>
      </c>
      <c r="AQ8" s="176"/>
      <c r="AR8" s="176"/>
      <c r="AS8" s="176"/>
      <c r="AT8" s="177"/>
      <c r="AU8" s="357" t="s">
        <v>282</v>
      </c>
      <c r="AV8" s="340"/>
      <c r="AW8" s="340"/>
      <c r="AX8" s="340"/>
      <c r="AY8" s="340"/>
      <c r="AZ8" s="340"/>
      <c r="BA8" s="340"/>
      <c r="BB8" s="340"/>
      <c r="BC8" s="341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77"/>
    </row>
    <row r="9" spans="1:75" ht="30" customHeight="1" thickBot="1">
      <c r="A9" s="333" t="s">
        <v>330</v>
      </c>
      <c r="B9" s="176"/>
      <c r="C9" s="176"/>
      <c r="D9" s="176"/>
      <c r="E9" s="177"/>
      <c r="F9" s="136" t="s">
        <v>331</v>
      </c>
      <c r="G9" s="335"/>
      <c r="H9" s="335"/>
      <c r="I9" s="335"/>
      <c r="J9" s="335"/>
      <c r="K9" s="335"/>
      <c r="L9" s="335"/>
      <c r="M9" s="335"/>
      <c r="N9" s="336"/>
      <c r="AF9" s="1"/>
      <c r="AH9" s="19">
        <f>IF(G9&lt;&gt;"",1,0)</f>
        <v>0</v>
      </c>
      <c r="AI9" s="19" t="str">
        <f>RIGHT("0000000000000"&amp;G9,13)</f>
        <v>0000000000000</v>
      </c>
      <c r="AO9" s="76"/>
      <c r="AP9" s="333" t="s">
        <v>330</v>
      </c>
      <c r="AQ9" s="176"/>
      <c r="AR9" s="176"/>
      <c r="AS9" s="176"/>
      <c r="AT9" s="177"/>
      <c r="AU9" s="136" t="s">
        <v>331</v>
      </c>
      <c r="AV9" s="340" t="s">
        <v>332</v>
      </c>
      <c r="AW9" s="340"/>
      <c r="AX9" s="340"/>
      <c r="AY9" s="340"/>
      <c r="AZ9" s="340"/>
      <c r="BA9" s="340"/>
      <c r="BB9" s="340"/>
      <c r="BC9" s="341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77"/>
    </row>
    <row r="10" spans="1:75" ht="30" customHeight="1" thickBot="1">
      <c r="A10" s="303" t="s">
        <v>27</v>
      </c>
      <c r="B10" s="304"/>
      <c r="C10" s="304"/>
      <c r="D10" s="304"/>
      <c r="E10" s="305"/>
      <c r="F10" s="306"/>
      <c r="G10" s="307"/>
      <c r="H10" s="307"/>
      <c r="I10" s="307"/>
      <c r="J10" s="307"/>
      <c r="K10" s="307"/>
      <c r="L10" s="307"/>
      <c r="M10" s="307"/>
      <c r="N10" s="308"/>
      <c r="O10" s="312" t="s">
        <v>263</v>
      </c>
      <c r="P10" s="313"/>
      <c r="Q10" s="313"/>
      <c r="R10" s="313"/>
      <c r="S10" s="314"/>
      <c r="T10" s="306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15"/>
      <c r="AH10" s="19" t="str">
        <f>IF(F10="","",VLOOKUP(F10,G191:Q192,11,FALSE))</f>
        <v/>
      </c>
      <c r="AI10" s="19" t="str">
        <f>IF(T10="","",VLOOKUP(T10,G195:Q199,11,FALSE))</f>
        <v/>
      </c>
      <c r="AO10" s="76"/>
      <c r="AP10" s="303" t="s">
        <v>27</v>
      </c>
      <c r="AQ10" s="304"/>
      <c r="AR10" s="304"/>
      <c r="AS10" s="304"/>
      <c r="AT10" s="305"/>
      <c r="AU10" s="358" t="s">
        <v>61</v>
      </c>
      <c r="AV10" s="359"/>
      <c r="AW10" s="359"/>
      <c r="AX10" s="359"/>
      <c r="AY10" s="359"/>
      <c r="AZ10" s="359"/>
      <c r="BA10" s="359"/>
      <c r="BB10" s="359"/>
      <c r="BC10" s="360"/>
      <c r="BD10" s="312" t="s">
        <v>263</v>
      </c>
      <c r="BE10" s="313"/>
      <c r="BF10" s="313"/>
      <c r="BG10" s="313"/>
      <c r="BH10" s="314"/>
      <c r="BI10" s="358" t="s">
        <v>518</v>
      </c>
      <c r="BJ10" s="359"/>
      <c r="BK10" s="359"/>
      <c r="BL10" s="359"/>
      <c r="BM10" s="359"/>
      <c r="BN10" s="359"/>
      <c r="BO10" s="359"/>
      <c r="BP10" s="359"/>
      <c r="BQ10" s="359"/>
      <c r="BR10" s="359"/>
      <c r="BS10" s="359"/>
      <c r="BT10" s="359"/>
      <c r="BU10" s="359"/>
      <c r="BV10" s="361"/>
      <c r="BW10" s="77"/>
    </row>
    <row r="11" spans="1:75" ht="15" customHeight="1">
      <c r="AF11" s="1"/>
      <c r="AO11" s="76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77"/>
    </row>
    <row r="12" spans="1:75" ht="15" customHeight="1" thickBot="1">
      <c r="A12" s="1" t="s">
        <v>313</v>
      </c>
      <c r="AF12" s="1"/>
      <c r="AO12" s="76"/>
      <c r="AP12" s="54" t="s">
        <v>289</v>
      </c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77"/>
    </row>
    <row r="13" spans="1:75" ht="15" customHeight="1">
      <c r="A13" s="175" t="s">
        <v>32</v>
      </c>
      <c r="B13" s="176"/>
      <c r="C13" s="176"/>
      <c r="D13" s="176"/>
      <c r="E13" s="177"/>
      <c r="F13" s="36"/>
      <c r="G13" s="37"/>
      <c r="H13" s="37"/>
      <c r="I13" s="37"/>
      <c r="J13" s="37"/>
      <c r="K13" s="37"/>
      <c r="L13" s="37"/>
      <c r="M13" s="37"/>
      <c r="N13" s="37"/>
      <c r="O13" s="322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22"/>
      <c r="AA13" s="322"/>
      <c r="AB13" s="322"/>
      <c r="AC13" s="322"/>
      <c r="AD13" s="322"/>
      <c r="AE13" s="322"/>
      <c r="AF13" s="322"/>
      <c r="AG13" s="323"/>
      <c r="AH13" s="19" t="str">
        <f>IF(O13="","",O13)</f>
        <v/>
      </c>
      <c r="AO13" s="76"/>
      <c r="AP13" s="175" t="s">
        <v>32</v>
      </c>
      <c r="AQ13" s="176"/>
      <c r="AR13" s="176"/>
      <c r="AS13" s="176"/>
      <c r="AT13" s="177"/>
      <c r="AU13" s="36"/>
      <c r="AV13" s="37"/>
      <c r="AW13" s="37"/>
      <c r="AX13" s="37"/>
      <c r="AY13" s="37"/>
      <c r="AZ13" s="37"/>
      <c r="BA13" s="37"/>
      <c r="BB13" s="37"/>
      <c r="BC13" s="37"/>
      <c r="BD13" s="169" t="s">
        <v>311</v>
      </c>
      <c r="BE13" s="169"/>
      <c r="BF13" s="169"/>
      <c r="BG13" s="169"/>
      <c r="BH13" s="169"/>
      <c r="BI13" s="169"/>
      <c r="BJ13" s="169"/>
      <c r="BK13" s="169"/>
      <c r="BL13" s="169"/>
      <c r="BM13" s="169"/>
      <c r="BN13" s="169"/>
      <c r="BO13" s="169"/>
      <c r="BP13" s="169"/>
      <c r="BQ13" s="169"/>
      <c r="BR13" s="169"/>
      <c r="BS13" s="169"/>
      <c r="BT13" s="169"/>
      <c r="BU13" s="169"/>
      <c r="BV13" s="170"/>
      <c r="BW13" s="77"/>
    </row>
    <row r="14" spans="1:75" ht="30" customHeight="1">
      <c r="A14" s="281" t="s">
        <v>0</v>
      </c>
      <c r="B14" s="282"/>
      <c r="C14" s="282"/>
      <c r="D14" s="282"/>
      <c r="E14" s="283"/>
      <c r="F14" s="197" t="s">
        <v>264</v>
      </c>
      <c r="G14" s="198"/>
      <c r="H14" s="199"/>
      <c r="I14" s="316"/>
      <c r="J14" s="317"/>
      <c r="K14" s="317"/>
      <c r="L14" s="318"/>
      <c r="M14" s="301" t="s">
        <v>87</v>
      </c>
      <c r="N14" s="302"/>
      <c r="O14" s="319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0"/>
      <c r="AF14" s="320"/>
      <c r="AG14" s="321"/>
      <c r="AH14" s="19" t="str">
        <f>AJ14&amp;O14&amp;AK14</f>
        <v/>
      </c>
      <c r="AI14" s="93" t="str">
        <f>IF(I14="","",VLOOKUP(I14,G202:Q210,11,FALSE))</f>
        <v/>
      </c>
      <c r="AJ14" s="93" t="str">
        <f>IF(I14="","",IF(LEFT(I14,1)="前",VLOOKUP(I14,G202:S210,13,FALSE),""))</f>
        <v/>
      </c>
      <c r="AK14" s="93" t="str">
        <f>IF(I14="","",IF(LEFT(I14,1)="後",VLOOKUP(I14,G202:S210,13,FALSE),""))</f>
        <v/>
      </c>
      <c r="AO14" s="76"/>
      <c r="AP14" s="281" t="s">
        <v>0</v>
      </c>
      <c r="AQ14" s="282"/>
      <c r="AR14" s="282"/>
      <c r="AS14" s="282"/>
      <c r="AT14" s="283"/>
      <c r="AU14" s="197" t="s">
        <v>264</v>
      </c>
      <c r="AV14" s="198"/>
      <c r="AW14" s="199"/>
      <c r="AX14" s="191" t="s">
        <v>78</v>
      </c>
      <c r="AY14" s="192"/>
      <c r="AZ14" s="192"/>
      <c r="BA14" s="193"/>
      <c r="BB14" s="301" t="s">
        <v>87</v>
      </c>
      <c r="BC14" s="302"/>
      <c r="BD14" s="207" t="s">
        <v>272</v>
      </c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9"/>
      <c r="BW14" s="77"/>
    </row>
    <row r="15" spans="1:75" ht="15" customHeight="1">
      <c r="A15" s="227" t="s">
        <v>266</v>
      </c>
      <c r="B15" s="228"/>
      <c r="C15" s="228"/>
      <c r="D15" s="228"/>
      <c r="E15" s="229"/>
      <c r="F15" s="233" t="s">
        <v>245</v>
      </c>
      <c r="G15" s="234"/>
      <c r="H15" s="235"/>
      <c r="I15" s="35" t="s">
        <v>33</v>
      </c>
      <c r="J15" s="284"/>
      <c r="K15" s="284"/>
      <c r="L15" s="64" t="s">
        <v>246</v>
      </c>
      <c r="M15" s="284"/>
      <c r="N15" s="284"/>
      <c r="O15" s="284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38"/>
      <c r="AH15" s="19" t="str">
        <f>AI15&amp;AJ15</f>
        <v/>
      </c>
      <c r="AI15" s="93" t="str">
        <f>IF(J15="","",J15&amp;L15)</f>
        <v/>
      </c>
      <c r="AJ15" s="93" t="str">
        <f>IF(M15="","",M15)</f>
        <v/>
      </c>
      <c r="AO15" s="76"/>
      <c r="AP15" s="227" t="s">
        <v>266</v>
      </c>
      <c r="AQ15" s="228"/>
      <c r="AR15" s="228"/>
      <c r="AS15" s="228"/>
      <c r="AT15" s="229"/>
      <c r="AU15" s="233" t="s">
        <v>245</v>
      </c>
      <c r="AV15" s="234"/>
      <c r="AW15" s="235"/>
      <c r="AX15" s="35" t="s">
        <v>33</v>
      </c>
      <c r="AY15" s="200" t="s">
        <v>325</v>
      </c>
      <c r="AZ15" s="200"/>
      <c r="BA15" s="64" t="s">
        <v>246</v>
      </c>
      <c r="BB15" s="200" t="s">
        <v>270</v>
      </c>
      <c r="BC15" s="200"/>
      <c r="BD15" s="20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38"/>
      <c r="BW15" s="77"/>
    </row>
    <row r="16" spans="1:75" ht="15" customHeight="1">
      <c r="A16" s="230"/>
      <c r="B16" s="231"/>
      <c r="C16" s="231"/>
      <c r="D16" s="231"/>
      <c r="E16" s="232"/>
      <c r="F16" s="201" t="s">
        <v>247</v>
      </c>
      <c r="G16" s="202"/>
      <c r="H16" s="203"/>
      <c r="I16" s="287"/>
      <c r="J16" s="285"/>
      <c r="K16" s="285"/>
      <c r="L16" s="285"/>
      <c r="M16" s="285"/>
      <c r="N16" s="285"/>
      <c r="O16" s="28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65"/>
      <c r="AH16" s="21" t="str">
        <f>I16&amp;I17&amp;I18</f>
        <v/>
      </c>
      <c r="AO16" s="76"/>
      <c r="AP16" s="230"/>
      <c r="AQ16" s="231"/>
      <c r="AR16" s="231"/>
      <c r="AS16" s="231"/>
      <c r="AT16" s="232"/>
      <c r="AU16" s="201" t="s">
        <v>247</v>
      </c>
      <c r="AV16" s="202"/>
      <c r="AW16" s="203"/>
      <c r="AX16" s="238" t="s">
        <v>326</v>
      </c>
      <c r="AY16" s="186"/>
      <c r="AZ16" s="186"/>
      <c r="BA16" s="186"/>
      <c r="BB16" s="186"/>
      <c r="BC16" s="186"/>
      <c r="BD16" s="186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61"/>
      <c r="BW16" s="77"/>
    </row>
    <row r="17" spans="1:75" ht="15" customHeight="1">
      <c r="A17" s="230"/>
      <c r="B17" s="231"/>
      <c r="C17" s="231"/>
      <c r="D17" s="231"/>
      <c r="E17" s="232"/>
      <c r="F17" s="201" t="s">
        <v>296</v>
      </c>
      <c r="G17" s="202"/>
      <c r="H17" s="203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6"/>
      <c r="AO17" s="76"/>
      <c r="AP17" s="230"/>
      <c r="AQ17" s="231"/>
      <c r="AR17" s="231"/>
      <c r="AS17" s="231"/>
      <c r="AT17" s="232"/>
      <c r="AU17" s="201" t="s">
        <v>296</v>
      </c>
      <c r="AV17" s="202"/>
      <c r="AW17" s="203"/>
      <c r="AX17" s="186" t="s">
        <v>243</v>
      </c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7"/>
      <c r="BW17" s="77"/>
    </row>
    <row r="18" spans="1:75" ht="15" customHeight="1">
      <c r="A18" s="178"/>
      <c r="B18" s="179"/>
      <c r="C18" s="179"/>
      <c r="D18" s="179"/>
      <c r="E18" s="180"/>
      <c r="F18" s="309" t="s">
        <v>314</v>
      </c>
      <c r="G18" s="310"/>
      <c r="H18" s="311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80"/>
      <c r="AO18" s="76"/>
      <c r="AP18" s="230"/>
      <c r="AQ18" s="231"/>
      <c r="AR18" s="231"/>
      <c r="AS18" s="231"/>
      <c r="AT18" s="232"/>
      <c r="AU18" s="183" t="s">
        <v>314</v>
      </c>
      <c r="AV18" s="184"/>
      <c r="AW18" s="185"/>
      <c r="AX18" s="186" t="s">
        <v>293</v>
      </c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7"/>
      <c r="BW18" s="77"/>
    </row>
    <row r="19" spans="1:75" ht="15" customHeight="1">
      <c r="A19" s="230" t="s">
        <v>32</v>
      </c>
      <c r="B19" s="231"/>
      <c r="C19" s="231"/>
      <c r="D19" s="231"/>
      <c r="E19" s="23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4"/>
      <c r="AO19" s="76"/>
      <c r="AP19" s="230" t="s">
        <v>32</v>
      </c>
      <c r="AQ19" s="231"/>
      <c r="AR19" s="231"/>
      <c r="AS19" s="231"/>
      <c r="AT19" s="23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41" t="s">
        <v>255</v>
      </c>
      <c r="BG19" s="241"/>
      <c r="BH19" s="241"/>
      <c r="BI19" s="241"/>
      <c r="BJ19" s="241"/>
      <c r="BK19" s="241"/>
      <c r="BL19" s="241"/>
      <c r="BM19" s="241"/>
      <c r="BN19" s="241"/>
      <c r="BO19" s="241"/>
      <c r="BP19" s="241"/>
      <c r="BQ19" s="241"/>
      <c r="BR19" s="241"/>
      <c r="BS19" s="241"/>
      <c r="BT19" s="241"/>
      <c r="BU19" s="241"/>
      <c r="BV19" s="242"/>
      <c r="BW19" s="77"/>
    </row>
    <row r="20" spans="1:75" ht="30" customHeight="1">
      <c r="A20" s="261" t="s">
        <v>265</v>
      </c>
      <c r="B20" s="231"/>
      <c r="C20" s="231"/>
      <c r="D20" s="231"/>
      <c r="E20" s="231"/>
      <c r="F20" s="210" t="s">
        <v>28</v>
      </c>
      <c r="G20" s="211"/>
      <c r="H20" s="278"/>
      <c r="I20" s="279"/>
      <c r="J20" s="279"/>
      <c r="K20" s="279"/>
      <c r="L20" s="279"/>
      <c r="M20" s="279"/>
      <c r="N20" s="293"/>
      <c r="O20" s="210" t="s">
        <v>29</v>
      </c>
      <c r="P20" s="211"/>
      <c r="Q20" s="278"/>
      <c r="R20" s="279"/>
      <c r="S20" s="279"/>
      <c r="T20" s="279"/>
      <c r="U20" s="279"/>
      <c r="V20" s="279"/>
      <c r="W20" s="279"/>
      <c r="X20" s="279"/>
      <c r="Y20" s="279"/>
      <c r="Z20" s="279"/>
      <c r="AA20" s="279"/>
      <c r="AB20" s="279"/>
      <c r="AC20" s="279"/>
      <c r="AD20" s="279"/>
      <c r="AE20" s="279"/>
      <c r="AF20" s="279"/>
      <c r="AG20" s="280"/>
      <c r="AO20" s="76"/>
      <c r="AP20" s="261" t="s">
        <v>265</v>
      </c>
      <c r="AQ20" s="231"/>
      <c r="AR20" s="231"/>
      <c r="AS20" s="231"/>
      <c r="AT20" s="231"/>
      <c r="AU20" s="210" t="s">
        <v>28</v>
      </c>
      <c r="AV20" s="211"/>
      <c r="AW20" s="207" t="s">
        <v>271</v>
      </c>
      <c r="AX20" s="208"/>
      <c r="AY20" s="208"/>
      <c r="AZ20" s="208"/>
      <c r="BA20" s="208"/>
      <c r="BB20" s="208"/>
      <c r="BC20" s="212"/>
      <c r="BD20" s="210" t="s">
        <v>29</v>
      </c>
      <c r="BE20" s="211"/>
      <c r="BF20" s="207" t="s">
        <v>254</v>
      </c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9"/>
      <c r="BW20" s="77"/>
    </row>
    <row r="21" spans="1:75" ht="15" customHeight="1">
      <c r="A21" s="217" t="s">
        <v>2</v>
      </c>
      <c r="B21" s="218"/>
      <c r="C21" s="218"/>
      <c r="D21" s="218"/>
      <c r="E21" s="219"/>
      <c r="F21" s="275"/>
      <c r="G21" s="276"/>
      <c r="H21" s="276"/>
      <c r="I21" s="276"/>
      <c r="J21" s="276"/>
      <c r="K21" s="276"/>
      <c r="L21" s="276"/>
      <c r="M21" s="276"/>
      <c r="N21" s="277"/>
      <c r="O21" s="81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3"/>
      <c r="AO21" s="76"/>
      <c r="AP21" s="217" t="s">
        <v>2</v>
      </c>
      <c r="AQ21" s="218"/>
      <c r="AR21" s="218"/>
      <c r="AS21" s="218"/>
      <c r="AT21" s="219"/>
      <c r="AU21" s="194" t="s">
        <v>256</v>
      </c>
      <c r="AV21" s="195"/>
      <c r="AW21" s="195"/>
      <c r="AX21" s="195"/>
      <c r="AY21" s="195"/>
      <c r="AZ21" s="195"/>
      <c r="BA21" s="195"/>
      <c r="BB21" s="195"/>
      <c r="BC21" s="196"/>
      <c r="BD21" s="81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3"/>
      <c r="BW21" s="77"/>
    </row>
    <row r="22" spans="1:75" ht="15" customHeight="1">
      <c r="A22" s="217" t="s">
        <v>262</v>
      </c>
      <c r="B22" s="218"/>
      <c r="C22" s="218"/>
      <c r="D22" s="218"/>
      <c r="E22" s="219"/>
      <c r="F22" s="275"/>
      <c r="G22" s="276"/>
      <c r="H22" s="276"/>
      <c r="I22" s="276"/>
      <c r="J22" s="276"/>
      <c r="K22" s="276"/>
      <c r="L22" s="276"/>
      <c r="M22" s="276"/>
      <c r="N22" s="277"/>
      <c r="O22" s="84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85"/>
      <c r="AG22" s="86"/>
      <c r="AO22" s="76"/>
      <c r="AP22" s="217" t="s">
        <v>262</v>
      </c>
      <c r="AQ22" s="218"/>
      <c r="AR22" s="218"/>
      <c r="AS22" s="218"/>
      <c r="AT22" s="219"/>
      <c r="AU22" s="194" t="s">
        <v>257</v>
      </c>
      <c r="AV22" s="195"/>
      <c r="AW22" s="195"/>
      <c r="AX22" s="195"/>
      <c r="AY22" s="195"/>
      <c r="AZ22" s="195"/>
      <c r="BA22" s="195"/>
      <c r="BB22" s="195"/>
      <c r="BC22" s="195"/>
      <c r="BD22" s="84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85"/>
      <c r="BV22" s="86"/>
      <c r="BW22" s="77"/>
    </row>
    <row r="23" spans="1:75" ht="15" customHeight="1" thickBot="1">
      <c r="A23" s="173" t="s">
        <v>35</v>
      </c>
      <c r="B23" s="174"/>
      <c r="C23" s="174"/>
      <c r="D23" s="174"/>
      <c r="E23" s="216"/>
      <c r="F23" s="270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2"/>
      <c r="AO23" s="76"/>
      <c r="AP23" s="173" t="s">
        <v>35</v>
      </c>
      <c r="AQ23" s="174"/>
      <c r="AR23" s="174"/>
      <c r="AS23" s="174"/>
      <c r="AT23" s="216"/>
      <c r="AU23" s="188" t="s">
        <v>301</v>
      </c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9"/>
      <c r="BT23" s="189"/>
      <c r="BU23" s="189"/>
      <c r="BV23" s="190"/>
      <c r="BW23" s="77"/>
    </row>
    <row r="24" spans="1:75" ht="15" customHeight="1">
      <c r="A24" s="5"/>
      <c r="B24" s="3"/>
      <c r="C24" s="3"/>
      <c r="D24" s="3"/>
      <c r="E24" s="3"/>
      <c r="F24" s="3"/>
      <c r="AF24" s="1"/>
      <c r="AO24" s="76"/>
      <c r="AP24" s="58"/>
      <c r="AQ24" s="59"/>
      <c r="AR24" s="59"/>
      <c r="AS24" s="59"/>
      <c r="AT24" s="59"/>
      <c r="AU24" s="59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77"/>
    </row>
    <row r="25" spans="1:75" ht="15" customHeight="1" thickBot="1">
      <c r="A25" s="1" t="s">
        <v>34</v>
      </c>
      <c r="AF25" s="1"/>
      <c r="AO25" s="76"/>
      <c r="AP25" s="54" t="s">
        <v>34</v>
      </c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77"/>
    </row>
    <row r="26" spans="1:75" ht="15" customHeight="1">
      <c r="A26" s="175" t="s">
        <v>32</v>
      </c>
      <c r="B26" s="176"/>
      <c r="C26" s="176"/>
      <c r="D26" s="176"/>
      <c r="E26" s="177"/>
      <c r="F26" s="167" t="str">
        <f>IF(AH13="","",AH13)</f>
        <v/>
      </c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8"/>
      <c r="AG26" s="269"/>
      <c r="AH26" s="19" t="str">
        <f>F26&amp;Q26</f>
        <v/>
      </c>
      <c r="AO26" s="76"/>
      <c r="AP26" s="175" t="s">
        <v>32</v>
      </c>
      <c r="AQ26" s="176"/>
      <c r="AR26" s="176"/>
      <c r="AS26" s="176"/>
      <c r="AT26" s="177"/>
      <c r="AU26" s="167" t="str">
        <f>IF(BD13="","",BD13)</f>
        <v>サンプルソクリョウ</v>
      </c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9" t="s">
        <v>274</v>
      </c>
      <c r="BG26" s="169"/>
      <c r="BH26" s="169"/>
      <c r="BI26" s="169"/>
      <c r="BJ26" s="169"/>
      <c r="BK26" s="169"/>
      <c r="BL26" s="169"/>
      <c r="BM26" s="169"/>
      <c r="BN26" s="169"/>
      <c r="BO26" s="169"/>
      <c r="BP26" s="169"/>
      <c r="BQ26" s="169"/>
      <c r="BR26" s="169"/>
      <c r="BS26" s="169"/>
      <c r="BT26" s="169"/>
      <c r="BU26" s="169"/>
      <c r="BV26" s="170"/>
      <c r="BW26" s="77"/>
    </row>
    <row r="27" spans="1:75" ht="30" customHeight="1">
      <c r="A27" s="281" t="s">
        <v>30</v>
      </c>
      <c r="B27" s="282"/>
      <c r="C27" s="282"/>
      <c r="D27" s="282"/>
      <c r="E27" s="283"/>
      <c r="F27" s="210" t="str">
        <f>IF(AH14="","",AH14)</f>
        <v/>
      </c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80"/>
      <c r="AH27" s="19" t="str">
        <f>IF(Q27="","",F27&amp;"　"&amp;Q27)</f>
        <v/>
      </c>
      <c r="AO27" s="76"/>
      <c r="AP27" s="281" t="s">
        <v>30</v>
      </c>
      <c r="AQ27" s="282"/>
      <c r="AR27" s="282"/>
      <c r="AS27" s="282"/>
      <c r="AT27" s="283"/>
      <c r="AU27" s="210" t="str">
        <f>BX14&amp;BD14&amp;BY14</f>
        <v>Ｓａｍｐｌｅ測量</v>
      </c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08" t="s">
        <v>273</v>
      </c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9"/>
      <c r="BW27" s="77"/>
    </row>
    <row r="28" spans="1:75" ht="15" customHeight="1">
      <c r="A28" s="227" t="s">
        <v>266</v>
      </c>
      <c r="B28" s="228"/>
      <c r="C28" s="228"/>
      <c r="D28" s="228"/>
      <c r="E28" s="229"/>
      <c r="F28" s="233" t="s">
        <v>245</v>
      </c>
      <c r="G28" s="234"/>
      <c r="H28" s="235"/>
      <c r="I28" s="35" t="s">
        <v>33</v>
      </c>
      <c r="J28" s="284"/>
      <c r="K28" s="284"/>
      <c r="L28" s="64" t="s">
        <v>246</v>
      </c>
      <c r="M28" s="284"/>
      <c r="N28" s="284"/>
      <c r="O28" s="28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38"/>
      <c r="AH28" s="19" t="str">
        <f>AI28&amp;AJ28</f>
        <v/>
      </c>
      <c r="AI28" s="93" t="str">
        <f>IF(J28="","",J28&amp;L28)</f>
        <v/>
      </c>
      <c r="AJ28" s="93" t="str">
        <f>IF(M28="","",M28)</f>
        <v/>
      </c>
      <c r="AO28" s="76"/>
      <c r="AP28" s="227" t="s">
        <v>266</v>
      </c>
      <c r="AQ28" s="228"/>
      <c r="AR28" s="228"/>
      <c r="AS28" s="228"/>
      <c r="AT28" s="229"/>
      <c r="AU28" s="233" t="s">
        <v>245</v>
      </c>
      <c r="AV28" s="234"/>
      <c r="AW28" s="235"/>
      <c r="AX28" s="35" t="s">
        <v>33</v>
      </c>
      <c r="AY28" s="200" t="s">
        <v>325</v>
      </c>
      <c r="AZ28" s="200"/>
      <c r="BA28" s="64" t="s">
        <v>246</v>
      </c>
      <c r="BB28" s="200" t="s">
        <v>270</v>
      </c>
      <c r="BC28" s="200"/>
      <c r="BD28" s="20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38"/>
      <c r="BW28" s="77"/>
    </row>
    <row r="29" spans="1:75" ht="15" customHeight="1">
      <c r="A29" s="230"/>
      <c r="B29" s="231"/>
      <c r="C29" s="231"/>
      <c r="D29" s="231"/>
      <c r="E29" s="232"/>
      <c r="F29" s="201" t="s">
        <v>247</v>
      </c>
      <c r="G29" s="202"/>
      <c r="H29" s="203"/>
      <c r="I29" s="287"/>
      <c r="J29" s="285"/>
      <c r="K29" s="285"/>
      <c r="L29" s="285"/>
      <c r="M29" s="285"/>
      <c r="N29" s="285"/>
      <c r="O29" s="285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61"/>
      <c r="AH29" s="21" t="str">
        <f>I29&amp;I30&amp;I31</f>
        <v/>
      </c>
      <c r="AO29" s="76"/>
      <c r="AP29" s="230"/>
      <c r="AQ29" s="231"/>
      <c r="AR29" s="231"/>
      <c r="AS29" s="231"/>
      <c r="AT29" s="232"/>
      <c r="AU29" s="201" t="s">
        <v>247</v>
      </c>
      <c r="AV29" s="202"/>
      <c r="AW29" s="203"/>
      <c r="AX29" s="238" t="s">
        <v>327</v>
      </c>
      <c r="AY29" s="186"/>
      <c r="AZ29" s="186"/>
      <c r="BA29" s="186"/>
      <c r="BB29" s="186"/>
      <c r="BC29" s="186"/>
      <c r="BD29" s="186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61"/>
      <c r="BW29" s="77"/>
    </row>
    <row r="30" spans="1:75" ht="15" customHeight="1">
      <c r="A30" s="230"/>
      <c r="B30" s="231"/>
      <c r="C30" s="231"/>
      <c r="D30" s="231"/>
      <c r="E30" s="232"/>
      <c r="F30" s="201" t="s">
        <v>248</v>
      </c>
      <c r="G30" s="202"/>
      <c r="H30" s="203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6"/>
      <c r="AO30" s="76"/>
      <c r="AP30" s="230"/>
      <c r="AQ30" s="231"/>
      <c r="AR30" s="231"/>
      <c r="AS30" s="231"/>
      <c r="AT30" s="232"/>
      <c r="AU30" s="201" t="s">
        <v>248</v>
      </c>
      <c r="AV30" s="202"/>
      <c r="AW30" s="203"/>
      <c r="AX30" s="186" t="s">
        <v>243</v>
      </c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7"/>
      <c r="BW30" s="77"/>
    </row>
    <row r="31" spans="1:75" ht="15" customHeight="1">
      <c r="A31" s="178"/>
      <c r="B31" s="179"/>
      <c r="C31" s="179"/>
      <c r="D31" s="179"/>
      <c r="E31" s="180"/>
      <c r="F31" s="224" t="s">
        <v>249</v>
      </c>
      <c r="G31" s="225"/>
      <c r="H31" s="226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80"/>
      <c r="AO31" s="76"/>
      <c r="AP31" s="178"/>
      <c r="AQ31" s="179"/>
      <c r="AR31" s="179"/>
      <c r="AS31" s="179"/>
      <c r="AT31" s="180"/>
      <c r="AU31" s="224" t="s">
        <v>249</v>
      </c>
      <c r="AV31" s="225"/>
      <c r="AW31" s="226"/>
      <c r="AX31" s="208" t="s">
        <v>283</v>
      </c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9"/>
      <c r="BW31" s="77"/>
    </row>
    <row r="32" spans="1:75" ht="15" customHeight="1">
      <c r="A32" s="230" t="s">
        <v>32</v>
      </c>
      <c r="B32" s="231"/>
      <c r="C32" s="231"/>
      <c r="D32" s="231"/>
      <c r="E32" s="23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4"/>
      <c r="AO32" s="76"/>
      <c r="AP32" s="230" t="s">
        <v>32</v>
      </c>
      <c r="AQ32" s="231"/>
      <c r="AR32" s="231"/>
      <c r="AS32" s="231"/>
      <c r="AT32" s="23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41" t="s">
        <v>259</v>
      </c>
      <c r="BG32" s="241"/>
      <c r="BH32" s="241"/>
      <c r="BI32" s="241"/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241"/>
      <c r="BU32" s="241"/>
      <c r="BV32" s="242"/>
      <c r="BW32" s="77"/>
    </row>
    <row r="33" spans="1:75" ht="30" customHeight="1">
      <c r="A33" s="261" t="s">
        <v>265</v>
      </c>
      <c r="B33" s="231"/>
      <c r="C33" s="231"/>
      <c r="D33" s="231"/>
      <c r="E33" s="231"/>
      <c r="F33" s="243" t="s">
        <v>28</v>
      </c>
      <c r="G33" s="244"/>
      <c r="H33" s="278"/>
      <c r="I33" s="279"/>
      <c r="J33" s="279"/>
      <c r="K33" s="279"/>
      <c r="L33" s="279"/>
      <c r="M33" s="279"/>
      <c r="N33" s="293"/>
      <c r="O33" s="243" t="s">
        <v>29</v>
      </c>
      <c r="P33" s="244"/>
      <c r="Q33" s="278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80"/>
      <c r="AO33" s="76"/>
      <c r="AP33" s="261" t="s">
        <v>265</v>
      </c>
      <c r="AQ33" s="231"/>
      <c r="AR33" s="231"/>
      <c r="AS33" s="231"/>
      <c r="AT33" s="231"/>
      <c r="AU33" s="243" t="s">
        <v>28</v>
      </c>
      <c r="AV33" s="244"/>
      <c r="AW33" s="207" t="s">
        <v>275</v>
      </c>
      <c r="AX33" s="208"/>
      <c r="AY33" s="208"/>
      <c r="AZ33" s="208"/>
      <c r="BA33" s="208"/>
      <c r="BB33" s="208"/>
      <c r="BC33" s="212"/>
      <c r="BD33" s="243" t="s">
        <v>29</v>
      </c>
      <c r="BE33" s="244"/>
      <c r="BF33" s="207" t="s">
        <v>258</v>
      </c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9"/>
      <c r="BW33" s="77"/>
    </row>
    <row r="34" spans="1:75" ht="15" customHeight="1">
      <c r="A34" s="217" t="s">
        <v>2</v>
      </c>
      <c r="B34" s="218"/>
      <c r="C34" s="218"/>
      <c r="D34" s="218"/>
      <c r="E34" s="219"/>
      <c r="F34" s="275"/>
      <c r="G34" s="276"/>
      <c r="H34" s="276"/>
      <c r="I34" s="276"/>
      <c r="J34" s="276"/>
      <c r="K34" s="276"/>
      <c r="L34" s="276"/>
      <c r="M34" s="276"/>
      <c r="N34" s="276"/>
      <c r="O34" s="81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O34" s="76"/>
      <c r="AP34" s="217" t="s">
        <v>2</v>
      </c>
      <c r="AQ34" s="218"/>
      <c r="AR34" s="218"/>
      <c r="AS34" s="218"/>
      <c r="AT34" s="219"/>
      <c r="AU34" s="194" t="s">
        <v>260</v>
      </c>
      <c r="AV34" s="195"/>
      <c r="AW34" s="195"/>
      <c r="AX34" s="195"/>
      <c r="AY34" s="195"/>
      <c r="AZ34" s="195"/>
      <c r="BA34" s="195"/>
      <c r="BB34" s="195"/>
      <c r="BC34" s="196"/>
      <c r="BD34" s="81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3"/>
      <c r="BW34" s="77"/>
    </row>
    <row r="35" spans="1:75" ht="15" customHeight="1">
      <c r="A35" s="217" t="s">
        <v>262</v>
      </c>
      <c r="B35" s="218"/>
      <c r="C35" s="218"/>
      <c r="D35" s="218"/>
      <c r="E35" s="219"/>
      <c r="F35" s="275"/>
      <c r="G35" s="276"/>
      <c r="H35" s="276"/>
      <c r="I35" s="276"/>
      <c r="J35" s="276"/>
      <c r="K35" s="276"/>
      <c r="L35" s="276"/>
      <c r="M35" s="276"/>
      <c r="N35" s="276"/>
      <c r="O35" s="84"/>
      <c r="P35" s="26"/>
      <c r="Q35" s="26"/>
      <c r="R35" s="26"/>
      <c r="S35" s="26"/>
      <c r="T35" s="96"/>
      <c r="U35" s="96"/>
      <c r="V35" s="96"/>
      <c r="W35" s="96"/>
      <c r="X35" s="96"/>
      <c r="Y35" s="96"/>
      <c r="Z35" s="96"/>
      <c r="AA35" s="96"/>
      <c r="AB35" s="96"/>
      <c r="AC35" s="26"/>
      <c r="AD35" s="26"/>
      <c r="AE35" s="26"/>
      <c r="AF35" s="26"/>
      <c r="AG35" s="86"/>
      <c r="AO35" s="76"/>
      <c r="AP35" s="262" t="s">
        <v>262</v>
      </c>
      <c r="AQ35" s="263"/>
      <c r="AR35" s="263"/>
      <c r="AS35" s="263"/>
      <c r="AT35" s="264"/>
      <c r="AU35" s="194" t="s">
        <v>261</v>
      </c>
      <c r="AV35" s="195"/>
      <c r="AW35" s="195"/>
      <c r="AX35" s="195"/>
      <c r="AY35" s="195"/>
      <c r="AZ35" s="195"/>
      <c r="BA35" s="195"/>
      <c r="BB35" s="195"/>
      <c r="BC35" s="195"/>
      <c r="BD35" s="84"/>
      <c r="BE35" s="26"/>
      <c r="BF35" s="26"/>
      <c r="BG35" s="26"/>
      <c r="BH35" s="26"/>
      <c r="BI35" s="96"/>
      <c r="BJ35" s="96"/>
      <c r="BK35" s="96"/>
      <c r="BL35" s="96"/>
      <c r="BM35" s="96"/>
      <c r="BN35" s="96"/>
      <c r="BO35" s="96"/>
      <c r="BP35" s="96"/>
      <c r="BQ35" s="96"/>
      <c r="BR35" s="26"/>
      <c r="BS35" s="26"/>
      <c r="BT35" s="26"/>
      <c r="BU35" s="26"/>
      <c r="BV35" s="86"/>
      <c r="BW35" s="77"/>
    </row>
    <row r="36" spans="1:75" ht="15" customHeight="1" thickBot="1">
      <c r="A36" s="173" t="s">
        <v>35</v>
      </c>
      <c r="B36" s="174"/>
      <c r="C36" s="174"/>
      <c r="D36" s="174"/>
      <c r="E36" s="216"/>
      <c r="F36" s="270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2"/>
      <c r="AO36" s="76"/>
      <c r="AP36" s="173" t="s">
        <v>35</v>
      </c>
      <c r="AQ36" s="174"/>
      <c r="AR36" s="174"/>
      <c r="AS36" s="174"/>
      <c r="AT36" s="216"/>
      <c r="AU36" s="188" t="s">
        <v>481</v>
      </c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90"/>
      <c r="BW36" s="77"/>
    </row>
    <row r="37" spans="1:75" ht="15" customHeight="1" thickBot="1">
      <c r="AF37" s="1"/>
      <c r="AO37" s="76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77"/>
    </row>
    <row r="38" spans="1:75" ht="30" customHeight="1">
      <c r="A38" s="247" t="s">
        <v>267</v>
      </c>
      <c r="B38" s="221"/>
      <c r="C38" s="221"/>
      <c r="D38" s="221"/>
      <c r="E38" s="222"/>
      <c r="F38" s="291"/>
      <c r="G38" s="292"/>
      <c r="H38" s="292"/>
      <c r="I38" s="292"/>
      <c r="J38" s="292"/>
      <c r="K38" s="292"/>
      <c r="L38" s="292"/>
      <c r="M38" s="292"/>
      <c r="N38" s="292"/>
      <c r="O38" s="292"/>
      <c r="P38" s="236" t="s">
        <v>268</v>
      </c>
      <c r="Q38" s="237"/>
      <c r="R38" s="220" t="s">
        <v>315</v>
      </c>
      <c r="S38" s="221"/>
      <c r="T38" s="221"/>
      <c r="U38" s="221"/>
      <c r="V38" s="222"/>
      <c r="W38" s="291"/>
      <c r="X38" s="292"/>
      <c r="Y38" s="292"/>
      <c r="Z38" s="292"/>
      <c r="AA38" s="292"/>
      <c r="AB38" s="292"/>
      <c r="AC38" s="292"/>
      <c r="AD38" s="292"/>
      <c r="AE38" s="292"/>
      <c r="AF38" s="245" t="s">
        <v>268</v>
      </c>
      <c r="AG38" s="246"/>
      <c r="AO38" s="76"/>
      <c r="AP38" s="247" t="s">
        <v>267</v>
      </c>
      <c r="AQ38" s="221"/>
      <c r="AR38" s="221"/>
      <c r="AS38" s="221"/>
      <c r="AT38" s="222"/>
      <c r="AU38" s="239">
        <v>15000</v>
      </c>
      <c r="AV38" s="240"/>
      <c r="AW38" s="240"/>
      <c r="AX38" s="240"/>
      <c r="AY38" s="240"/>
      <c r="AZ38" s="240"/>
      <c r="BA38" s="240"/>
      <c r="BB38" s="240"/>
      <c r="BC38" s="240"/>
      <c r="BD38" s="240"/>
      <c r="BE38" s="236" t="s">
        <v>268</v>
      </c>
      <c r="BF38" s="237"/>
      <c r="BG38" s="220" t="s">
        <v>315</v>
      </c>
      <c r="BH38" s="221"/>
      <c r="BI38" s="221"/>
      <c r="BJ38" s="221"/>
      <c r="BK38" s="222"/>
      <c r="BL38" s="239">
        <v>15000</v>
      </c>
      <c r="BM38" s="240"/>
      <c r="BN38" s="240"/>
      <c r="BO38" s="240"/>
      <c r="BP38" s="240"/>
      <c r="BQ38" s="240"/>
      <c r="BR38" s="240"/>
      <c r="BS38" s="240"/>
      <c r="BT38" s="240"/>
      <c r="BU38" s="245" t="s">
        <v>268</v>
      </c>
      <c r="BV38" s="246"/>
      <c r="BW38" s="77"/>
    </row>
    <row r="39" spans="1:75" ht="30" customHeight="1" thickBot="1">
      <c r="A39" s="173" t="s">
        <v>316</v>
      </c>
      <c r="B39" s="174"/>
      <c r="C39" s="174"/>
      <c r="D39" s="174"/>
      <c r="E39" s="174"/>
      <c r="F39" s="298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300"/>
      <c r="R39" s="215" t="s">
        <v>317</v>
      </c>
      <c r="S39" s="174"/>
      <c r="T39" s="216"/>
      <c r="U39" s="148"/>
      <c r="V39" s="149"/>
      <c r="W39" s="149"/>
      <c r="X39" s="149"/>
      <c r="Y39" s="97" t="s">
        <v>318</v>
      </c>
      <c r="Z39" s="215" t="s">
        <v>3</v>
      </c>
      <c r="AA39" s="174"/>
      <c r="AB39" s="216"/>
      <c r="AC39" s="148"/>
      <c r="AD39" s="149"/>
      <c r="AE39" s="149"/>
      <c r="AF39" s="149"/>
      <c r="AG39" s="98" t="s">
        <v>269</v>
      </c>
      <c r="AO39" s="76"/>
      <c r="AP39" s="173" t="s">
        <v>316</v>
      </c>
      <c r="AQ39" s="174"/>
      <c r="AR39" s="174"/>
      <c r="AS39" s="174"/>
      <c r="AT39" s="174"/>
      <c r="AU39" s="204">
        <f ca="1">DATE(YEAR(TODAY())-BJ39,6,1)</f>
        <v>37043</v>
      </c>
      <c r="AV39" s="205"/>
      <c r="AW39" s="205"/>
      <c r="AX39" s="205"/>
      <c r="AY39" s="205"/>
      <c r="AZ39" s="205"/>
      <c r="BA39" s="205"/>
      <c r="BB39" s="205"/>
      <c r="BC39" s="205"/>
      <c r="BD39" s="205"/>
      <c r="BE39" s="205"/>
      <c r="BF39" s="206"/>
      <c r="BG39" s="215" t="s">
        <v>317</v>
      </c>
      <c r="BH39" s="174"/>
      <c r="BI39" s="216"/>
      <c r="BJ39" s="213">
        <v>25</v>
      </c>
      <c r="BK39" s="214"/>
      <c r="BL39" s="214"/>
      <c r="BM39" s="214"/>
      <c r="BN39" s="97" t="s">
        <v>318</v>
      </c>
      <c r="BO39" s="215" t="s">
        <v>3</v>
      </c>
      <c r="BP39" s="174"/>
      <c r="BQ39" s="216"/>
      <c r="BR39" s="213">
        <v>10</v>
      </c>
      <c r="BS39" s="214"/>
      <c r="BT39" s="214"/>
      <c r="BU39" s="214"/>
      <c r="BV39" s="98" t="s">
        <v>269</v>
      </c>
      <c r="BW39" s="77"/>
    </row>
    <row r="40" spans="1:75" ht="15" customHeight="1">
      <c r="AF40" s="1"/>
      <c r="AO40" s="76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77"/>
    </row>
    <row r="41" spans="1:75" ht="15" customHeight="1" thickBot="1">
      <c r="A41" s="1" t="s">
        <v>36</v>
      </c>
      <c r="AF41" s="1"/>
      <c r="AO41" s="76"/>
      <c r="AP41" s="54" t="s">
        <v>36</v>
      </c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77"/>
    </row>
    <row r="42" spans="1:75" ht="15" customHeight="1">
      <c r="A42" s="175" t="s">
        <v>32</v>
      </c>
      <c r="B42" s="176"/>
      <c r="C42" s="176"/>
      <c r="D42" s="176"/>
      <c r="E42" s="177"/>
      <c r="F42" s="37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8"/>
      <c r="AB42" s="268"/>
      <c r="AC42" s="268"/>
      <c r="AD42" s="268"/>
      <c r="AE42" s="268"/>
      <c r="AF42" s="268"/>
      <c r="AG42" s="269"/>
      <c r="AO42" s="76"/>
      <c r="AP42" s="175" t="s">
        <v>32</v>
      </c>
      <c r="AQ42" s="176"/>
      <c r="AR42" s="176"/>
      <c r="AS42" s="176"/>
      <c r="AT42" s="177"/>
      <c r="AU42" s="37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169" t="s">
        <v>278</v>
      </c>
      <c r="BG42" s="169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70"/>
      <c r="BW42" s="77"/>
    </row>
    <row r="43" spans="1:75" ht="30" customHeight="1">
      <c r="A43" s="178" t="s">
        <v>29</v>
      </c>
      <c r="B43" s="179"/>
      <c r="C43" s="179"/>
      <c r="D43" s="179"/>
      <c r="E43" s="180"/>
      <c r="F43" s="210" t="s">
        <v>37</v>
      </c>
      <c r="G43" s="211"/>
      <c r="H43" s="278"/>
      <c r="I43" s="279"/>
      <c r="J43" s="279"/>
      <c r="K43" s="279"/>
      <c r="L43" s="279"/>
      <c r="M43" s="279"/>
      <c r="N43" s="293"/>
      <c r="O43" s="210" t="s">
        <v>29</v>
      </c>
      <c r="P43" s="211"/>
      <c r="Q43" s="278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80"/>
      <c r="AO43" s="76"/>
      <c r="AP43" s="178" t="s">
        <v>29</v>
      </c>
      <c r="AQ43" s="179"/>
      <c r="AR43" s="179"/>
      <c r="AS43" s="179"/>
      <c r="AT43" s="180"/>
      <c r="AU43" s="210" t="s">
        <v>37</v>
      </c>
      <c r="AV43" s="211"/>
      <c r="AW43" s="207" t="s">
        <v>276</v>
      </c>
      <c r="AX43" s="208"/>
      <c r="AY43" s="208"/>
      <c r="AZ43" s="208"/>
      <c r="BA43" s="208"/>
      <c r="BB43" s="208"/>
      <c r="BC43" s="212"/>
      <c r="BD43" s="210" t="s">
        <v>29</v>
      </c>
      <c r="BE43" s="211"/>
      <c r="BF43" s="207" t="s">
        <v>277</v>
      </c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9"/>
      <c r="BW43" s="77"/>
    </row>
    <row r="44" spans="1:75" ht="15" customHeight="1">
      <c r="A44" s="217" t="s">
        <v>2</v>
      </c>
      <c r="B44" s="218"/>
      <c r="C44" s="218"/>
      <c r="D44" s="218"/>
      <c r="E44" s="219"/>
      <c r="F44" s="275"/>
      <c r="G44" s="276"/>
      <c r="H44" s="276"/>
      <c r="I44" s="276"/>
      <c r="J44" s="276"/>
      <c r="K44" s="276"/>
      <c r="L44" s="276"/>
      <c r="M44" s="276"/>
      <c r="N44" s="277"/>
      <c r="O44" s="81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3"/>
      <c r="AO44" s="76"/>
      <c r="AP44" s="217" t="s">
        <v>2</v>
      </c>
      <c r="AQ44" s="218"/>
      <c r="AR44" s="218"/>
      <c r="AS44" s="218"/>
      <c r="AT44" s="219"/>
      <c r="AU44" s="194" t="s">
        <v>279</v>
      </c>
      <c r="AV44" s="195"/>
      <c r="AW44" s="195"/>
      <c r="AX44" s="195"/>
      <c r="AY44" s="195"/>
      <c r="AZ44" s="195"/>
      <c r="BA44" s="195"/>
      <c r="BB44" s="195"/>
      <c r="BC44" s="196"/>
      <c r="BD44" s="81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3"/>
      <c r="BW44" s="77"/>
    </row>
    <row r="45" spans="1:75" ht="15" customHeight="1">
      <c r="A45" s="217" t="s">
        <v>262</v>
      </c>
      <c r="B45" s="218"/>
      <c r="C45" s="218"/>
      <c r="D45" s="218"/>
      <c r="E45" s="219"/>
      <c r="F45" s="275"/>
      <c r="G45" s="276"/>
      <c r="H45" s="276"/>
      <c r="I45" s="276"/>
      <c r="J45" s="276"/>
      <c r="K45" s="276"/>
      <c r="L45" s="276"/>
      <c r="M45" s="276"/>
      <c r="N45" s="276"/>
      <c r="O45" s="84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85"/>
      <c r="AG45" s="86"/>
      <c r="AO45" s="76"/>
      <c r="AP45" s="217" t="s">
        <v>262</v>
      </c>
      <c r="AQ45" s="218"/>
      <c r="AR45" s="218"/>
      <c r="AS45" s="218"/>
      <c r="AT45" s="219"/>
      <c r="AU45" s="194" t="s">
        <v>280</v>
      </c>
      <c r="AV45" s="195"/>
      <c r="AW45" s="195"/>
      <c r="AX45" s="195"/>
      <c r="AY45" s="195"/>
      <c r="AZ45" s="195"/>
      <c r="BA45" s="195"/>
      <c r="BB45" s="195"/>
      <c r="BC45" s="195"/>
      <c r="BD45" s="84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85"/>
      <c r="BV45" s="86"/>
      <c r="BW45" s="77"/>
    </row>
    <row r="46" spans="1:75" ht="15" customHeight="1" thickBot="1">
      <c r="A46" s="173" t="s">
        <v>35</v>
      </c>
      <c r="B46" s="174"/>
      <c r="C46" s="174"/>
      <c r="D46" s="174"/>
      <c r="E46" s="216"/>
      <c r="F46" s="270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2"/>
      <c r="AO46" s="76"/>
      <c r="AP46" s="173" t="s">
        <v>35</v>
      </c>
      <c r="AQ46" s="174"/>
      <c r="AR46" s="174"/>
      <c r="AS46" s="174"/>
      <c r="AT46" s="216"/>
      <c r="AU46" s="188" t="s">
        <v>302</v>
      </c>
      <c r="AV46" s="189"/>
      <c r="AW46" s="189"/>
      <c r="AX46" s="189"/>
      <c r="AY46" s="189"/>
      <c r="AZ46" s="189"/>
      <c r="BA46" s="189"/>
      <c r="BB46" s="189"/>
      <c r="BC46" s="189"/>
      <c r="BD46" s="189"/>
      <c r="BE46" s="189"/>
      <c r="BF46" s="189"/>
      <c r="BG46" s="189"/>
      <c r="BH46" s="189"/>
      <c r="BI46" s="189"/>
      <c r="BJ46" s="189"/>
      <c r="BK46" s="189"/>
      <c r="BL46" s="189"/>
      <c r="BM46" s="189"/>
      <c r="BN46" s="189"/>
      <c r="BO46" s="189"/>
      <c r="BP46" s="189"/>
      <c r="BQ46" s="189"/>
      <c r="BR46" s="189"/>
      <c r="BS46" s="189"/>
      <c r="BT46" s="189"/>
      <c r="BU46" s="189"/>
      <c r="BV46" s="190"/>
      <c r="BW46" s="77"/>
    </row>
    <row r="47" spans="1:75" ht="15" customHeight="1">
      <c r="A47" s="5"/>
      <c r="B47" s="3"/>
      <c r="C47" s="3"/>
      <c r="D47" s="3"/>
      <c r="E47" s="3"/>
      <c r="F47" s="3"/>
      <c r="AF47" s="1"/>
      <c r="AO47" s="76"/>
      <c r="AP47" s="58"/>
      <c r="AQ47" s="59"/>
      <c r="AR47" s="59"/>
      <c r="AS47" s="59"/>
      <c r="AT47" s="59"/>
      <c r="AU47" s="59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77"/>
    </row>
    <row r="48" spans="1:75" ht="15" customHeight="1" thickBot="1">
      <c r="A48" s="1" t="s">
        <v>290</v>
      </c>
      <c r="B48" s="3"/>
      <c r="C48" s="3"/>
      <c r="D48" s="3"/>
      <c r="E48" s="3"/>
      <c r="F48" s="3"/>
      <c r="AF48" s="1"/>
      <c r="AO48" s="76"/>
      <c r="AP48" s="54" t="s">
        <v>290</v>
      </c>
      <c r="AQ48" s="59"/>
      <c r="AR48" s="59"/>
      <c r="AS48" s="59"/>
      <c r="AT48" s="59"/>
      <c r="AU48" s="59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77"/>
    </row>
    <row r="49" spans="1:75" ht="15" customHeight="1">
      <c r="A49" s="23" t="s">
        <v>38</v>
      </c>
      <c r="B49" s="23"/>
      <c r="C49" s="24"/>
      <c r="D49" s="24"/>
      <c r="E49" s="24"/>
      <c r="F49" s="24"/>
      <c r="G49" s="24"/>
      <c r="H49" s="24"/>
      <c r="I49" s="24"/>
      <c r="J49" s="24"/>
      <c r="K49" s="99" t="s">
        <v>194</v>
      </c>
      <c r="L49" s="100"/>
      <c r="M49" s="100"/>
      <c r="N49" s="100"/>
      <c r="O49" s="100"/>
      <c r="P49" s="100"/>
      <c r="Q49" s="100"/>
      <c r="R49" s="101"/>
      <c r="S49" s="102" t="s">
        <v>319</v>
      </c>
      <c r="T49" s="100"/>
      <c r="U49" s="100"/>
      <c r="V49" s="100"/>
      <c r="W49" s="100"/>
      <c r="X49" s="100"/>
      <c r="Y49" s="100"/>
      <c r="Z49" s="102" t="s">
        <v>322</v>
      </c>
      <c r="AA49" s="103"/>
      <c r="AB49" s="103"/>
      <c r="AC49" s="103"/>
      <c r="AD49" s="103"/>
      <c r="AE49" s="103"/>
      <c r="AF49" s="103"/>
      <c r="AG49" s="104"/>
      <c r="AO49" s="76"/>
      <c r="AP49" s="23" t="s">
        <v>38</v>
      </c>
      <c r="AQ49" s="24"/>
      <c r="AR49" s="24"/>
      <c r="AS49" s="24"/>
      <c r="AT49" s="24"/>
      <c r="AU49" s="24"/>
      <c r="AV49" s="24"/>
      <c r="AW49" s="24"/>
      <c r="AX49" s="24"/>
      <c r="AY49" s="66"/>
      <c r="AZ49" s="99" t="s">
        <v>194</v>
      </c>
      <c r="BA49" s="100"/>
      <c r="BB49" s="100"/>
      <c r="BC49" s="100"/>
      <c r="BD49" s="100"/>
      <c r="BE49" s="100"/>
      <c r="BF49" s="100"/>
      <c r="BG49" s="101"/>
      <c r="BH49" s="102" t="s">
        <v>319</v>
      </c>
      <c r="BI49" s="100"/>
      <c r="BJ49" s="100"/>
      <c r="BK49" s="100"/>
      <c r="BL49" s="100"/>
      <c r="BM49" s="100"/>
      <c r="BN49" s="100"/>
      <c r="BO49" s="102" t="s">
        <v>322</v>
      </c>
      <c r="BP49" s="103"/>
      <c r="BQ49" s="103"/>
      <c r="BR49" s="103"/>
      <c r="BS49" s="103"/>
      <c r="BT49" s="103"/>
      <c r="BU49" s="103"/>
      <c r="BV49" s="104"/>
      <c r="BW49" s="77"/>
    </row>
    <row r="50" spans="1:75" ht="30" customHeight="1" thickBot="1">
      <c r="A50" s="40" t="s">
        <v>39</v>
      </c>
      <c r="B50" s="68"/>
      <c r="C50" s="69"/>
      <c r="D50" s="70"/>
      <c r="E50" s="70"/>
      <c r="F50" s="70"/>
      <c r="G50" s="70"/>
      <c r="H50" s="70"/>
      <c r="I50" s="70"/>
      <c r="J50" s="70"/>
      <c r="K50" s="105" t="s">
        <v>320</v>
      </c>
      <c r="L50" s="294"/>
      <c r="M50" s="294"/>
      <c r="N50" s="294"/>
      <c r="O50" s="294"/>
      <c r="P50" s="294"/>
      <c r="Q50" s="294"/>
      <c r="R50" s="106" t="s">
        <v>321</v>
      </c>
      <c r="S50" s="295"/>
      <c r="T50" s="296"/>
      <c r="U50" s="296"/>
      <c r="V50" s="296"/>
      <c r="W50" s="296"/>
      <c r="X50" s="296"/>
      <c r="Y50" s="297"/>
      <c r="Z50" s="363"/>
      <c r="AA50" s="364"/>
      <c r="AB50" s="364"/>
      <c r="AC50" s="364"/>
      <c r="AD50" s="364"/>
      <c r="AE50" s="364"/>
      <c r="AF50" s="163" t="s">
        <v>268</v>
      </c>
      <c r="AG50" s="164"/>
      <c r="AJ50" s="21" t="s">
        <v>210</v>
      </c>
      <c r="AO50" s="76"/>
      <c r="AP50" s="40" t="s">
        <v>39</v>
      </c>
      <c r="AQ50" s="41"/>
      <c r="AR50" s="69"/>
      <c r="AS50" s="70"/>
      <c r="AT50" s="70"/>
      <c r="AU50" s="70"/>
      <c r="AV50" s="70"/>
      <c r="AW50" s="70"/>
      <c r="AX50" s="70"/>
      <c r="AY50" s="71"/>
      <c r="AZ50" s="105" t="s">
        <v>320</v>
      </c>
      <c r="BA50" s="157" t="s">
        <v>334</v>
      </c>
      <c r="BB50" s="157"/>
      <c r="BC50" s="157"/>
      <c r="BD50" s="157"/>
      <c r="BE50" s="157"/>
      <c r="BF50" s="157"/>
      <c r="BG50" s="106" t="s">
        <v>321</v>
      </c>
      <c r="BH50" s="158">
        <f ca="1">DATE(YEAR(TODAY())-BJ39,7,1)</f>
        <v>37073</v>
      </c>
      <c r="BI50" s="159"/>
      <c r="BJ50" s="159"/>
      <c r="BK50" s="159"/>
      <c r="BL50" s="159"/>
      <c r="BM50" s="159"/>
      <c r="BN50" s="160"/>
      <c r="BO50" s="161">
        <v>123450</v>
      </c>
      <c r="BP50" s="162"/>
      <c r="BQ50" s="162"/>
      <c r="BR50" s="162"/>
      <c r="BS50" s="162"/>
      <c r="BT50" s="162"/>
      <c r="BU50" s="163" t="s">
        <v>268</v>
      </c>
      <c r="BV50" s="164"/>
      <c r="BW50" s="77"/>
    </row>
    <row r="51" spans="1:75" ht="15" customHeight="1">
      <c r="A51" s="144" t="s">
        <v>76</v>
      </c>
      <c r="B51" s="145"/>
      <c r="C51" s="266" t="s">
        <v>40</v>
      </c>
      <c r="D51" s="165"/>
      <c r="E51" s="165"/>
      <c r="F51" s="165"/>
      <c r="G51" s="165"/>
      <c r="H51" s="165"/>
      <c r="I51" s="165"/>
      <c r="J51" s="165"/>
      <c r="K51" s="265"/>
      <c r="L51" s="265"/>
      <c r="M51" s="265"/>
      <c r="N51" s="265"/>
      <c r="O51" s="265"/>
      <c r="P51" s="265"/>
      <c r="Q51" s="265"/>
      <c r="R51" s="376"/>
      <c r="S51" s="288" t="s">
        <v>291</v>
      </c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90"/>
      <c r="AO51" s="76"/>
      <c r="AP51" s="144" t="s">
        <v>76</v>
      </c>
      <c r="AQ51" s="145"/>
      <c r="AR51" s="266" t="s">
        <v>40</v>
      </c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267"/>
      <c r="BH51" s="248" t="s">
        <v>291</v>
      </c>
      <c r="BI51" s="236"/>
      <c r="BJ51" s="236"/>
      <c r="BK51" s="236"/>
      <c r="BL51" s="236"/>
      <c r="BM51" s="236"/>
      <c r="BN51" s="236"/>
      <c r="BO51" s="236"/>
      <c r="BP51" s="236"/>
      <c r="BQ51" s="236"/>
      <c r="BR51" s="236"/>
      <c r="BS51" s="236"/>
      <c r="BT51" s="236"/>
      <c r="BU51" s="236"/>
      <c r="BV51" s="249"/>
      <c r="BW51" s="77"/>
    </row>
    <row r="52" spans="1:75" ht="15" customHeight="1">
      <c r="A52" s="146"/>
      <c r="B52" s="147"/>
      <c r="C52" s="181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72"/>
      <c r="S52" s="250" t="s">
        <v>53</v>
      </c>
      <c r="T52" s="251"/>
      <c r="U52" s="251"/>
      <c r="V52" s="251"/>
      <c r="W52" s="252"/>
      <c r="X52" s="253" t="s">
        <v>54</v>
      </c>
      <c r="Y52" s="251"/>
      <c r="Z52" s="251"/>
      <c r="AA52" s="251"/>
      <c r="AB52" s="252"/>
      <c r="AC52" s="253" t="s">
        <v>4</v>
      </c>
      <c r="AD52" s="251"/>
      <c r="AE52" s="251"/>
      <c r="AF52" s="251"/>
      <c r="AG52" s="254"/>
      <c r="AH52" s="1" t="s">
        <v>229</v>
      </c>
      <c r="AI52" s="1" t="s">
        <v>230</v>
      </c>
      <c r="AO52" s="76"/>
      <c r="AP52" s="146"/>
      <c r="AQ52" s="147"/>
      <c r="AR52" s="181"/>
      <c r="AS52" s="166"/>
      <c r="AT52" s="166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72"/>
      <c r="BH52" s="250" t="s">
        <v>53</v>
      </c>
      <c r="BI52" s="251"/>
      <c r="BJ52" s="251"/>
      <c r="BK52" s="251"/>
      <c r="BL52" s="252"/>
      <c r="BM52" s="253" t="s">
        <v>54</v>
      </c>
      <c r="BN52" s="251"/>
      <c r="BO52" s="251"/>
      <c r="BP52" s="251"/>
      <c r="BQ52" s="252"/>
      <c r="BR52" s="253" t="s">
        <v>4</v>
      </c>
      <c r="BS52" s="251"/>
      <c r="BT52" s="251"/>
      <c r="BU52" s="251"/>
      <c r="BV52" s="254"/>
      <c r="BW52" s="77"/>
    </row>
    <row r="53" spans="1:75" ht="15" customHeight="1">
      <c r="A53" s="140"/>
      <c r="B53" s="141"/>
      <c r="C53" s="51" t="s">
        <v>41</v>
      </c>
      <c r="D53" s="27"/>
      <c r="E53" s="27"/>
      <c r="F53" s="27"/>
      <c r="G53" s="27"/>
      <c r="H53" s="27"/>
      <c r="I53" s="27"/>
      <c r="J53" s="28"/>
      <c r="K53" s="27"/>
      <c r="L53" s="28"/>
      <c r="M53" s="28"/>
      <c r="N53" s="28"/>
      <c r="O53" s="28"/>
      <c r="P53" s="28"/>
      <c r="Q53" s="28"/>
      <c r="R53" s="72"/>
      <c r="S53" s="152"/>
      <c r="T53" s="151"/>
      <c r="U53" s="151"/>
      <c r="V53" s="151"/>
      <c r="W53" s="94" t="s">
        <v>269</v>
      </c>
      <c r="X53" s="150"/>
      <c r="Y53" s="151"/>
      <c r="Z53" s="151"/>
      <c r="AA53" s="151"/>
      <c r="AB53" s="94" t="s">
        <v>269</v>
      </c>
      <c r="AC53" s="150"/>
      <c r="AD53" s="151"/>
      <c r="AE53" s="151"/>
      <c r="AF53" s="151"/>
      <c r="AG53" s="42" t="s">
        <v>269</v>
      </c>
      <c r="AH53" s="19" t="str">
        <f>IF(AI53="","",AI53)</f>
        <v/>
      </c>
      <c r="AI53" s="19" t="str">
        <f>IF(A53="","",VLOOKUP(A53,$G$213:$Q$213,11,FALSE))</f>
        <v/>
      </c>
      <c r="AJ53" s="21" t="s">
        <v>209</v>
      </c>
      <c r="AK53" s="21" t="s">
        <v>205</v>
      </c>
      <c r="AO53" s="76"/>
      <c r="AP53" s="140" t="s">
        <v>55</v>
      </c>
      <c r="AQ53" s="141"/>
      <c r="AR53" s="51" t="s">
        <v>41</v>
      </c>
      <c r="AS53" s="27"/>
      <c r="AT53" s="27"/>
      <c r="AU53" s="27"/>
      <c r="AV53" s="27"/>
      <c r="AW53" s="27"/>
      <c r="AX53" s="27"/>
      <c r="AY53" s="28"/>
      <c r="AZ53" s="27"/>
      <c r="BA53" s="28"/>
      <c r="BB53" s="28"/>
      <c r="BC53" s="28"/>
      <c r="BD53" s="28"/>
      <c r="BE53" s="28"/>
      <c r="BF53" s="28"/>
      <c r="BG53" s="72"/>
      <c r="BH53" s="156">
        <v>5</v>
      </c>
      <c r="BI53" s="155"/>
      <c r="BJ53" s="155"/>
      <c r="BK53" s="155"/>
      <c r="BL53" s="94" t="s">
        <v>269</v>
      </c>
      <c r="BM53" s="154">
        <v>1</v>
      </c>
      <c r="BN53" s="155"/>
      <c r="BO53" s="155"/>
      <c r="BP53" s="155"/>
      <c r="BQ53" s="94" t="s">
        <v>269</v>
      </c>
      <c r="BR53" s="154"/>
      <c r="BS53" s="155"/>
      <c r="BT53" s="155"/>
      <c r="BU53" s="155"/>
      <c r="BV53" s="42" t="s">
        <v>269</v>
      </c>
      <c r="BW53" s="77"/>
    </row>
    <row r="54" spans="1:75" ht="15" customHeight="1">
      <c r="A54" s="140"/>
      <c r="B54" s="141"/>
      <c r="C54" s="51" t="s">
        <v>42</v>
      </c>
      <c r="D54" s="27"/>
      <c r="E54" s="27"/>
      <c r="F54" s="27"/>
      <c r="G54" s="27"/>
      <c r="H54" s="27"/>
      <c r="I54" s="27"/>
      <c r="J54" s="28"/>
      <c r="K54" s="27"/>
      <c r="L54" s="28"/>
      <c r="M54" s="28"/>
      <c r="N54" s="28"/>
      <c r="O54" s="28"/>
      <c r="P54" s="28"/>
      <c r="Q54" s="28"/>
      <c r="R54" s="72"/>
      <c r="S54" s="152"/>
      <c r="T54" s="151"/>
      <c r="U54" s="151"/>
      <c r="V54" s="151"/>
      <c r="W54" s="94" t="s">
        <v>269</v>
      </c>
      <c r="X54" s="150"/>
      <c r="Y54" s="151"/>
      <c r="Z54" s="151"/>
      <c r="AA54" s="151"/>
      <c r="AB54" s="94" t="s">
        <v>269</v>
      </c>
      <c r="AC54" s="150"/>
      <c r="AD54" s="151"/>
      <c r="AE54" s="151"/>
      <c r="AF54" s="151"/>
      <c r="AG54" s="42" t="s">
        <v>269</v>
      </c>
      <c r="AH54" s="19" t="str">
        <f>IF(AI54="","",AI54)</f>
        <v/>
      </c>
      <c r="AI54" s="19" t="str">
        <f t="shared" ref="AI54:AI55" si="0">IF(A54="","",VLOOKUP(A54,$G$213:$Q$213,11,FALSE))</f>
        <v/>
      </c>
      <c r="AJ54" s="21" t="s">
        <v>209</v>
      </c>
      <c r="AK54" s="21" t="s">
        <v>206</v>
      </c>
      <c r="AO54" s="76"/>
      <c r="AP54" s="140" t="s">
        <v>55</v>
      </c>
      <c r="AQ54" s="141"/>
      <c r="AR54" s="51" t="s">
        <v>42</v>
      </c>
      <c r="AS54" s="27"/>
      <c r="AT54" s="27"/>
      <c r="AU54" s="27"/>
      <c r="AV54" s="27"/>
      <c r="AW54" s="27"/>
      <c r="AX54" s="27"/>
      <c r="AY54" s="28"/>
      <c r="AZ54" s="27"/>
      <c r="BA54" s="28"/>
      <c r="BB54" s="28"/>
      <c r="BC54" s="28"/>
      <c r="BD54" s="28"/>
      <c r="BE54" s="28"/>
      <c r="BF54" s="28"/>
      <c r="BG54" s="72"/>
      <c r="BH54" s="156">
        <v>3</v>
      </c>
      <c r="BI54" s="155"/>
      <c r="BJ54" s="155"/>
      <c r="BK54" s="155"/>
      <c r="BL54" s="94" t="s">
        <v>269</v>
      </c>
      <c r="BM54" s="154"/>
      <c r="BN54" s="155"/>
      <c r="BO54" s="155"/>
      <c r="BP54" s="155"/>
      <c r="BQ54" s="94" t="s">
        <v>269</v>
      </c>
      <c r="BR54" s="154"/>
      <c r="BS54" s="155"/>
      <c r="BT54" s="155"/>
      <c r="BU54" s="155"/>
      <c r="BV54" s="42" t="s">
        <v>269</v>
      </c>
      <c r="BW54" s="77"/>
    </row>
    <row r="55" spans="1:75" ht="15" customHeight="1" thickBot="1">
      <c r="A55" s="142"/>
      <c r="B55" s="143"/>
      <c r="C55" s="51" t="s">
        <v>43</v>
      </c>
      <c r="D55" s="27"/>
      <c r="E55" s="27"/>
      <c r="F55" s="27"/>
      <c r="G55" s="27"/>
      <c r="H55" s="27"/>
      <c r="I55" s="27"/>
      <c r="J55" s="28"/>
      <c r="K55" s="27"/>
      <c r="L55" s="28"/>
      <c r="M55" s="28"/>
      <c r="N55" s="28"/>
      <c r="O55" s="28"/>
      <c r="P55" s="28"/>
      <c r="Q55" s="28"/>
      <c r="R55" s="72"/>
      <c r="S55" s="153"/>
      <c r="T55" s="149"/>
      <c r="U55" s="149"/>
      <c r="V55" s="149"/>
      <c r="W55" s="43" t="s">
        <v>269</v>
      </c>
      <c r="X55" s="148"/>
      <c r="Y55" s="149"/>
      <c r="Z55" s="149"/>
      <c r="AA55" s="149"/>
      <c r="AB55" s="43" t="s">
        <v>269</v>
      </c>
      <c r="AC55" s="148"/>
      <c r="AD55" s="149"/>
      <c r="AE55" s="149"/>
      <c r="AF55" s="149"/>
      <c r="AG55" s="44" t="s">
        <v>269</v>
      </c>
      <c r="AH55" s="19" t="str">
        <f>IF(AI55="","",AI55)</f>
        <v/>
      </c>
      <c r="AI55" s="19" t="str">
        <f t="shared" si="0"/>
        <v/>
      </c>
      <c r="AJ55" s="21" t="s">
        <v>209</v>
      </c>
      <c r="AK55" s="21" t="s">
        <v>208</v>
      </c>
      <c r="AO55" s="76"/>
      <c r="AP55" s="142"/>
      <c r="AQ55" s="143"/>
      <c r="AR55" s="51" t="s">
        <v>43</v>
      </c>
      <c r="AS55" s="27"/>
      <c r="AT55" s="27"/>
      <c r="AU55" s="27"/>
      <c r="AV55" s="27"/>
      <c r="AW55" s="27"/>
      <c r="AX55" s="27"/>
      <c r="AY55" s="28"/>
      <c r="AZ55" s="27"/>
      <c r="BA55" s="28"/>
      <c r="BB55" s="28"/>
      <c r="BC55" s="28"/>
      <c r="BD55" s="28"/>
      <c r="BE55" s="28"/>
      <c r="BF55" s="28"/>
      <c r="BG55" s="72"/>
      <c r="BH55" s="255"/>
      <c r="BI55" s="214"/>
      <c r="BJ55" s="214"/>
      <c r="BK55" s="214"/>
      <c r="BL55" s="43" t="s">
        <v>269</v>
      </c>
      <c r="BM55" s="213"/>
      <c r="BN55" s="214"/>
      <c r="BO55" s="214"/>
      <c r="BP55" s="214"/>
      <c r="BQ55" s="43" t="s">
        <v>269</v>
      </c>
      <c r="BR55" s="213"/>
      <c r="BS55" s="214"/>
      <c r="BT55" s="214"/>
      <c r="BU55" s="214"/>
      <c r="BV55" s="44" t="s">
        <v>269</v>
      </c>
      <c r="BW55" s="77"/>
    </row>
    <row r="56" spans="1:75" ht="15" customHeight="1">
      <c r="AO56" s="76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7"/>
      <c r="BV56" s="54"/>
      <c r="BW56" s="77"/>
    </row>
    <row r="57" spans="1:75" ht="15" customHeight="1" thickBot="1">
      <c r="AO57" s="76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7"/>
      <c r="BV57" s="54"/>
      <c r="BW57" s="77"/>
    </row>
    <row r="58" spans="1:75" ht="15" customHeight="1">
      <c r="A58" s="23" t="s">
        <v>38</v>
      </c>
      <c r="B58" s="24"/>
      <c r="C58" s="24"/>
      <c r="D58" s="24"/>
      <c r="E58" s="24"/>
      <c r="F58" s="24"/>
      <c r="G58" s="24"/>
      <c r="H58" s="24"/>
      <c r="I58" s="24"/>
      <c r="J58" s="24"/>
      <c r="K58" s="99" t="s">
        <v>194</v>
      </c>
      <c r="L58" s="100"/>
      <c r="M58" s="100"/>
      <c r="N58" s="100"/>
      <c r="O58" s="100"/>
      <c r="P58" s="100"/>
      <c r="Q58" s="100"/>
      <c r="R58" s="101"/>
      <c r="S58" s="102" t="s">
        <v>319</v>
      </c>
      <c r="T58" s="100"/>
      <c r="U58" s="100"/>
      <c r="V58" s="100"/>
      <c r="W58" s="100"/>
      <c r="X58" s="100"/>
      <c r="Y58" s="100"/>
      <c r="Z58" s="102" t="s">
        <v>322</v>
      </c>
      <c r="AA58" s="103"/>
      <c r="AB58" s="103"/>
      <c r="AC58" s="103"/>
      <c r="AD58" s="103"/>
      <c r="AE58" s="103"/>
      <c r="AF58" s="103"/>
      <c r="AG58" s="104"/>
      <c r="AO58" s="76"/>
      <c r="AP58" s="23" t="s">
        <v>38</v>
      </c>
      <c r="AQ58" s="24"/>
      <c r="AR58" s="24"/>
      <c r="AS58" s="24"/>
      <c r="AT58" s="24"/>
      <c r="AU58" s="24"/>
      <c r="AV58" s="24"/>
      <c r="AW58" s="24"/>
      <c r="AX58" s="24"/>
      <c r="AY58" s="66"/>
      <c r="AZ58" s="99" t="s">
        <v>194</v>
      </c>
      <c r="BA58" s="100"/>
      <c r="BB58" s="100"/>
      <c r="BC58" s="100"/>
      <c r="BD58" s="100"/>
      <c r="BE58" s="100"/>
      <c r="BF58" s="100"/>
      <c r="BG58" s="101"/>
      <c r="BH58" s="102" t="s">
        <v>319</v>
      </c>
      <c r="BI58" s="100"/>
      <c r="BJ58" s="100"/>
      <c r="BK58" s="100"/>
      <c r="BL58" s="100"/>
      <c r="BM58" s="100"/>
      <c r="BN58" s="100"/>
      <c r="BO58" s="102" t="s">
        <v>322</v>
      </c>
      <c r="BP58" s="103"/>
      <c r="BQ58" s="103"/>
      <c r="BR58" s="103"/>
      <c r="BS58" s="103"/>
      <c r="BT58" s="103"/>
      <c r="BU58" s="103"/>
      <c r="BV58" s="104"/>
      <c r="BW58" s="77"/>
    </row>
    <row r="59" spans="1:75" ht="30" customHeight="1" thickBot="1">
      <c r="A59" s="40" t="s">
        <v>56</v>
      </c>
      <c r="B59" s="41"/>
      <c r="C59" s="69"/>
      <c r="D59" s="70"/>
      <c r="E59" s="70"/>
      <c r="F59" s="70"/>
      <c r="G59" s="70"/>
      <c r="H59" s="70"/>
      <c r="I59" s="70"/>
      <c r="J59" s="70"/>
      <c r="K59" s="105" t="s">
        <v>320</v>
      </c>
      <c r="L59" s="294"/>
      <c r="M59" s="294"/>
      <c r="N59" s="294"/>
      <c r="O59" s="294"/>
      <c r="P59" s="294"/>
      <c r="Q59" s="294"/>
      <c r="R59" s="106" t="s">
        <v>321</v>
      </c>
      <c r="S59" s="295"/>
      <c r="T59" s="296"/>
      <c r="U59" s="296"/>
      <c r="V59" s="296"/>
      <c r="W59" s="296"/>
      <c r="X59" s="296"/>
      <c r="Y59" s="297"/>
      <c r="Z59" s="363"/>
      <c r="AA59" s="364"/>
      <c r="AB59" s="364"/>
      <c r="AC59" s="364"/>
      <c r="AD59" s="364"/>
      <c r="AE59" s="364"/>
      <c r="AF59" s="163" t="s">
        <v>268</v>
      </c>
      <c r="AG59" s="164"/>
      <c r="AJ59" s="21" t="s">
        <v>206</v>
      </c>
      <c r="AO59" s="76"/>
      <c r="AP59" s="40" t="s">
        <v>56</v>
      </c>
      <c r="AQ59" s="41"/>
      <c r="AR59" s="25"/>
      <c r="AS59" s="26"/>
      <c r="AT59" s="26"/>
      <c r="AU59" s="26"/>
      <c r="AV59" s="26"/>
      <c r="AW59" s="26"/>
      <c r="AX59" s="26"/>
      <c r="AY59" s="67"/>
      <c r="AZ59" s="105" t="s">
        <v>320</v>
      </c>
      <c r="BA59" s="157"/>
      <c r="BB59" s="157"/>
      <c r="BC59" s="157"/>
      <c r="BD59" s="157"/>
      <c r="BE59" s="157"/>
      <c r="BF59" s="157"/>
      <c r="BG59" s="106" t="s">
        <v>321</v>
      </c>
      <c r="BH59" s="158"/>
      <c r="BI59" s="159"/>
      <c r="BJ59" s="159"/>
      <c r="BK59" s="159"/>
      <c r="BL59" s="159"/>
      <c r="BM59" s="159"/>
      <c r="BN59" s="160"/>
      <c r="BO59" s="161"/>
      <c r="BP59" s="162"/>
      <c r="BQ59" s="162"/>
      <c r="BR59" s="162"/>
      <c r="BS59" s="162"/>
      <c r="BT59" s="162"/>
      <c r="BU59" s="163" t="s">
        <v>268</v>
      </c>
      <c r="BV59" s="164"/>
      <c r="BW59" s="77"/>
    </row>
    <row r="60" spans="1:75" ht="15" customHeight="1">
      <c r="A60" s="144" t="s">
        <v>76</v>
      </c>
      <c r="B60" s="145"/>
      <c r="C60" s="266" t="s">
        <v>40</v>
      </c>
      <c r="D60" s="165"/>
      <c r="E60" s="165"/>
      <c r="F60" s="165"/>
      <c r="G60" s="165"/>
      <c r="H60" s="165"/>
      <c r="I60" s="165"/>
      <c r="J60" s="165"/>
      <c r="K60" s="265"/>
      <c r="L60" s="265"/>
      <c r="M60" s="265"/>
      <c r="N60" s="265"/>
      <c r="O60" s="265"/>
      <c r="P60" s="265"/>
      <c r="Q60" s="265"/>
      <c r="R60" s="376"/>
      <c r="S60" s="288" t="s">
        <v>291</v>
      </c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90"/>
      <c r="AO60" s="76"/>
      <c r="AP60" s="144" t="s">
        <v>76</v>
      </c>
      <c r="AQ60" s="145"/>
      <c r="AR60" s="265" t="s">
        <v>40</v>
      </c>
      <c r="AS60" s="265"/>
      <c r="AT60" s="265"/>
      <c r="AU60" s="265"/>
      <c r="AV60" s="265"/>
      <c r="AW60" s="265"/>
      <c r="AX60" s="265"/>
      <c r="AY60" s="265"/>
      <c r="AZ60" s="165"/>
      <c r="BA60" s="165"/>
      <c r="BB60" s="165"/>
      <c r="BC60" s="165"/>
      <c r="BD60" s="165"/>
      <c r="BE60" s="165"/>
      <c r="BF60" s="165"/>
      <c r="BG60" s="165"/>
      <c r="BH60" s="248" t="s">
        <v>291</v>
      </c>
      <c r="BI60" s="236"/>
      <c r="BJ60" s="236"/>
      <c r="BK60" s="236"/>
      <c r="BL60" s="236"/>
      <c r="BM60" s="236"/>
      <c r="BN60" s="236"/>
      <c r="BO60" s="236"/>
      <c r="BP60" s="236"/>
      <c r="BQ60" s="236"/>
      <c r="BR60" s="236"/>
      <c r="BS60" s="236"/>
      <c r="BT60" s="236"/>
      <c r="BU60" s="236"/>
      <c r="BV60" s="249"/>
      <c r="BW60" s="77"/>
    </row>
    <row r="61" spans="1:75" ht="15" customHeight="1">
      <c r="A61" s="146"/>
      <c r="B61" s="147"/>
      <c r="C61" s="181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72"/>
      <c r="S61" s="181" t="s">
        <v>23</v>
      </c>
      <c r="T61" s="166"/>
      <c r="U61" s="166"/>
      <c r="V61" s="166"/>
      <c r="W61" s="182"/>
      <c r="X61" s="171" t="s">
        <v>45</v>
      </c>
      <c r="Y61" s="166"/>
      <c r="Z61" s="166"/>
      <c r="AA61" s="166"/>
      <c r="AB61" s="182"/>
      <c r="AC61" s="171" t="s">
        <v>4</v>
      </c>
      <c r="AD61" s="166"/>
      <c r="AE61" s="166"/>
      <c r="AF61" s="166"/>
      <c r="AG61" s="172"/>
      <c r="AO61" s="76"/>
      <c r="AP61" s="146"/>
      <c r="AQ61" s="147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81" t="s">
        <v>23</v>
      </c>
      <c r="BI61" s="166"/>
      <c r="BJ61" s="166"/>
      <c r="BK61" s="166"/>
      <c r="BL61" s="182"/>
      <c r="BM61" s="171" t="s">
        <v>45</v>
      </c>
      <c r="BN61" s="166"/>
      <c r="BO61" s="166"/>
      <c r="BP61" s="166"/>
      <c r="BQ61" s="182"/>
      <c r="BR61" s="171" t="s">
        <v>4</v>
      </c>
      <c r="BS61" s="166"/>
      <c r="BT61" s="166"/>
      <c r="BU61" s="166"/>
      <c r="BV61" s="172"/>
      <c r="BW61" s="77"/>
    </row>
    <row r="62" spans="1:75" ht="15" customHeight="1">
      <c r="A62" s="140"/>
      <c r="B62" s="141"/>
      <c r="C62" s="51" t="s">
        <v>46</v>
      </c>
      <c r="D62" s="27"/>
      <c r="E62" s="27"/>
      <c r="F62" s="27"/>
      <c r="G62" s="27"/>
      <c r="H62" s="27"/>
      <c r="I62" s="27"/>
      <c r="J62" s="28"/>
      <c r="K62" s="27"/>
      <c r="L62" s="28"/>
      <c r="M62" s="28"/>
      <c r="N62" s="28"/>
      <c r="O62" s="28"/>
      <c r="P62" s="28"/>
      <c r="Q62" s="28"/>
      <c r="R62" s="72"/>
      <c r="S62" s="152"/>
      <c r="T62" s="151"/>
      <c r="U62" s="151"/>
      <c r="V62" s="151"/>
      <c r="W62" s="62" t="s">
        <v>269</v>
      </c>
      <c r="X62" s="150"/>
      <c r="Y62" s="151"/>
      <c r="Z62" s="151"/>
      <c r="AA62" s="151"/>
      <c r="AB62" s="62" t="s">
        <v>269</v>
      </c>
      <c r="AC62" s="150"/>
      <c r="AD62" s="151"/>
      <c r="AE62" s="151"/>
      <c r="AF62" s="151"/>
      <c r="AG62" s="42" t="s">
        <v>269</v>
      </c>
      <c r="AH62" s="19" t="str">
        <f t="shared" ref="AH62:AH82" si="1">IF(AI62="","",AI62)</f>
        <v/>
      </c>
      <c r="AI62" s="19" t="str">
        <f t="shared" ref="AI62:AI82" si="2">IF(A62="","",VLOOKUP(A62,$G$213:$Q$213,11,FALSE))</f>
        <v/>
      </c>
      <c r="AJ62" s="21" t="str">
        <f>$AJ$59</f>
        <v>1</v>
      </c>
      <c r="AK62" s="21" t="s">
        <v>210</v>
      </c>
      <c r="AO62" s="76"/>
      <c r="AP62" s="140"/>
      <c r="AQ62" s="141"/>
      <c r="AR62" s="28" t="s">
        <v>46</v>
      </c>
      <c r="AS62" s="27"/>
      <c r="AT62" s="27"/>
      <c r="AU62" s="27"/>
      <c r="AV62" s="27"/>
      <c r="AW62" s="27"/>
      <c r="AX62" s="27"/>
      <c r="AY62" s="28"/>
      <c r="AZ62" s="27"/>
      <c r="BA62" s="28"/>
      <c r="BB62" s="28"/>
      <c r="BC62" s="28"/>
      <c r="BD62" s="28"/>
      <c r="BE62" s="28"/>
      <c r="BF62" s="28"/>
      <c r="BG62" s="28"/>
      <c r="BH62" s="156"/>
      <c r="BI62" s="155"/>
      <c r="BJ62" s="155"/>
      <c r="BK62" s="155"/>
      <c r="BL62" s="62" t="s">
        <v>269</v>
      </c>
      <c r="BM62" s="154"/>
      <c r="BN62" s="155"/>
      <c r="BO62" s="155"/>
      <c r="BP62" s="155"/>
      <c r="BQ62" s="62" t="s">
        <v>269</v>
      </c>
      <c r="BR62" s="154"/>
      <c r="BS62" s="155"/>
      <c r="BT62" s="155"/>
      <c r="BU62" s="155"/>
      <c r="BV62" s="42" t="s">
        <v>269</v>
      </c>
      <c r="BW62" s="77"/>
    </row>
    <row r="63" spans="1:75" ht="15" customHeight="1">
      <c r="A63" s="140"/>
      <c r="B63" s="141"/>
      <c r="C63" s="51" t="s">
        <v>11</v>
      </c>
      <c r="D63" s="27"/>
      <c r="E63" s="27"/>
      <c r="F63" s="27"/>
      <c r="G63" s="27"/>
      <c r="H63" s="27"/>
      <c r="I63" s="27"/>
      <c r="J63" s="28"/>
      <c r="K63" s="27"/>
      <c r="L63" s="28"/>
      <c r="M63" s="28"/>
      <c r="N63" s="28"/>
      <c r="O63" s="28"/>
      <c r="P63" s="28"/>
      <c r="Q63" s="28"/>
      <c r="R63" s="72"/>
      <c r="S63" s="152"/>
      <c r="T63" s="151"/>
      <c r="U63" s="151"/>
      <c r="V63" s="151"/>
      <c r="W63" s="62" t="s">
        <v>269</v>
      </c>
      <c r="X63" s="150"/>
      <c r="Y63" s="151"/>
      <c r="Z63" s="151"/>
      <c r="AA63" s="151"/>
      <c r="AB63" s="62" t="s">
        <v>269</v>
      </c>
      <c r="AC63" s="150"/>
      <c r="AD63" s="151"/>
      <c r="AE63" s="151"/>
      <c r="AF63" s="151"/>
      <c r="AG63" s="42" t="s">
        <v>269</v>
      </c>
      <c r="AH63" s="19" t="str">
        <f t="shared" si="1"/>
        <v/>
      </c>
      <c r="AI63" s="19" t="str">
        <f t="shared" si="2"/>
        <v/>
      </c>
      <c r="AJ63" s="21" t="str">
        <f t="shared" ref="AJ63:AJ82" si="3">$AJ$59</f>
        <v>1</v>
      </c>
      <c r="AK63" s="21" t="s">
        <v>206</v>
      </c>
      <c r="AO63" s="76"/>
      <c r="AP63" s="140"/>
      <c r="AQ63" s="141"/>
      <c r="AR63" s="28" t="s">
        <v>11</v>
      </c>
      <c r="AS63" s="27"/>
      <c r="AT63" s="27"/>
      <c r="AU63" s="27"/>
      <c r="AV63" s="27"/>
      <c r="AW63" s="27"/>
      <c r="AX63" s="27"/>
      <c r="AY63" s="28"/>
      <c r="AZ63" s="27"/>
      <c r="BA63" s="28"/>
      <c r="BB63" s="28"/>
      <c r="BC63" s="28"/>
      <c r="BD63" s="28"/>
      <c r="BE63" s="28"/>
      <c r="BF63" s="28"/>
      <c r="BG63" s="28"/>
      <c r="BH63" s="156"/>
      <c r="BI63" s="155"/>
      <c r="BJ63" s="155"/>
      <c r="BK63" s="155"/>
      <c r="BL63" s="62" t="s">
        <v>269</v>
      </c>
      <c r="BM63" s="154"/>
      <c r="BN63" s="155"/>
      <c r="BO63" s="155"/>
      <c r="BP63" s="155"/>
      <c r="BQ63" s="62" t="s">
        <v>269</v>
      </c>
      <c r="BR63" s="154"/>
      <c r="BS63" s="155"/>
      <c r="BT63" s="155"/>
      <c r="BU63" s="155"/>
      <c r="BV63" s="42" t="s">
        <v>269</v>
      </c>
      <c r="BW63" s="77"/>
    </row>
    <row r="64" spans="1:75" ht="15" customHeight="1">
      <c r="A64" s="140"/>
      <c r="B64" s="141"/>
      <c r="C64" s="51" t="s">
        <v>12</v>
      </c>
      <c r="D64" s="27"/>
      <c r="E64" s="27"/>
      <c r="F64" s="27"/>
      <c r="G64" s="27"/>
      <c r="H64" s="27"/>
      <c r="I64" s="27"/>
      <c r="J64" s="28"/>
      <c r="K64" s="27"/>
      <c r="L64" s="28"/>
      <c r="M64" s="28"/>
      <c r="N64" s="28"/>
      <c r="O64" s="28"/>
      <c r="P64" s="28"/>
      <c r="Q64" s="28"/>
      <c r="R64" s="72"/>
      <c r="S64" s="152"/>
      <c r="T64" s="151"/>
      <c r="U64" s="151"/>
      <c r="V64" s="151"/>
      <c r="W64" s="62" t="s">
        <v>269</v>
      </c>
      <c r="X64" s="150"/>
      <c r="Y64" s="151"/>
      <c r="Z64" s="151"/>
      <c r="AA64" s="151"/>
      <c r="AB64" s="62" t="s">
        <v>269</v>
      </c>
      <c r="AC64" s="150"/>
      <c r="AD64" s="151"/>
      <c r="AE64" s="151"/>
      <c r="AF64" s="151"/>
      <c r="AG64" s="42" t="s">
        <v>269</v>
      </c>
      <c r="AH64" s="19" t="str">
        <f t="shared" si="1"/>
        <v/>
      </c>
      <c r="AI64" s="19" t="str">
        <f t="shared" si="2"/>
        <v/>
      </c>
      <c r="AJ64" s="21" t="str">
        <f t="shared" si="3"/>
        <v>1</v>
      </c>
      <c r="AK64" s="21" t="s">
        <v>207</v>
      </c>
      <c r="AO64" s="76"/>
      <c r="AP64" s="140"/>
      <c r="AQ64" s="141"/>
      <c r="AR64" s="28" t="s">
        <v>12</v>
      </c>
      <c r="AS64" s="27"/>
      <c r="AT64" s="27"/>
      <c r="AU64" s="27"/>
      <c r="AV64" s="27"/>
      <c r="AW64" s="27"/>
      <c r="AX64" s="27"/>
      <c r="AY64" s="28"/>
      <c r="AZ64" s="27"/>
      <c r="BA64" s="28"/>
      <c r="BB64" s="28"/>
      <c r="BC64" s="28"/>
      <c r="BD64" s="28"/>
      <c r="BE64" s="28"/>
      <c r="BF64" s="28"/>
      <c r="BG64" s="28"/>
      <c r="BH64" s="156"/>
      <c r="BI64" s="155"/>
      <c r="BJ64" s="155"/>
      <c r="BK64" s="155"/>
      <c r="BL64" s="62" t="s">
        <v>269</v>
      </c>
      <c r="BM64" s="154"/>
      <c r="BN64" s="155"/>
      <c r="BO64" s="155"/>
      <c r="BP64" s="155"/>
      <c r="BQ64" s="62" t="s">
        <v>269</v>
      </c>
      <c r="BR64" s="154"/>
      <c r="BS64" s="155"/>
      <c r="BT64" s="155"/>
      <c r="BU64" s="155"/>
      <c r="BV64" s="42" t="s">
        <v>269</v>
      </c>
      <c r="BW64" s="77"/>
    </row>
    <row r="65" spans="1:75" ht="15" customHeight="1">
      <c r="A65" s="140"/>
      <c r="B65" s="141"/>
      <c r="C65" s="51" t="s">
        <v>5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72"/>
      <c r="S65" s="152"/>
      <c r="T65" s="151"/>
      <c r="U65" s="151"/>
      <c r="V65" s="151"/>
      <c r="W65" s="62" t="s">
        <v>269</v>
      </c>
      <c r="X65" s="150"/>
      <c r="Y65" s="151"/>
      <c r="Z65" s="151"/>
      <c r="AA65" s="151"/>
      <c r="AB65" s="62" t="s">
        <v>269</v>
      </c>
      <c r="AC65" s="150"/>
      <c r="AD65" s="151"/>
      <c r="AE65" s="151"/>
      <c r="AF65" s="151"/>
      <c r="AG65" s="42" t="s">
        <v>269</v>
      </c>
      <c r="AH65" s="19" t="str">
        <f t="shared" si="1"/>
        <v/>
      </c>
      <c r="AI65" s="19" t="str">
        <f t="shared" si="2"/>
        <v/>
      </c>
      <c r="AJ65" s="21" t="str">
        <f t="shared" si="3"/>
        <v>1</v>
      </c>
      <c r="AK65" s="21" t="s">
        <v>218</v>
      </c>
      <c r="AO65" s="76"/>
      <c r="AP65" s="140" t="s">
        <v>520</v>
      </c>
      <c r="AQ65" s="141"/>
      <c r="AR65" s="28" t="s">
        <v>5</v>
      </c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156"/>
      <c r="BI65" s="155"/>
      <c r="BJ65" s="155"/>
      <c r="BK65" s="155"/>
      <c r="BL65" s="62" t="s">
        <v>269</v>
      </c>
      <c r="BM65" s="154">
        <v>2</v>
      </c>
      <c r="BN65" s="155"/>
      <c r="BO65" s="155"/>
      <c r="BP65" s="155"/>
      <c r="BQ65" s="62" t="s">
        <v>269</v>
      </c>
      <c r="BR65" s="154">
        <v>1</v>
      </c>
      <c r="BS65" s="155"/>
      <c r="BT65" s="155"/>
      <c r="BU65" s="155"/>
      <c r="BV65" s="42" t="s">
        <v>269</v>
      </c>
      <c r="BW65" s="77"/>
    </row>
    <row r="66" spans="1:75" ht="15" customHeight="1">
      <c r="A66" s="140"/>
      <c r="B66" s="141"/>
      <c r="C66" s="51" t="s">
        <v>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72"/>
      <c r="S66" s="152"/>
      <c r="T66" s="151"/>
      <c r="U66" s="151"/>
      <c r="V66" s="151"/>
      <c r="W66" s="62" t="s">
        <v>269</v>
      </c>
      <c r="X66" s="150"/>
      <c r="Y66" s="151"/>
      <c r="Z66" s="151"/>
      <c r="AA66" s="151"/>
      <c r="AB66" s="62" t="s">
        <v>269</v>
      </c>
      <c r="AC66" s="150"/>
      <c r="AD66" s="151"/>
      <c r="AE66" s="151"/>
      <c r="AF66" s="151"/>
      <c r="AG66" s="42" t="s">
        <v>269</v>
      </c>
      <c r="AH66" s="19" t="str">
        <f t="shared" si="1"/>
        <v/>
      </c>
      <c r="AI66" s="19" t="str">
        <f t="shared" si="2"/>
        <v/>
      </c>
      <c r="AJ66" s="21" t="str">
        <f t="shared" si="3"/>
        <v>1</v>
      </c>
      <c r="AK66" s="21" t="s">
        <v>219</v>
      </c>
      <c r="AO66" s="76"/>
      <c r="AP66" s="140"/>
      <c r="AQ66" s="141"/>
      <c r="AR66" s="28" t="s">
        <v>6</v>
      </c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56"/>
      <c r="BI66" s="155"/>
      <c r="BJ66" s="155"/>
      <c r="BK66" s="155"/>
      <c r="BL66" s="62" t="s">
        <v>269</v>
      </c>
      <c r="BM66" s="154"/>
      <c r="BN66" s="155"/>
      <c r="BO66" s="155"/>
      <c r="BP66" s="155"/>
      <c r="BQ66" s="62" t="s">
        <v>269</v>
      </c>
      <c r="BR66" s="154"/>
      <c r="BS66" s="155"/>
      <c r="BT66" s="155"/>
      <c r="BU66" s="155"/>
      <c r="BV66" s="42" t="s">
        <v>269</v>
      </c>
      <c r="BW66" s="77"/>
    </row>
    <row r="67" spans="1:75" ht="15" customHeight="1">
      <c r="A67" s="140"/>
      <c r="B67" s="141"/>
      <c r="C67" s="51" t="s">
        <v>47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72"/>
      <c r="S67" s="152"/>
      <c r="T67" s="151"/>
      <c r="U67" s="151"/>
      <c r="V67" s="151"/>
      <c r="W67" s="62" t="s">
        <v>269</v>
      </c>
      <c r="X67" s="150"/>
      <c r="Y67" s="151"/>
      <c r="Z67" s="151"/>
      <c r="AA67" s="151"/>
      <c r="AB67" s="62" t="s">
        <v>269</v>
      </c>
      <c r="AC67" s="150"/>
      <c r="AD67" s="151"/>
      <c r="AE67" s="151"/>
      <c r="AF67" s="151"/>
      <c r="AG67" s="42" t="s">
        <v>269</v>
      </c>
      <c r="AH67" s="19" t="str">
        <f t="shared" si="1"/>
        <v/>
      </c>
      <c r="AI67" s="19" t="str">
        <f t="shared" si="2"/>
        <v/>
      </c>
      <c r="AJ67" s="21" t="str">
        <f t="shared" si="3"/>
        <v>1</v>
      </c>
      <c r="AK67" s="21" t="s">
        <v>220</v>
      </c>
      <c r="AO67" s="76"/>
      <c r="AP67" s="140"/>
      <c r="AQ67" s="141"/>
      <c r="AR67" s="28" t="s">
        <v>47</v>
      </c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156"/>
      <c r="BI67" s="155"/>
      <c r="BJ67" s="155"/>
      <c r="BK67" s="155"/>
      <c r="BL67" s="62" t="s">
        <v>269</v>
      </c>
      <c r="BM67" s="154"/>
      <c r="BN67" s="155"/>
      <c r="BO67" s="155"/>
      <c r="BP67" s="155"/>
      <c r="BQ67" s="62" t="s">
        <v>269</v>
      </c>
      <c r="BR67" s="154"/>
      <c r="BS67" s="155"/>
      <c r="BT67" s="155"/>
      <c r="BU67" s="155"/>
      <c r="BV67" s="42" t="s">
        <v>269</v>
      </c>
      <c r="BW67" s="77"/>
    </row>
    <row r="68" spans="1:75" ht="15" customHeight="1">
      <c r="A68" s="140"/>
      <c r="B68" s="141"/>
      <c r="C68" s="51" t="s">
        <v>7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72"/>
      <c r="S68" s="152"/>
      <c r="T68" s="151"/>
      <c r="U68" s="151"/>
      <c r="V68" s="151"/>
      <c r="W68" s="62" t="s">
        <v>269</v>
      </c>
      <c r="X68" s="150"/>
      <c r="Y68" s="151"/>
      <c r="Z68" s="151"/>
      <c r="AA68" s="151"/>
      <c r="AB68" s="62" t="s">
        <v>269</v>
      </c>
      <c r="AC68" s="150"/>
      <c r="AD68" s="151"/>
      <c r="AE68" s="151"/>
      <c r="AF68" s="151"/>
      <c r="AG68" s="42" t="s">
        <v>269</v>
      </c>
      <c r="AH68" s="19" t="str">
        <f t="shared" si="1"/>
        <v/>
      </c>
      <c r="AI68" s="19" t="str">
        <f t="shared" si="2"/>
        <v/>
      </c>
      <c r="AJ68" s="21" t="str">
        <f t="shared" si="3"/>
        <v>1</v>
      </c>
      <c r="AK68" s="21" t="s">
        <v>221</v>
      </c>
      <c r="AO68" s="76"/>
      <c r="AP68" s="140" t="s">
        <v>520</v>
      </c>
      <c r="AQ68" s="141"/>
      <c r="AR68" s="28" t="s">
        <v>7</v>
      </c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156">
        <v>1</v>
      </c>
      <c r="BI68" s="155"/>
      <c r="BJ68" s="155"/>
      <c r="BK68" s="155"/>
      <c r="BL68" s="62" t="s">
        <v>269</v>
      </c>
      <c r="BM68" s="154">
        <v>1</v>
      </c>
      <c r="BN68" s="155"/>
      <c r="BO68" s="155"/>
      <c r="BP68" s="155"/>
      <c r="BQ68" s="62" t="s">
        <v>269</v>
      </c>
      <c r="BR68" s="154"/>
      <c r="BS68" s="155"/>
      <c r="BT68" s="155"/>
      <c r="BU68" s="155"/>
      <c r="BV68" s="42" t="s">
        <v>269</v>
      </c>
      <c r="BW68" s="77"/>
    </row>
    <row r="69" spans="1:75" ht="15" customHeight="1">
      <c r="A69" s="140"/>
      <c r="B69" s="141"/>
      <c r="C69" s="51" t="s">
        <v>8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72"/>
      <c r="S69" s="152"/>
      <c r="T69" s="151"/>
      <c r="U69" s="151"/>
      <c r="V69" s="151"/>
      <c r="W69" s="62" t="s">
        <v>269</v>
      </c>
      <c r="X69" s="150"/>
      <c r="Y69" s="151"/>
      <c r="Z69" s="151"/>
      <c r="AA69" s="151"/>
      <c r="AB69" s="62" t="s">
        <v>269</v>
      </c>
      <c r="AC69" s="150"/>
      <c r="AD69" s="151"/>
      <c r="AE69" s="151"/>
      <c r="AF69" s="151"/>
      <c r="AG69" s="42" t="s">
        <v>269</v>
      </c>
      <c r="AH69" s="19" t="str">
        <f t="shared" si="1"/>
        <v/>
      </c>
      <c r="AI69" s="19" t="str">
        <f t="shared" si="2"/>
        <v/>
      </c>
      <c r="AJ69" s="21" t="str">
        <f t="shared" si="3"/>
        <v>1</v>
      </c>
      <c r="AK69" s="21" t="s">
        <v>222</v>
      </c>
      <c r="AO69" s="76"/>
      <c r="AP69" s="140"/>
      <c r="AQ69" s="141"/>
      <c r="AR69" s="28" t="s">
        <v>8</v>
      </c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156"/>
      <c r="BI69" s="155"/>
      <c r="BJ69" s="155"/>
      <c r="BK69" s="155"/>
      <c r="BL69" s="62" t="s">
        <v>269</v>
      </c>
      <c r="BM69" s="154"/>
      <c r="BN69" s="155"/>
      <c r="BO69" s="155"/>
      <c r="BP69" s="155"/>
      <c r="BQ69" s="62" t="s">
        <v>269</v>
      </c>
      <c r="BR69" s="154"/>
      <c r="BS69" s="155"/>
      <c r="BT69" s="155"/>
      <c r="BU69" s="155"/>
      <c r="BV69" s="42" t="s">
        <v>269</v>
      </c>
      <c r="BW69" s="77"/>
    </row>
    <row r="70" spans="1:75" ht="15" customHeight="1">
      <c r="A70" s="140"/>
      <c r="B70" s="141"/>
      <c r="C70" s="51" t="s">
        <v>9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72"/>
      <c r="S70" s="152"/>
      <c r="T70" s="151"/>
      <c r="U70" s="151"/>
      <c r="V70" s="151"/>
      <c r="W70" s="62" t="s">
        <v>269</v>
      </c>
      <c r="X70" s="150"/>
      <c r="Y70" s="151"/>
      <c r="Z70" s="151"/>
      <c r="AA70" s="151"/>
      <c r="AB70" s="62" t="s">
        <v>269</v>
      </c>
      <c r="AC70" s="150"/>
      <c r="AD70" s="151"/>
      <c r="AE70" s="151"/>
      <c r="AF70" s="151"/>
      <c r="AG70" s="42" t="s">
        <v>269</v>
      </c>
      <c r="AH70" s="19" t="str">
        <f t="shared" si="1"/>
        <v/>
      </c>
      <c r="AI70" s="19" t="str">
        <f t="shared" si="2"/>
        <v/>
      </c>
      <c r="AJ70" s="21" t="str">
        <f t="shared" si="3"/>
        <v>1</v>
      </c>
      <c r="AK70" s="21" t="s">
        <v>223</v>
      </c>
      <c r="AO70" s="76"/>
      <c r="AP70" s="140"/>
      <c r="AQ70" s="141"/>
      <c r="AR70" s="28" t="s">
        <v>9</v>
      </c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156"/>
      <c r="BI70" s="155"/>
      <c r="BJ70" s="155"/>
      <c r="BK70" s="155"/>
      <c r="BL70" s="62" t="s">
        <v>269</v>
      </c>
      <c r="BM70" s="154"/>
      <c r="BN70" s="155"/>
      <c r="BO70" s="155"/>
      <c r="BP70" s="155"/>
      <c r="BQ70" s="62" t="s">
        <v>269</v>
      </c>
      <c r="BR70" s="154"/>
      <c r="BS70" s="155"/>
      <c r="BT70" s="155"/>
      <c r="BU70" s="155"/>
      <c r="BV70" s="42" t="s">
        <v>269</v>
      </c>
      <c r="BW70" s="77"/>
    </row>
    <row r="71" spans="1:75" ht="15" customHeight="1">
      <c r="A71" s="140"/>
      <c r="B71" s="141"/>
      <c r="C71" s="51" t="s">
        <v>17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72"/>
      <c r="S71" s="152"/>
      <c r="T71" s="151"/>
      <c r="U71" s="151"/>
      <c r="V71" s="151"/>
      <c r="W71" s="62" t="s">
        <v>269</v>
      </c>
      <c r="X71" s="150"/>
      <c r="Y71" s="151"/>
      <c r="Z71" s="151"/>
      <c r="AA71" s="151"/>
      <c r="AB71" s="62" t="s">
        <v>269</v>
      </c>
      <c r="AC71" s="150"/>
      <c r="AD71" s="151"/>
      <c r="AE71" s="151"/>
      <c r="AF71" s="151"/>
      <c r="AG71" s="42" t="s">
        <v>269</v>
      </c>
      <c r="AH71" s="19" t="str">
        <f t="shared" si="1"/>
        <v/>
      </c>
      <c r="AI71" s="19" t="str">
        <f t="shared" si="2"/>
        <v/>
      </c>
      <c r="AJ71" s="21" t="str">
        <f t="shared" si="3"/>
        <v>1</v>
      </c>
      <c r="AK71" s="21" t="s">
        <v>224</v>
      </c>
      <c r="AO71" s="76"/>
      <c r="AP71" s="140"/>
      <c r="AQ71" s="141"/>
      <c r="AR71" s="28" t="s">
        <v>17</v>
      </c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156"/>
      <c r="BI71" s="155"/>
      <c r="BJ71" s="155"/>
      <c r="BK71" s="155"/>
      <c r="BL71" s="62" t="s">
        <v>269</v>
      </c>
      <c r="BM71" s="154"/>
      <c r="BN71" s="155"/>
      <c r="BO71" s="155"/>
      <c r="BP71" s="155"/>
      <c r="BQ71" s="62" t="s">
        <v>269</v>
      </c>
      <c r="BR71" s="154"/>
      <c r="BS71" s="155"/>
      <c r="BT71" s="155"/>
      <c r="BU71" s="155"/>
      <c r="BV71" s="42" t="s">
        <v>269</v>
      </c>
      <c r="BW71" s="77"/>
    </row>
    <row r="72" spans="1:75" ht="15" customHeight="1">
      <c r="A72" s="140"/>
      <c r="B72" s="141"/>
      <c r="C72" s="51" t="s">
        <v>13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72"/>
      <c r="S72" s="152"/>
      <c r="T72" s="151"/>
      <c r="U72" s="151"/>
      <c r="V72" s="151"/>
      <c r="W72" s="62" t="s">
        <v>269</v>
      </c>
      <c r="X72" s="150"/>
      <c r="Y72" s="151"/>
      <c r="Z72" s="151"/>
      <c r="AA72" s="151"/>
      <c r="AB72" s="62" t="s">
        <v>269</v>
      </c>
      <c r="AC72" s="150"/>
      <c r="AD72" s="151"/>
      <c r="AE72" s="151"/>
      <c r="AF72" s="151"/>
      <c r="AG72" s="42" t="s">
        <v>269</v>
      </c>
      <c r="AH72" s="19" t="str">
        <f t="shared" si="1"/>
        <v/>
      </c>
      <c r="AI72" s="19" t="str">
        <f t="shared" si="2"/>
        <v/>
      </c>
      <c r="AJ72" s="21" t="str">
        <f t="shared" si="3"/>
        <v>1</v>
      </c>
      <c r="AK72" s="21" t="s">
        <v>65</v>
      </c>
      <c r="AO72" s="76"/>
      <c r="AP72" s="140"/>
      <c r="AQ72" s="141"/>
      <c r="AR72" s="28" t="s">
        <v>13</v>
      </c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156"/>
      <c r="BI72" s="155"/>
      <c r="BJ72" s="155"/>
      <c r="BK72" s="155"/>
      <c r="BL72" s="62" t="s">
        <v>269</v>
      </c>
      <c r="BM72" s="154"/>
      <c r="BN72" s="155"/>
      <c r="BO72" s="155"/>
      <c r="BP72" s="155"/>
      <c r="BQ72" s="62" t="s">
        <v>269</v>
      </c>
      <c r="BR72" s="154"/>
      <c r="BS72" s="155"/>
      <c r="BT72" s="155"/>
      <c r="BU72" s="155"/>
      <c r="BV72" s="42" t="s">
        <v>269</v>
      </c>
      <c r="BW72" s="77"/>
    </row>
    <row r="73" spans="1:75" ht="15" customHeight="1">
      <c r="A73" s="140"/>
      <c r="B73" s="141"/>
      <c r="C73" s="51" t="s">
        <v>14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72"/>
      <c r="S73" s="152"/>
      <c r="T73" s="151"/>
      <c r="U73" s="151"/>
      <c r="V73" s="151"/>
      <c r="W73" s="62" t="s">
        <v>269</v>
      </c>
      <c r="X73" s="150"/>
      <c r="Y73" s="151"/>
      <c r="Z73" s="151"/>
      <c r="AA73" s="151"/>
      <c r="AB73" s="62" t="s">
        <v>269</v>
      </c>
      <c r="AC73" s="150"/>
      <c r="AD73" s="151"/>
      <c r="AE73" s="151"/>
      <c r="AF73" s="151"/>
      <c r="AG73" s="42" t="s">
        <v>269</v>
      </c>
      <c r="AH73" s="19" t="str">
        <f t="shared" si="1"/>
        <v/>
      </c>
      <c r="AI73" s="19" t="str">
        <f t="shared" si="2"/>
        <v/>
      </c>
      <c r="AJ73" s="21" t="str">
        <f t="shared" si="3"/>
        <v>1</v>
      </c>
      <c r="AK73" s="21" t="s">
        <v>66</v>
      </c>
      <c r="AO73" s="76"/>
      <c r="AP73" s="140"/>
      <c r="AQ73" s="141"/>
      <c r="AR73" s="28" t="s">
        <v>14</v>
      </c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156"/>
      <c r="BI73" s="155"/>
      <c r="BJ73" s="155"/>
      <c r="BK73" s="155"/>
      <c r="BL73" s="62" t="s">
        <v>269</v>
      </c>
      <c r="BM73" s="154"/>
      <c r="BN73" s="155"/>
      <c r="BO73" s="155"/>
      <c r="BP73" s="155"/>
      <c r="BQ73" s="62" t="s">
        <v>269</v>
      </c>
      <c r="BR73" s="154"/>
      <c r="BS73" s="155"/>
      <c r="BT73" s="155"/>
      <c r="BU73" s="155"/>
      <c r="BV73" s="42" t="s">
        <v>269</v>
      </c>
      <c r="BW73" s="77"/>
    </row>
    <row r="74" spans="1:75" ht="15" customHeight="1">
      <c r="A74" s="140"/>
      <c r="B74" s="141"/>
      <c r="C74" s="51" t="s">
        <v>15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72"/>
      <c r="S74" s="152"/>
      <c r="T74" s="151"/>
      <c r="U74" s="151"/>
      <c r="V74" s="151"/>
      <c r="W74" s="62" t="s">
        <v>269</v>
      </c>
      <c r="X74" s="150"/>
      <c r="Y74" s="151"/>
      <c r="Z74" s="151"/>
      <c r="AA74" s="151"/>
      <c r="AB74" s="62" t="s">
        <v>269</v>
      </c>
      <c r="AC74" s="150"/>
      <c r="AD74" s="151"/>
      <c r="AE74" s="151"/>
      <c r="AF74" s="151"/>
      <c r="AG74" s="42" t="s">
        <v>269</v>
      </c>
      <c r="AH74" s="19" t="str">
        <f t="shared" si="1"/>
        <v/>
      </c>
      <c r="AI74" s="19" t="str">
        <f t="shared" si="2"/>
        <v/>
      </c>
      <c r="AJ74" s="21" t="str">
        <f t="shared" si="3"/>
        <v>1</v>
      </c>
      <c r="AK74" s="21" t="s">
        <v>67</v>
      </c>
      <c r="AO74" s="76"/>
      <c r="AP74" s="140"/>
      <c r="AQ74" s="141"/>
      <c r="AR74" s="28" t="s">
        <v>15</v>
      </c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156"/>
      <c r="BI74" s="155"/>
      <c r="BJ74" s="155"/>
      <c r="BK74" s="155"/>
      <c r="BL74" s="62" t="s">
        <v>269</v>
      </c>
      <c r="BM74" s="154"/>
      <c r="BN74" s="155"/>
      <c r="BO74" s="155"/>
      <c r="BP74" s="155"/>
      <c r="BQ74" s="62" t="s">
        <v>269</v>
      </c>
      <c r="BR74" s="154"/>
      <c r="BS74" s="155"/>
      <c r="BT74" s="155"/>
      <c r="BU74" s="155"/>
      <c r="BV74" s="42" t="s">
        <v>269</v>
      </c>
      <c r="BW74" s="77"/>
    </row>
    <row r="75" spans="1:75" ht="15" customHeight="1">
      <c r="A75" s="140"/>
      <c r="B75" s="141"/>
      <c r="C75" s="51" t="s">
        <v>16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72"/>
      <c r="S75" s="152"/>
      <c r="T75" s="151"/>
      <c r="U75" s="151"/>
      <c r="V75" s="151"/>
      <c r="W75" s="62" t="s">
        <v>269</v>
      </c>
      <c r="X75" s="150"/>
      <c r="Y75" s="151"/>
      <c r="Z75" s="151"/>
      <c r="AA75" s="151"/>
      <c r="AB75" s="62" t="s">
        <v>269</v>
      </c>
      <c r="AC75" s="150"/>
      <c r="AD75" s="151"/>
      <c r="AE75" s="151"/>
      <c r="AF75" s="151"/>
      <c r="AG75" s="42" t="s">
        <v>269</v>
      </c>
      <c r="AH75" s="19" t="str">
        <f t="shared" si="1"/>
        <v/>
      </c>
      <c r="AI75" s="19" t="str">
        <f t="shared" si="2"/>
        <v/>
      </c>
      <c r="AJ75" s="21" t="str">
        <f t="shared" si="3"/>
        <v>1</v>
      </c>
      <c r="AK75" s="21" t="s">
        <v>68</v>
      </c>
      <c r="AO75" s="76"/>
      <c r="AP75" s="140"/>
      <c r="AQ75" s="141"/>
      <c r="AR75" s="28" t="s">
        <v>16</v>
      </c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156"/>
      <c r="BI75" s="155"/>
      <c r="BJ75" s="155"/>
      <c r="BK75" s="155"/>
      <c r="BL75" s="62" t="s">
        <v>269</v>
      </c>
      <c r="BM75" s="154"/>
      <c r="BN75" s="155"/>
      <c r="BO75" s="155"/>
      <c r="BP75" s="155"/>
      <c r="BQ75" s="62" t="s">
        <v>269</v>
      </c>
      <c r="BR75" s="154"/>
      <c r="BS75" s="155"/>
      <c r="BT75" s="155"/>
      <c r="BU75" s="155"/>
      <c r="BV75" s="42" t="s">
        <v>269</v>
      </c>
      <c r="BW75" s="77"/>
    </row>
    <row r="76" spans="1:75" ht="15" customHeight="1">
      <c r="A76" s="140"/>
      <c r="B76" s="141"/>
      <c r="C76" s="51" t="s">
        <v>48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72"/>
      <c r="S76" s="152"/>
      <c r="T76" s="151"/>
      <c r="U76" s="151"/>
      <c r="V76" s="151"/>
      <c r="W76" s="62" t="s">
        <v>269</v>
      </c>
      <c r="X76" s="150"/>
      <c r="Y76" s="151"/>
      <c r="Z76" s="151"/>
      <c r="AA76" s="151"/>
      <c r="AB76" s="62" t="s">
        <v>269</v>
      </c>
      <c r="AC76" s="150"/>
      <c r="AD76" s="151"/>
      <c r="AE76" s="151"/>
      <c r="AF76" s="151"/>
      <c r="AG76" s="42" t="s">
        <v>269</v>
      </c>
      <c r="AH76" s="19" t="str">
        <f t="shared" si="1"/>
        <v/>
      </c>
      <c r="AI76" s="19" t="str">
        <f t="shared" si="2"/>
        <v/>
      </c>
      <c r="AJ76" s="21" t="str">
        <f t="shared" si="3"/>
        <v>1</v>
      </c>
      <c r="AK76" s="21" t="s">
        <v>69</v>
      </c>
      <c r="AO76" s="76"/>
      <c r="AP76" s="140"/>
      <c r="AQ76" s="141"/>
      <c r="AR76" s="28" t="s">
        <v>48</v>
      </c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156"/>
      <c r="BI76" s="155"/>
      <c r="BJ76" s="155"/>
      <c r="BK76" s="155"/>
      <c r="BL76" s="62" t="s">
        <v>269</v>
      </c>
      <c r="BM76" s="154"/>
      <c r="BN76" s="155"/>
      <c r="BO76" s="155"/>
      <c r="BP76" s="155"/>
      <c r="BQ76" s="62" t="s">
        <v>269</v>
      </c>
      <c r="BR76" s="154"/>
      <c r="BS76" s="155"/>
      <c r="BT76" s="155"/>
      <c r="BU76" s="155"/>
      <c r="BV76" s="42" t="s">
        <v>269</v>
      </c>
      <c r="BW76" s="77"/>
    </row>
    <row r="77" spans="1:75" ht="15" customHeight="1">
      <c r="A77" s="140"/>
      <c r="B77" s="141"/>
      <c r="C77" s="51" t="s">
        <v>49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72"/>
      <c r="S77" s="152"/>
      <c r="T77" s="151"/>
      <c r="U77" s="151"/>
      <c r="V77" s="151"/>
      <c r="W77" s="62" t="s">
        <v>269</v>
      </c>
      <c r="X77" s="150"/>
      <c r="Y77" s="151"/>
      <c r="Z77" s="151"/>
      <c r="AA77" s="151"/>
      <c r="AB77" s="62" t="s">
        <v>269</v>
      </c>
      <c r="AC77" s="150"/>
      <c r="AD77" s="151"/>
      <c r="AE77" s="151"/>
      <c r="AF77" s="151"/>
      <c r="AG77" s="42" t="s">
        <v>269</v>
      </c>
      <c r="AH77" s="19" t="str">
        <f t="shared" si="1"/>
        <v/>
      </c>
      <c r="AI77" s="19" t="str">
        <f t="shared" si="2"/>
        <v/>
      </c>
      <c r="AJ77" s="21" t="str">
        <f t="shared" si="3"/>
        <v>1</v>
      </c>
      <c r="AK77" s="21" t="s">
        <v>70</v>
      </c>
      <c r="AO77" s="76"/>
      <c r="AP77" s="140"/>
      <c r="AQ77" s="141"/>
      <c r="AR77" s="28" t="s">
        <v>49</v>
      </c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156"/>
      <c r="BI77" s="155"/>
      <c r="BJ77" s="155"/>
      <c r="BK77" s="155"/>
      <c r="BL77" s="62" t="s">
        <v>269</v>
      </c>
      <c r="BM77" s="154"/>
      <c r="BN77" s="155"/>
      <c r="BO77" s="155"/>
      <c r="BP77" s="155"/>
      <c r="BQ77" s="62" t="s">
        <v>269</v>
      </c>
      <c r="BR77" s="154"/>
      <c r="BS77" s="155"/>
      <c r="BT77" s="155"/>
      <c r="BU77" s="155"/>
      <c r="BV77" s="42" t="s">
        <v>269</v>
      </c>
      <c r="BW77" s="77"/>
    </row>
    <row r="78" spans="1:75" ht="15" customHeight="1">
      <c r="A78" s="140"/>
      <c r="B78" s="141"/>
      <c r="C78" s="51" t="s">
        <v>50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72"/>
      <c r="S78" s="152"/>
      <c r="T78" s="151"/>
      <c r="U78" s="151"/>
      <c r="V78" s="151"/>
      <c r="W78" s="62" t="s">
        <v>269</v>
      </c>
      <c r="X78" s="150"/>
      <c r="Y78" s="151"/>
      <c r="Z78" s="151"/>
      <c r="AA78" s="151"/>
      <c r="AB78" s="62" t="s">
        <v>269</v>
      </c>
      <c r="AC78" s="150"/>
      <c r="AD78" s="151"/>
      <c r="AE78" s="151"/>
      <c r="AF78" s="151"/>
      <c r="AG78" s="42" t="s">
        <v>269</v>
      </c>
      <c r="AH78" s="19" t="str">
        <f t="shared" si="1"/>
        <v/>
      </c>
      <c r="AI78" s="19" t="str">
        <f t="shared" si="2"/>
        <v/>
      </c>
      <c r="AJ78" s="21" t="str">
        <f t="shared" si="3"/>
        <v>1</v>
      </c>
      <c r="AK78" s="21" t="s">
        <v>71</v>
      </c>
      <c r="AO78" s="76"/>
      <c r="AP78" s="140"/>
      <c r="AQ78" s="141"/>
      <c r="AR78" s="28" t="s">
        <v>50</v>
      </c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156"/>
      <c r="BI78" s="155"/>
      <c r="BJ78" s="155"/>
      <c r="BK78" s="155"/>
      <c r="BL78" s="62" t="s">
        <v>269</v>
      </c>
      <c r="BM78" s="154"/>
      <c r="BN78" s="155"/>
      <c r="BO78" s="155"/>
      <c r="BP78" s="155"/>
      <c r="BQ78" s="62" t="s">
        <v>269</v>
      </c>
      <c r="BR78" s="154"/>
      <c r="BS78" s="155"/>
      <c r="BT78" s="155"/>
      <c r="BU78" s="155"/>
      <c r="BV78" s="42" t="s">
        <v>269</v>
      </c>
      <c r="BW78" s="77"/>
    </row>
    <row r="79" spans="1:75" ht="15" customHeight="1">
      <c r="A79" s="140"/>
      <c r="B79" s="141"/>
      <c r="C79" s="51" t="s">
        <v>10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72"/>
      <c r="S79" s="152"/>
      <c r="T79" s="151"/>
      <c r="U79" s="151"/>
      <c r="V79" s="151"/>
      <c r="W79" s="62" t="s">
        <v>269</v>
      </c>
      <c r="X79" s="150"/>
      <c r="Y79" s="151"/>
      <c r="Z79" s="151"/>
      <c r="AA79" s="151"/>
      <c r="AB79" s="62" t="s">
        <v>269</v>
      </c>
      <c r="AC79" s="150"/>
      <c r="AD79" s="151"/>
      <c r="AE79" s="151"/>
      <c r="AF79" s="151"/>
      <c r="AG79" s="42" t="s">
        <v>269</v>
      </c>
      <c r="AH79" s="19" t="str">
        <f t="shared" si="1"/>
        <v/>
      </c>
      <c r="AI79" s="19" t="str">
        <f t="shared" si="2"/>
        <v/>
      </c>
      <c r="AJ79" s="21" t="str">
        <f t="shared" si="3"/>
        <v>1</v>
      </c>
      <c r="AK79" s="21" t="s">
        <v>72</v>
      </c>
      <c r="AO79" s="76"/>
      <c r="AP79" s="140"/>
      <c r="AQ79" s="141"/>
      <c r="AR79" s="28" t="s">
        <v>10</v>
      </c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156"/>
      <c r="BI79" s="155"/>
      <c r="BJ79" s="155"/>
      <c r="BK79" s="155"/>
      <c r="BL79" s="62" t="s">
        <v>269</v>
      </c>
      <c r="BM79" s="154"/>
      <c r="BN79" s="155"/>
      <c r="BO79" s="155"/>
      <c r="BP79" s="155"/>
      <c r="BQ79" s="62" t="s">
        <v>269</v>
      </c>
      <c r="BR79" s="154"/>
      <c r="BS79" s="155"/>
      <c r="BT79" s="155"/>
      <c r="BU79" s="155"/>
      <c r="BV79" s="42" t="s">
        <v>269</v>
      </c>
      <c r="BW79" s="77"/>
    </row>
    <row r="80" spans="1:75" ht="15" customHeight="1">
      <c r="A80" s="140"/>
      <c r="B80" s="141"/>
      <c r="C80" s="51" t="s">
        <v>25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72"/>
      <c r="S80" s="152"/>
      <c r="T80" s="151"/>
      <c r="U80" s="151"/>
      <c r="V80" s="151"/>
      <c r="W80" s="62" t="s">
        <v>269</v>
      </c>
      <c r="X80" s="150"/>
      <c r="Y80" s="151"/>
      <c r="Z80" s="151"/>
      <c r="AA80" s="151"/>
      <c r="AB80" s="62" t="s">
        <v>269</v>
      </c>
      <c r="AC80" s="150"/>
      <c r="AD80" s="151"/>
      <c r="AE80" s="151"/>
      <c r="AF80" s="151"/>
      <c r="AG80" s="42" t="s">
        <v>269</v>
      </c>
      <c r="AH80" s="19" t="str">
        <f t="shared" si="1"/>
        <v/>
      </c>
      <c r="AI80" s="19" t="str">
        <f t="shared" si="2"/>
        <v/>
      </c>
      <c r="AJ80" s="21" t="str">
        <f t="shared" si="3"/>
        <v>1</v>
      </c>
      <c r="AK80" s="21" t="s">
        <v>73</v>
      </c>
      <c r="AO80" s="76"/>
      <c r="AP80" s="140"/>
      <c r="AQ80" s="141"/>
      <c r="AR80" s="28" t="s">
        <v>25</v>
      </c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156"/>
      <c r="BI80" s="155"/>
      <c r="BJ80" s="155"/>
      <c r="BK80" s="155"/>
      <c r="BL80" s="62" t="s">
        <v>269</v>
      </c>
      <c r="BM80" s="154"/>
      <c r="BN80" s="155"/>
      <c r="BO80" s="155"/>
      <c r="BP80" s="155"/>
      <c r="BQ80" s="62" t="s">
        <v>269</v>
      </c>
      <c r="BR80" s="154"/>
      <c r="BS80" s="155"/>
      <c r="BT80" s="155"/>
      <c r="BU80" s="155"/>
      <c r="BV80" s="42" t="s">
        <v>269</v>
      </c>
      <c r="BW80" s="77"/>
    </row>
    <row r="81" spans="1:75" ht="15" customHeight="1">
      <c r="A81" s="140"/>
      <c r="B81" s="141"/>
      <c r="C81" s="51" t="s">
        <v>26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72"/>
      <c r="S81" s="152"/>
      <c r="T81" s="151"/>
      <c r="U81" s="151"/>
      <c r="V81" s="151"/>
      <c r="W81" s="62" t="s">
        <v>269</v>
      </c>
      <c r="X81" s="150"/>
      <c r="Y81" s="151"/>
      <c r="Z81" s="151"/>
      <c r="AA81" s="151"/>
      <c r="AB81" s="62" t="s">
        <v>269</v>
      </c>
      <c r="AC81" s="150"/>
      <c r="AD81" s="151"/>
      <c r="AE81" s="151"/>
      <c r="AF81" s="151"/>
      <c r="AG81" s="42" t="s">
        <v>269</v>
      </c>
      <c r="AH81" s="19" t="str">
        <f t="shared" si="1"/>
        <v/>
      </c>
      <c r="AI81" s="19" t="str">
        <f t="shared" si="2"/>
        <v/>
      </c>
      <c r="AJ81" s="21" t="str">
        <f t="shared" si="3"/>
        <v>1</v>
      </c>
      <c r="AK81" s="21" t="s">
        <v>74</v>
      </c>
      <c r="AO81" s="76"/>
      <c r="AP81" s="140"/>
      <c r="AQ81" s="141"/>
      <c r="AR81" s="28" t="s">
        <v>26</v>
      </c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156"/>
      <c r="BI81" s="155"/>
      <c r="BJ81" s="155"/>
      <c r="BK81" s="155"/>
      <c r="BL81" s="62" t="s">
        <v>269</v>
      </c>
      <c r="BM81" s="154"/>
      <c r="BN81" s="155"/>
      <c r="BO81" s="155"/>
      <c r="BP81" s="155"/>
      <c r="BQ81" s="62" t="s">
        <v>269</v>
      </c>
      <c r="BR81" s="154"/>
      <c r="BS81" s="155"/>
      <c r="BT81" s="155"/>
      <c r="BU81" s="155"/>
      <c r="BV81" s="42" t="s">
        <v>269</v>
      </c>
      <c r="BW81" s="77"/>
    </row>
    <row r="82" spans="1:75" ht="15" customHeight="1" thickBot="1">
      <c r="A82" s="142"/>
      <c r="B82" s="143"/>
      <c r="C82" s="51" t="s">
        <v>24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72"/>
      <c r="S82" s="153"/>
      <c r="T82" s="149"/>
      <c r="U82" s="149"/>
      <c r="V82" s="149"/>
      <c r="W82" s="63" t="s">
        <v>269</v>
      </c>
      <c r="X82" s="148"/>
      <c r="Y82" s="149"/>
      <c r="Z82" s="149"/>
      <c r="AA82" s="149"/>
      <c r="AB82" s="63" t="s">
        <v>269</v>
      </c>
      <c r="AC82" s="148"/>
      <c r="AD82" s="149"/>
      <c r="AE82" s="149"/>
      <c r="AF82" s="149"/>
      <c r="AG82" s="44" t="s">
        <v>269</v>
      </c>
      <c r="AH82" s="19" t="str">
        <f t="shared" si="1"/>
        <v/>
      </c>
      <c r="AI82" s="19" t="str">
        <f t="shared" si="2"/>
        <v/>
      </c>
      <c r="AJ82" s="21" t="str">
        <f t="shared" si="3"/>
        <v>1</v>
      </c>
      <c r="AK82" s="21" t="s">
        <v>75</v>
      </c>
      <c r="AO82" s="76"/>
      <c r="AP82" s="142"/>
      <c r="AQ82" s="143"/>
      <c r="AR82" s="28" t="s">
        <v>24</v>
      </c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55"/>
      <c r="BI82" s="214"/>
      <c r="BJ82" s="214"/>
      <c r="BK82" s="214"/>
      <c r="BL82" s="63" t="s">
        <v>269</v>
      </c>
      <c r="BM82" s="213"/>
      <c r="BN82" s="214"/>
      <c r="BO82" s="214"/>
      <c r="BP82" s="214"/>
      <c r="BQ82" s="63" t="s">
        <v>269</v>
      </c>
      <c r="BR82" s="256"/>
      <c r="BS82" s="257"/>
      <c r="BT82" s="257"/>
      <c r="BU82" s="257"/>
      <c r="BV82" s="44" t="s">
        <v>269</v>
      </c>
      <c r="BW82" s="77"/>
    </row>
    <row r="83" spans="1:75" ht="13.5" customHeight="1">
      <c r="AO83" s="76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7"/>
      <c r="BV83" s="54"/>
      <c r="BW83" s="77"/>
    </row>
    <row r="84" spans="1:75" ht="13.5" customHeight="1" thickBot="1">
      <c r="AO84" s="76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7"/>
      <c r="BV84" s="54"/>
      <c r="BW84" s="77"/>
    </row>
    <row r="85" spans="1:75" ht="15" customHeight="1">
      <c r="A85" s="23" t="s">
        <v>38</v>
      </c>
      <c r="B85" s="24"/>
      <c r="C85" s="24"/>
      <c r="D85" s="24"/>
      <c r="E85" s="24"/>
      <c r="F85" s="24"/>
      <c r="G85" s="24"/>
      <c r="H85" s="24"/>
      <c r="I85" s="24"/>
      <c r="J85" s="24"/>
      <c r="K85" s="99" t="s">
        <v>194</v>
      </c>
      <c r="L85" s="100"/>
      <c r="M85" s="100"/>
      <c r="N85" s="100"/>
      <c r="O85" s="100"/>
      <c r="P85" s="100"/>
      <c r="Q85" s="100"/>
      <c r="R85" s="101"/>
      <c r="S85" s="102" t="s">
        <v>319</v>
      </c>
      <c r="T85" s="100"/>
      <c r="U85" s="100"/>
      <c r="V85" s="100"/>
      <c r="W85" s="100"/>
      <c r="X85" s="100"/>
      <c r="Y85" s="100"/>
      <c r="Z85" s="102" t="s">
        <v>322</v>
      </c>
      <c r="AA85" s="103"/>
      <c r="AB85" s="103"/>
      <c r="AC85" s="103"/>
      <c r="AD85" s="103"/>
      <c r="AE85" s="103"/>
      <c r="AF85" s="103"/>
      <c r="AG85" s="104"/>
      <c r="AO85" s="76"/>
      <c r="AP85" s="23" t="s">
        <v>38</v>
      </c>
      <c r="AQ85" s="24"/>
      <c r="AR85" s="24"/>
      <c r="AS85" s="24"/>
      <c r="AT85" s="24"/>
      <c r="AU85" s="24"/>
      <c r="AV85" s="24"/>
      <c r="AW85" s="24"/>
      <c r="AX85" s="24"/>
      <c r="AY85" s="66"/>
      <c r="AZ85" s="99" t="s">
        <v>194</v>
      </c>
      <c r="BA85" s="100"/>
      <c r="BB85" s="100"/>
      <c r="BC85" s="100"/>
      <c r="BD85" s="100"/>
      <c r="BE85" s="100"/>
      <c r="BF85" s="100"/>
      <c r="BG85" s="101"/>
      <c r="BH85" s="102" t="s">
        <v>319</v>
      </c>
      <c r="BI85" s="100"/>
      <c r="BJ85" s="100"/>
      <c r="BK85" s="100"/>
      <c r="BL85" s="100"/>
      <c r="BM85" s="100"/>
      <c r="BN85" s="100"/>
      <c r="BO85" s="102" t="s">
        <v>322</v>
      </c>
      <c r="BP85" s="103"/>
      <c r="BQ85" s="103"/>
      <c r="BR85" s="103"/>
      <c r="BS85" s="103"/>
      <c r="BT85" s="103"/>
      <c r="BU85" s="103"/>
      <c r="BV85" s="104"/>
      <c r="BW85" s="77"/>
    </row>
    <row r="86" spans="1:75" ht="30" customHeight="1" thickBot="1">
      <c r="A86" s="40" t="s">
        <v>57</v>
      </c>
      <c r="B86" s="41"/>
      <c r="C86" s="25"/>
      <c r="D86" s="26"/>
      <c r="E86" s="26"/>
      <c r="F86" s="26"/>
      <c r="G86" s="26"/>
      <c r="H86" s="26"/>
      <c r="I86" s="26"/>
      <c r="J86" s="70"/>
      <c r="K86" s="105" t="s">
        <v>320</v>
      </c>
      <c r="L86" s="294"/>
      <c r="M86" s="294"/>
      <c r="N86" s="294"/>
      <c r="O86" s="294"/>
      <c r="P86" s="294"/>
      <c r="Q86" s="294"/>
      <c r="R86" s="106" t="s">
        <v>321</v>
      </c>
      <c r="S86" s="295"/>
      <c r="T86" s="296"/>
      <c r="U86" s="296"/>
      <c r="V86" s="296"/>
      <c r="W86" s="296"/>
      <c r="X86" s="296"/>
      <c r="Y86" s="297"/>
      <c r="Z86" s="363"/>
      <c r="AA86" s="364"/>
      <c r="AB86" s="364"/>
      <c r="AC86" s="364"/>
      <c r="AD86" s="364"/>
      <c r="AE86" s="364"/>
      <c r="AF86" s="163" t="s">
        <v>268</v>
      </c>
      <c r="AG86" s="164"/>
      <c r="AJ86" s="21" t="s">
        <v>225</v>
      </c>
      <c r="AO86" s="76"/>
      <c r="AP86" s="40" t="s">
        <v>57</v>
      </c>
      <c r="AQ86" s="41"/>
      <c r="AR86" s="69"/>
      <c r="AS86" s="70"/>
      <c r="AT86" s="70"/>
      <c r="AU86" s="70"/>
      <c r="AV86" s="70"/>
      <c r="AW86" s="70"/>
      <c r="AX86" s="70"/>
      <c r="AY86" s="71"/>
      <c r="AZ86" s="105" t="s">
        <v>320</v>
      </c>
      <c r="BA86" s="157"/>
      <c r="BB86" s="157"/>
      <c r="BC86" s="157"/>
      <c r="BD86" s="157"/>
      <c r="BE86" s="157"/>
      <c r="BF86" s="157"/>
      <c r="BG86" s="106" t="s">
        <v>321</v>
      </c>
      <c r="BH86" s="158"/>
      <c r="BI86" s="159"/>
      <c r="BJ86" s="159"/>
      <c r="BK86" s="159"/>
      <c r="BL86" s="159"/>
      <c r="BM86" s="159"/>
      <c r="BN86" s="160"/>
      <c r="BO86" s="161"/>
      <c r="BP86" s="162"/>
      <c r="BQ86" s="162"/>
      <c r="BR86" s="162"/>
      <c r="BS86" s="162"/>
      <c r="BT86" s="162"/>
      <c r="BU86" s="163" t="s">
        <v>268</v>
      </c>
      <c r="BV86" s="164"/>
      <c r="BW86" s="77"/>
    </row>
    <row r="87" spans="1:75" ht="15" customHeight="1">
      <c r="A87" s="144" t="s">
        <v>76</v>
      </c>
      <c r="B87" s="145"/>
      <c r="C87" s="266" t="s">
        <v>40</v>
      </c>
      <c r="D87" s="165"/>
      <c r="E87" s="165"/>
      <c r="F87" s="165"/>
      <c r="G87" s="165"/>
      <c r="H87" s="165"/>
      <c r="I87" s="165"/>
      <c r="J87" s="165"/>
      <c r="K87" s="265"/>
      <c r="L87" s="265"/>
      <c r="M87" s="265"/>
      <c r="N87" s="265"/>
      <c r="O87" s="265"/>
      <c r="P87" s="265"/>
      <c r="Q87" s="265"/>
      <c r="R87" s="265"/>
      <c r="S87" s="258" t="s">
        <v>291</v>
      </c>
      <c r="T87" s="259"/>
      <c r="U87" s="259"/>
      <c r="V87" s="259"/>
      <c r="W87" s="259"/>
      <c r="X87" s="259"/>
      <c r="Y87" s="259"/>
      <c r="Z87" s="259"/>
      <c r="AA87" s="259"/>
      <c r="AB87" s="259"/>
      <c r="AC87" s="259"/>
      <c r="AD87" s="259"/>
      <c r="AE87" s="259"/>
      <c r="AF87" s="259"/>
      <c r="AG87" s="260"/>
      <c r="AO87" s="76"/>
      <c r="AP87" s="144" t="s">
        <v>76</v>
      </c>
      <c r="AQ87" s="145"/>
      <c r="AR87" s="165" t="s">
        <v>40</v>
      </c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258" t="s">
        <v>292</v>
      </c>
      <c r="BI87" s="259"/>
      <c r="BJ87" s="259"/>
      <c r="BK87" s="259"/>
      <c r="BL87" s="259"/>
      <c r="BM87" s="259"/>
      <c r="BN87" s="259"/>
      <c r="BO87" s="259"/>
      <c r="BP87" s="259"/>
      <c r="BQ87" s="259"/>
      <c r="BR87" s="259"/>
      <c r="BS87" s="259"/>
      <c r="BT87" s="259"/>
      <c r="BU87" s="259"/>
      <c r="BV87" s="260"/>
      <c r="BW87" s="77"/>
    </row>
    <row r="88" spans="1:75" ht="15" customHeight="1">
      <c r="A88" s="146"/>
      <c r="B88" s="147"/>
      <c r="C88" s="181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81"/>
      <c r="T88" s="166"/>
      <c r="U88" s="166"/>
      <c r="V88" s="166"/>
      <c r="W88" s="166"/>
      <c r="X88" s="166"/>
      <c r="Y88" s="166"/>
      <c r="Z88" s="166"/>
      <c r="AA88" s="166"/>
      <c r="AB88" s="166"/>
      <c r="AC88" s="265"/>
      <c r="AD88" s="265"/>
      <c r="AE88" s="265"/>
      <c r="AF88" s="265"/>
      <c r="AG88" s="376"/>
      <c r="AO88" s="76"/>
      <c r="AP88" s="146"/>
      <c r="AQ88" s="147"/>
      <c r="AR88" s="166"/>
      <c r="AS88" s="166"/>
      <c r="AT88" s="166"/>
      <c r="AU88" s="166"/>
      <c r="AV88" s="166"/>
      <c r="AW88" s="166"/>
      <c r="AX88" s="166"/>
      <c r="AY88" s="166"/>
      <c r="AZ88" s="166"/>
      <c r="BA88" s="166"/>
      <c r="BB88" s="166"/>
      <c r="BC88" s="166"/>
      <c r="BD88" s="166"/>
      <c r="BE88" s="166"/>
      <c r="BF88" s="166"/>
      <c r="BG88" s="166"/>
      <c r="BH88" s="181"/>
      <c r="BI88" s="166"/>
      <c r="BJ88" s="166"/>
      <c r="BK88" s="166"/>
      <c r="BL88" s="166"/>
      <c r="BM88" s="166"/>
      <c r="BN88" s="166"/>
      <c r="BO88" s="166"/>
      <c r="BP88" s="166"/>
      <c r="BQ88" s="166"/>
      <c r="BR88" s="166"/>
      <c r="BS88" s="166"/>
      <c r="BT88" s="166"/>
      <c r="BU88" s="166"/>
      <c r="BV88" s="172"/>
      <c r="BW88" s="77"/>
    </row>
    <row r="89" spans="1:75" ht="15" customHeight="1" thickBot="1">
      <c r="A89" s="142"/>
      <c r="B89" s="143"/>
      <c r="C89" s="28" t="s">
        <v>51</v>
      </c>
      <c r="D89" s="27"/>
      <c r="E89" s="27"/>
      <c r="F89" s="27"/>
      <c r="G89" s="27"/>
      <c r="H89" s="27"/>
      <c r="I89" s="27"/>
      <c r="J89" s="28"/>
      <c r="K89" s="27"/>
      <c r="L89" s="28"/>
      <c r="M89" s="28"/>
      <c r="N89" s="28"/>
      <c r="O89" s="28"/>
      <c r="P89" s="28"/>
      <c r="Q89" s="28"/>
      <c r="R89" s="28"/>
      <c r="S89" s="45"/>
      <c r="T89" s="46"/>
      <c r="U89" s="47"/>
      <c r="V89" s="46"/>
      <c r="W89" s="48"/>
      <c r="X89" s="48"/>
      <c r="Y89" s="46"/>
      <c r="Z89" s="46"/>
      <c r="AA89" s="48"/>
      <c r="AB89" s="48"/>
      <c r="AC89" s="148"/>
      <c r="AD89" s="149"/>
      <c r="AE89" s="149"/>
      <c r="AF89" s="149"/>
      <c r="AG89" s="44" t="s">
        <v>269</v>
      </c>
      <c r="AH89" s="19" t="str">
        <f>IF(AI89="","",AI89)</f>
        <v/>
      </c>
      <c r="AI89" s="19" t="str">
        <f>IF(A89="","",VLOOKUP(A89,$G$213:$Q$213,11,FALSE))</f>
        <v/>
      </c>
      <c r="AJ89" s="21" t="str">
        <f>AJ86</f>
        <v>2</v>
      </c>
      <c r="AK89" s="21" t="s">
        <v>210</v>
      </c>
      <c r="AO89" s="76"/>
      <c r="AP89" s="142"/>
      <c r="AQ89" s="143"/>
      <c r="AR89" s="28" t="s">
        <v>51</v>
      </c>
      <c r="AS89" s="27"/>
      <c r="AT89" s="27"/>
      <c r="AU89" s="27"/>
      <c r="AV89" s="27"/>
      <c r="AW89" s="27"/>
      <c r="AX89" s="27"/>
      <c r="AY89" s="28"/>
      <c r="AZ89" s="27"/>
      <c r="BA89" s="28"/>
      <c r="BB89" s="28"/>
      <c r="BC89" s="28"/>
      <c r="BD89" s="28"/>
      <c r="BE89" s="28"/>
      <c r="BF89" s="28"/>
      <c r="BG89" s="28"/>
      <c r="BH89" s="45"/>
      <c r="BI89" s="46"/>
      <c r="BJ89" s="47"/>
      <c r="BK89" s="46"/>
      <c r="BL89" s="48"/>
      <c r="BM89" s="48"/>
      <c r="BN89" s="46"/>
      <c r="BO89" s="46"/>
      <c r="BP89" s="48"/>
      <c r="BQ89" s="49"/>
      <c r="BR89" s="213"/>
      <c r="BS89" s="214"/>
      <c r="BT89" s="214"/>
      <c r="BU89" s="214"/>
      <c r="BV89" s="44" t="s">
        <v>269</v>
      </c>
      <c r="BW89" s="77"/>
    </row>
    <row r="90" spans="1:75" ht="15" customHeight="1">
      <c r="AO90" s="76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7"/>
      <c r="BV90" s="54"/>
      <c r="BW90" s="77"/>
    </row>
    <row r="91" spans="1:75" ht="15" customHeight="1" thickBot="1">
      <c r="AO91" s="76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7"/>
      <c r="BV91" s="54"/>
      <c r="BW91" s="77"/>
    </row>
    <row r="92" spans="1:75" ht="15" customHeight="1">
      <c r="A92" s="23" t="s">
        <v>38</v>
      </c>
      <c r="B92" s="24"/>
      <c r="C92" s="24"/>
      <c r="D92" s="24"/>
      <c r="E92" s="24"/>
      <c r="F92" s="24"/>
      <c r="G92" s="24"/>
      <c r="H92" s="24"/>
      <c r="I92" s="24"/>
      <c r="J92" s="24"/>
      <c r="K92" s="99" t="s">
        <v>194</v>
      </c>
      <c r="L92" s="100"/>
      <c r="M92" s="100"/>
      <c r="N92" s="100"/>
      <c r="O92" s="100"/>
      <c r="P92" s="100"/>
      <c r="Q92" s="100"/>
      <c r="R92" s="101"/>
      <c r="S92" s="102" t="s">
        <v>319</v>
      </c>
      <c r="T92" s="100"/>
      <c r="U92" s="100"/>
      <c r="V92" s="100"/>
      <c r="W92" s="100"/>
      <c r="X92" s="100"/>
      <c r="Y92" s="100"/>
      <c r="Z92" s="102" t="s">
        <v>322</v>
      </c>
      <c r="AA92" s="103"/>
      <c r="AB92" s="103"/>
      <c r="AC92" s="103"/>
      <c r="AD92" s="103"/>
      <c r="AE92" s="103"/>
      <c r="AF92" s="103"/>
      <c r="AG92" s="104"/>
      <c r="AO92" s="76"/>
      <c r="AP92" s="23" t="s">
        <v>38</v>
      </c>
      <c r="AQ92" s="24"/>
      <c r="AR92" s="24"/>
      <c r="AS92" s="24"/>
      <c r="AT92" s="24"/>
      <c r="AU92" s="24"/>
      <c r="AV92" s="24"/>
      <c r="AW92" s="24"/>
      <c r="AX92" s="24"/>
      <c r="AY92" s="66"/>
      <c r="AZ92" s="99" t="s">
        <v>194</v>
      </c>
      <c r="BA92" s="100"/>
      <c r="BB92" s="100"/>
      <c r="BC92" s="100"/>
      <c r="BD92" s="100"/>
      <c r="BE92" s="100"/>
      <c r="BF92" s="100"/>
      <c r="BG92" s="101"/>
      <c r="BH92" s="102" t="s">
        <v>319</v>
      </c>
      <c r="BI92" s="100"/>
      <c r="BJ92" s="100"/>
      <c r="BK92" s="100"/>
      <c r="BL92" s="100"/>
      <c r="BM92" s="100"/>
      <c r="BN92" s="100"/>
      <c r="BO92" s="102" t="s">
        <v>322</v>
      </c>
      <c r="BP92" s="103"/>
      <c r="BQ92" s="103"/>
      <c r="BR92" s="103"/>
      <c r="BS92" s="103"/>
      <c r="BT92" s="103"/>
      <c r="BU92" s="103"/>
      <c r="BV92" s="104"/>
      <c r="BW92" s="77"/>
    </row>
    <row r="93" spans="1:75" ht="30" customHeight="1" thickBot="1">
      <c r="A93" s="40" t="s">
        <v>58</v>
      </c>
      <c r="B93" s="41"/>
      <c r="C93" s="25"/>
      <c r="D93" s="26"/>
      <c r="E93" s="26"/>
      <c r="F93" s="26"/>
      <c r="G93" s="26"/>
      <c r="H93" s="26"/>
      <c r="I93" s="26"/>
      <c r="J93" s="70"/>
      <c r="K93" s="105" t="s">
        <v>320</v>
      </c>
      <c r="L93" s="294"/>
      <c r="M93" s="294"/>
      <c r="N93" s="294"/>
      <c r="O93" s="294"/>
      <c r="P93" s="294"/>
      <c r="Q93" s="294"/>
      <c r="R93" s="106" t="s">
        <v>321</v>
      </c>
      <c r="S93" s="298"/>
      <c r="T93" s="299"/>
      <c r="U93" s="299"/>
      <c r="V93" s="299"/>
      <c r="W93" s="299"/>
      <c r="X93" s="299"/>
      <c r="Y93" s="300"/>
      <c r="Z93" s="365"/>
      <c r="AA93" s="366"/>
      <c r="AB93" s="366"/>
      <c r="AC93" s="366"/>
      <c r="AD93" s="366"/>
      <c r="AE93" s="366"/>
      <c r="AF93" s="367" t="s">
        <v>268</v>
      </c>
      <c r="AG93" s="368"/>
      <c r="AJ93" s="21" t="s">
        <v>226</v>
      </c>
      <c r="AO93" s="76"/>
      <c r="AP93" s="40" t="s">
        <v>58</v>
      </c>
      <c r="AQ93" s="41"/>
      <c r="AR93" s="69"/>
      <c r="AS93" s="70"/>
      <c r="AT93" s="70"/>
      <c r="AU93" s="70"/>
      <c r="AV93" s="70"/>
      <c r="AW93" s="70"/>
      <c r="AX93" s="70"/>
      <c r="AY93" s="71"/>
      <c r="AZ93" s="105" t="s">
        <v>320</v>
      </c>
      <c r="BA93" s="157"/>
      <c r="BB93" s="157"/>
      <c r="BC93" s="157"/>
      <c r="BD93" s="157"/>
      <c r="BE93" s="157"/>
      <c r="BF93" s="157"/>
      <c r="BG93" s="106" t="s">
        <v>321</v>
      </c>
      <c r="BH93" s="158"/>
      <c r="BI93" s="159"/>
      <c r="BJ93" s="159"/>
      <c r="BK93" s="159"/>
      <c r="BL93" s="159"/>
      <c r="BM93" s="159"/>
      <c r="BN93" s="160"/>
      <c r="BO93" s="161"/>
      <c r="BP93" s="162"/>
      <c r="BQ93" s="162"/>
      <c r="BR93" s="162"/>
      <c r="BS93" s="162"/>
      <c r="BT93" s="162"/>
      <c r="BU93" s="163" t="s">
        <v>268</v>
      </c>
      <c r="BV93" s="164"/>
      <c r="BW93" s="77"/>
    </row>
    <row r="94" spans="1:75" ht="15" customHeight="1">
      <c r="A94" s="144" t="s">
        <v>76</v>
      </c>
      <c r="B94" s="145"/>
      <c r="C94" s="266" t="s">
        <v>40</v>
      </c>
      <c r="D94" s="165"/>
      <c r="E94" s="165"/>
      <c r="F94" s="165"/>
      <c r="G94" s="165"/>
      <c r="H94" s="165"/>
      <c r="I94" s="165"/>
      <c r="J94" s="165"/>
      <c r="K94" s="265"/>
      <c r="L94" s="265"/>
      <c r="M94" s="265"/>
      <c r="N94" s="265"/>
      <c r="O94" s="265"/>
      <c r="P94" s="265"/>
      <c r="Q94" s="265"/>
      <c r="R94" s="265"/>
      <c r="S94" s="258" t="s">
        <v>291</v>
      </c>
      <c r="T94" s="259"/>
      <c r="U94" s="259"/>
      <c r="V94" s="259"/>
      <c r="W94" s="259"/>
      <c r="X94" s="259"/>
      <c r="Y94" s="259"/>
      <c r="Z94" s="259"/>
      <c r="AA94" s="259"/>
      <c r="AB94" s="259"/>
      <c r="AC94" s="259"/>
      <c r="AD94" s="259"/>
      <c r="AE94" s="259"/>
      <c r="AF94" s="259"/>
      <c r="AG94" s="260"/>
      <c r="AO94" s="76"/>
      <c r="AP94" s="144" t="s">
        <v>76</v>
      </c>
      <c r="AQ94" s="145"/>
      <c r="AR94" s="165" t="s">
        <v>40</v>
      </c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258" t="s">
        <v>292</v>
      </c>
      <c r="BI94" s="259"/>
      <c r="BJ94" s="259"/>
      <c r="BK94" s="259"/>
      <c r="BL94" s="259"/>
      <c r="BM94" s="259"/>
      <c r="BN94" s="259"/>
      <c r="BO94" s="259"/>
      <c r="BP94" s="259"/>
      <c r="BQ94" s="259"/>
      <c r="BR94" s="259"/>
      <c r="BS94" s="259"/>
      <c r="BT94" s="259"/>
      <c r="BU94" s="259"/>
      <c r="BV94" s="260"/>
      <c r="BW94" s="77"/>
    </row>
    <row r="95" spans="1:75" ht="15" customHeight="1">
      <c r="A95" s="146"/>
      <c r="B95" s="147"/>
      <c r="C95" s="181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81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72"/>
      <c r="AO95" s="76"/>
      <c r="AP95" s="146"/>
      <c r="AQ95" s="147"/>
      <c r="AR95" s="166"/>
      <c r="AS95" s="166"/>
      <c r="AT95" s="166"/>
      <c r="AU95" s="166"/>
      <c r="AV95" s="166"/>
      <c r="AW95" s="166"/>
      <c r="AX95" s="166"/>
      <c r="AY95" s="166"/>
      <c r="AZ95" s="166"/>
      <c r="BA95" s="166"/>
      <c r="BB95" s="166"/>
      <c r="BC95" s="166"/>
      <c r="BD95" s="166"/>
      <c r="BE95" s="166"/>
      <c r="BF95" s="166"/>
      <c r="BG95" s="166"/>
      <c r="BH95" s="181"/>
      <c r="BI95" s="166"/>
      <c r="BJ95" s="166"/>
      <c r="BK95" s="166"/>
      <c r="BL95" s="166"/>
      <c r="BM95" s="166"/>
      <c r="BN95" s="166"/>
      <c r="BO95" s="166"/>
      <c r="BP95" s="166"/>
      <c r="BQ95" s="166"/>
      <c r="BR95" s="166"/>
      <c r="BS95" s="166"/>
      <c r="BT95" s="166"/>
      <c r="BU95" s="166"/>
      <c r="BV95" s="172"/>
      <c r="BW95" s="77"/>
    </row>
    <row r="96" spans="1:75" ht="15" customHeight="1" thickBot="1">
      <c r="A96" s="142"/>
      <c r="B96" s="143"/>
      <c r="C96" s="28" t="s">
        <v>52</v>
      </c>
      <c r="D96" s="27"/>
      <c r="E96" s="27"/>
      <c r="F96" s="27"/>
      <c r="G96" s="27"/>
      <c r="H96" s="27"/>
      <c r="I96" s="27"/>
      <c r="J96" s="28"/>
      <c r="K96" s="27"/>
      <c r="L96" s="28"/>
      <c r="M96" s="28"/>
      <c r="N96" s="28"/>
      <c r="O96" s="28"/>
      <c r="P96" s="28"/>
      <c r="Q96" s="28"/>
      <c r="R96" s="28"/>
      <c r="S96" s="45"/>
      <c r="T96" s="46"/>
      <c r="U96" s="47"/>
      <c r="V96" s="46"/>
      <c r="W96" s="48"/>
      <c r="X96" s="48"/>
      <c r="Y96" s="46"/>
      <c r="Z96" s="46"/>
      <c r="AA96" s="48"/>
      <c r="AB96" s="49"/>
      <c r="AC96" s="148"/>
      <c r="AD96" s="149"/>
      <c r="AE96" s="149"/>
      <c r="AF96" s="149"/>
      <c r="AG96" s="44" t="s">
        <v>269</v>
      </c>
      <c r="AH96" s="19" t="str">
        <f>IF(AI96="","",AI96)</f>
        <v/>
      </c>
      <c r="AI96" s="19" t="str">
        <f>IF(A96="","",VLOOKUP(A96,$G$213:$Q$213,11,FALSE))</f>
        <v/>
      </c>
      <c r="AJ96" s="21" t="str">
        <f>AJ93</f>
        <v>3</v>
      </c>
      <c r="AK96" s="21" t="s">
        <v>210</v>
      </c>
      <c r="AO96" s="76"/>
      <c r="AP96" s="142"/>
      <c r="AQ96" s="143"/>
      <c r="AR96" s="28" t="s">
        <v>52</v>
      </c>
      <c r="AS96" s="27"/>
      <c r="AT96" s="27"/>
      <c r="AU96" s="27"/>
      <c r="AV96" s="27"/>
      <c r="AW96" s="27"/>
      <c r="AX96" s="27"/>
      <c r="AY96" s="28"/>
      <c r="AZ96" s="27"/>
      <c r="BA96" s="28"/>
      <c r="BB96" s="28"/>
      <c r="BC96" s="28"/>
      <c r="BD96" s="28"/>
      <c r="BE96" s="28"/>
      <c r="BF96" s="28"/>
      <c r="BG96" s="28"/>
      <c r="BH96" s="45"/>
      <c r="BI96" s="46"/>
      <c r="BJ96" s="47"/>
      <c r="BK96" s="46"/>
      <c r="BL96" s="48"/>
      <c r="BM96" s="48"/>
      <c r="BN96" s="46"/>
      <c r="BO96" s="46"/>
      <c r="BP96" s="48"/>
      <c r="BQ96" s="49"/>
      <c r="BR96" s="213"/>
      <c r="BS96" s="214"/>
      <c r="BT96" s="214"/>
      <c r="BU96" s="214"/>
      <c r="BV96" s="44" t="s">
        <v>269</v>
      </c>
      <c r="BW96" s="77"/>
    </row>
    <row r="97" spans="1:75" ht="15" customHeight="1">
      <c r="AO97" s="76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7"/>
      <c r="BV97" s="54"/>
      <c r="BW97" s="77"/>
    </row>
    <row r="98" spans="1:75" ht="15" customHeight="1" thickBot="1">
      <c r="AO98" s="76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7"/>
      <c r="BV98" s="54"/>
      <c r="BW98" s="77"/>
    </row>
    <row r="99" spans="1:75" ht="15" customHeight="1">
      <c r="A99" s="23" t="s">
        <v>38</v>
      </c>
      <c r="B99" s="24"/>
      <c r="C99" s="24"/>
      <c r="D99" s="24"/>
      <c r="E99" s="24"/>
      <c r="F99" s="24"/>
      <c r="G99" s="24"/>
      <c r="H99" s="24"/>
      <c r="I99" s="24"/>
      <c r="J99" s="24"/>
      <c r="K99" s="99" t="s">
        <v>194</v>
      </c>
      <c r="L99" s="100"/>
      <c r="M99" s="100"/>
      <c r="N99" s="100"/>
      <c r="O99" s="100"/>
      <c r="P99" s="100"/>
      <c r="Q99" s="100"/>
      <c r="R99" s="101"/>
      <c r="S99" s="102" t="s">
        <v>319</v>
      </c>
      <c r="T99" s="100"/>
      <c r="U99" s="100"/>
      <c r="V99" s="100"/>
      <c r="W99" s="100"/>
      <c r="X99" s="100"/>
      <c r="Y99" s="100"/>
      <c r="Z99" s="102" t="s">
        <v>322</v>
      </c>
      <c r="AA99" s="103"/>
      <c r="AB99" s="103"/>
      <c r="AC99" s="103"/>
      <c r="AD99" s="103"/>
      <c r="AE99" s="103"/>
      <c r="AF99" s="103"/>
      <c r="AG99" s="104"/>
      <c r="AO99" s="76"/>
      <c r="AP99" s="23" t="s">
        <v>38</v>
      </c>
      <c r="AQ99" s="24"/>
      <c r="AR99" s="24"/>
      <c r="AS99" s="24"/>
      <c r="AT99" s="24"/>
      <c r="AU99" s="24"/>
      <c r="AV99" s="24"/>
      <c r="AW99" s="24"/>
      <c r="AX99" s="24"/>
      <c r="AY99" s="66"/>
      <c r="AZ99" s="99" t="s">
        <v>194</v>
      </c>
      <c r="BA99" s="100"/>
      <c r="BB99" s="100"/>
      <c r="BC99" s="100"/>
      <c r="BD99" s="100"/>
      <c r="BE99" s="100"/>
      <c r="BF99" s="100"/>
      <c r="BG99" s="101"/>
      <c r="BH99" s="102" t="s">
        <v>319</v>
      </c>
      <c r="BI99" s="100"/>
      <c r="BJ99" s="100"/>
      <c r="BK99" s="100"/>
      <c r="BL99" s="100"/>
      <c r="BM99" s="100"/>
      <c r="BN99" s="100"/>
      <c r="BO99" s="102" t="s">
        <v>322</v>
      </c>
      <c r="BP99" s="103"/>
      <c r="BQ99" s="103"/>
      <c r="BR99" s="103"/>
      <c r="BS99" s="103"/>
      <c r="BT99" s="103"/>
      <c r="BU99" s="103"/>
      <c r="BV99" s="104"/>
      <c r="BW99" s="77"/>
    </row>
    <row r="100" spans="1:75" ht="30" customHeight="1" thickBot="1">
      <c r="A100" s="40" t="s">
        <v>59</v>
      </c>
      <c r="B100" s="41"/>
      <c r="C100" s="25"/>
      <c r="D100" s="26"/>
      <c r="E100" s="26"/>
      <c r="F100" s="26"/>
      <c r="G100" s="26"/>
      <c r="H100" s="26"/>
      <c r="I100" s="26"/>
      <c r="J100" s="70"/>
      <c r="K100" s="105" t="s">
        <v>320</v>
      </c>
      <c r="L100" s="294"/>
      <c r="M100" s="294"/>
      <c r="N100" s="294"/>
      <c r="O100" s="294"/>
      <c r="P100" s="294"/>
      <c r="Q100" s="294"/>
      <c r="R100" s="106" t="s">
        <v>321</v>
      </c>
      <c r="S100" s="369"/>
      <c r="T100" s="370"/>
      <c r="U100" s="370"/>
      <c r="V100" s="370"/>
      <c r="W100" s="370"/>
      <c r="X100" s="370"/>
      <c r="Y100" s="371"/>
      <c r="Z100" s="372"/>
      <c r="AA100" s="373"/>
      <c r="AB100" s="373"/>
      <c r="AC100" s="373"/>
      <c r="AD100" s="373"/>
      <c r="AE100" s="373"/>
      <c r="AF100" s="374" t="s">
        <v>268</v>
      </c>
      <c r="AG100" s="375"/>
      <c r="AJ100" s="21" t="s">
        <v>227</v>
      </c>
      <c r="AO100" s="76"/>
      <c r="AP100" s="40" t="s">
        <v>59</v>
      </c>
      <c r="AQ100" s="41"/>
      <c r="AR100" s="69"/>
      <c r="AS100" s="70"/>
      <c r="AT100" s="70"/>
      <c r="AU100" s="70"/>
      <c r="AV100" s="70"/>
      <c r="AW100" s="70"/>
      <c r="AX100" s="70"/>
      <c r="AY100" s="71"/>
      <c r="AZ100" s="105" t="s">
        <v>320</v>
      </c>
      <c r="BA100" s="157"/>
      <c r="BB100" s="157"/>
      <c r="BC100" s="157"/>
      <c r="BD100" s="157"/>
      <c r="BE100" s="157"/>
      <c r="BF100" s="157"/>
      <c r="BG100" s="106" t="s">
        <v>321</v>
      </c>
      <c r="BH100" s="158"/>
      <c r="BI100" s="159"/>
      <c r="BJ100" s="159"/>
      <c r="BK100" s="159"/>
      <c r="BL100" s="159"/>
      <c r="BM100" s="159"/>
      <c r="BN100" s="160"/>
      <c r="BO100" s="161"/>
      <c r="BP100" s="162"/>
      <c r="BQ100" s="162"/>
      <c r="BR100" s="162"/>
      <c r="BS100" s="162"/>
      <c r="BT100" s="162"/>
      <c r="BU100" s="163" t="s">
        <v>268</v>
      </c>
      <c r="BV100" s="164"/>
      <c r="BW100" s="77"/>
    </row>
    <row r="101" spans="1:75" ht="15" customHeight="1">
      <c r="A101" s="144" t="s">
        <v>76</v>
      </c>
      <c r="B101" s="145"/>
      <c r="C101" s="266" t="s">
        <v>40</v>
      </c>
      <c r="D101" s="165"/>
      <c r="E101" s="165"/>
      <c r="F101" s="165"/>
      <c r="G101" s="165"/>
      <c r="H101" s="165"/>
      <c r="I101" s="165"/>
      <c r="J101" s="165"/>
      <c r="K101" s="265"/>
      <c r="L101" s="265"/>
      <c r="M101" s="265"/>
      <c r="N101" s="265"/>
      <c r="O101" s="265"/>
      <c r="P101" s="265"/>
      <c r="Q101" s="265"/>
      <c r="R101" s="376"/>
      <c r="S101" s="377" t="s">
        <v>292</v>
      </c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376"/>
      <c r="AO101" s="76"/>
      <c r="AP101" s="144" t="s">
        <v>76</v>
      </c>
      <c r="AQ101" s="145"/>
      <c r="AR101" s="165" t="s">
        <v>40</v>
      </c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258" t="s">
        <v>292</v>
      </c>
      <c r="BI101" s="259"/>
      <c r="BJ101" s="259"/>
      <c r="BK101" s="259"/>
      <c r="BL101" s="259"/>
      <c r="BM101" s="259"/>
      <c r="BN101" s="259"/>
      <c r="BO101" s="259"/>
      <c r="BP101" s="259"/>
      <c r="BQ101" s="259"/>
      <c r="BR101" s="259"/>
      <c r="BS101" s="259"/>
      <c r="BT101" s="259"/>
      <c r="BU101" s="259"/>
      <c r="BV101" s="260"/>
      <c r="BW101" s="77"/>
    </row>
    <row r="102" spans="1:75" ht="15" customHeight="1">
      <c r="A102" s="146"/>
      <c r="B102" s="147"/>
      <c r="C102" s="181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72"/>
      <c r="S102" s="181"/>
      <c r="T102" s="166"/>
      <c r="U102" s="166"/>
      <c r="V102" s="166"/>
      <c r="W102" s="166"/>
      <c r="X102" s="166"/>
      <c r="Y102" s="166"/>
      <c r="Z102" s="166"/>
      <c r="AA102" s="166"/>
      <c r="AB102" s="166"/>
      <c r="AC102" s="166"/>
      <c r="AD102" s="166"/>
      <c r="AE102" s="166"/>
      <c r="AF102" s="166"/>
      <c r="AG102" s="172"/>
      <c r="AO102" s="76"/>
      <c r="AP102" s="146"/>
      <c r="AQ102" s="147"/>
      <c r="AR102" s="166"/>
      <c r="AS102" s="166"/>
      <c r="AT102" s="166"/>
      <c r="AU102" s="166"/>
      <c r="AV102" s="166"/>
      <c r="AW102" s="166"/>
      <c r="AX102" s="166"/>
      <c r="AY102" s="166"/>
      <c r="AZ102" s="166"/>
      <c r="BA102" s="166"/>
      <c r="BB102" s="166"/>
      <c r="BC102" s="166"/>
      <c r="BD102" s="166"/>
      <c r="BE102" s="166"/>
      <c r="BF102" s="166"/>
      <c r="BG102" s="166"/>
      <c r="BH102" s="181"/>
      <c r="BI102" s="166"/>
      <c r="BJ102" s="166"/>
      <c r="BK102" s="166"/>
      <c r="BL102" s="166"/>
      <c r="BM102" s="166"/>
      <c r="BN102" s="166"/>
      <c r="BO102" s="166"/>
      <c r="BP102" s="166"/>
      <c r="BQ102" s="166"/>
      <c r="BR102" s="166"/>
      <c r="BS102" s="166"/>
      <c r="BT102" s="166"/>
      <c r="BU102" s="166"/>
      <c r="BV102" s="172"/>
      <c r="BW102" s="77"/>
    </row>
    <row r="103" spans="1:75" ht="15" customHeight="1">
      <c r="A103" s="140"/>
      <c r="B103" s="141"/>
      <c r="C103" s="28" t="s">
        <v>18</v>
      </c>
      <c r="D103" s="27"/>
      <c r="E103" s="27"/>
      <c r="F103" s="27"/>
      <c r="G103" s="27"/>
      <c r="H103" s="27"/>
      <c r="I103" s="27"/>
      <c r="J103" s="28"/>
      <c r="K103" s="27"/>
      <c r="L103" s="28"/>
      <c r="M103" s="28"/>
      <c r="N103" s="28"/>
      <c r="O103" s="28"/>
      <c r="P103" s="28"/>
      <c r="Q103" s="28"/>
      <c r="R103" s="28"/>
      <c r="S103" s="50"/>
      <c r="T103" s="28"/>
      <c r="U103" s="30"/>
      <c r="V103" s="28"/>
      <c r="W103" s="29"/>
      <c r="X103" s="29"/>
      <c r="Y103" s="28"/>
      <c r="Z103" s="28"/>
      <c r="AA103" s="29"/>
      <c r="AB103" s="31"/>
      <c r="AC103" s="150"/>
      <c r="AD103" s="151"/>
      <c r="AE103" s="151"/>
      <c r="AF103" s="151"/>
      <c r="AG103" s="42" t="s">
        <v>269</v>
      </c>
      <c r="AH103" s="19" t="str">
        <f t="shared" ref="AH103:AH110" si="4">IF(AI103="","",AI103)</f>
        <v/>
      </c>
      <c r="AI103" s="19" t="str">
        <f t="shared" ref="AI103:AI110" si="5">IF(A103="","",VLOOKUP(A103,$G$213:$Q$213,11,FALSE))</f>
        <v/>
      </c>
      <c r="AJ103" s="21" t="str">
        <f>$AJ$100</f>
        <v>4</v>
      </c>
      <c r="AK103" s="21" t="s">
        <v>210</v>
      </c>
      <c r="AO103" s="76"/>
      <c r="AP103" s="140" t="s">
        <v>520</v>
      </c>
      <c r="AQ103" s="141"/>
      <c r="AR103" s="28" t="s">
        <v>18</v>
      </c>
      <c r="AS103" s="27"/>
      <c r="AT103" s="27"/>
      <c r="AU103" s="27"/>
      <c r="AV103" s="27"/>
      <c r="AW103" s="27"/>
      <c r="AX103" s="27"/>
      <c r="AY103" s="28"/>
      <c r="AZ103" s="27"/>
      <c r="BA103" s="28"/>
      <c r="BB103" s="28"/>
      <c r="BC103" s="28"/>
      <c r="BD103" s="28"/>
      <c r="BE103" s="28"/>
      <c r="BF103" s="28"/>
      <c r="BG103" s="28"/>
      <c r="BH103" s="50"/>
      <c r="BI103" s="28"/>
      <c r="BJ103" s="30"/>
      <c r="BK103" s="28"/>
      <c r="BL103" s="29"/>
      <c r="BM103" s="29"/>
      <c r="BN103" s="28"/>
      <c r="BO103" s="28"/>
      <c r="BP103" s="29"/>
      <c r="BQ103" s="31"/>
      <c r="BR103" s="154">
        <v>3</v>
      </c>
      <c r="BS103" s="155"/>
      <c r="BT103" s="155"/>
      <c r="BU103" s="155"/>
      <c r="BV103" s="42" t="s">
        <v>269</v>
      </c>
      <c r="BW103" s="77"/>
    </row>
    <row r="104" spans="1:75" ht="15" customHeight="1">
      <c r="A104" s="140"/>
      <c r="B104" s="141"/>
      <c r="C104" s="28" t="s">
        <v>19</v>
      </c>
      <c r="D104" s="27"/>
      <c r="E104" s="27"/>
      <c r="F104" s="27"/>
      <c r="G104" s="27"/>
      <c r="H104" s="27"/>
      <c r="I104" s="27"/>
      <c r="J104" s="28"/>
      <c r="K104" s="27"/>
      <c r="L104" s="28"/>
      <c r="M104" s="28"/>
      <c r="N104" s="28"/>
      <c r="O104" s="28"/>
      <c r="P104" s="28"/>
      <c r="Q104" s="28"/>
      <c r="R104" s="28"/>
      <c r="S104" s="50"/>
      <c r="T104" s="28"/>
      <c r="U104" s="30"/>
      <c r="V104" s="28"/>
      <c r="W104" s="29"/>
      <c r="X104" s="29"/>
      <c r="Y104" s="28"/>
      <c r="Z104" s="28"/>
      <c r="AA104" s="29"/>
      <c r="AB104" s="31"/>
      <c r="AC104" s="150"/>
      <c r="AD104" s="151"/>
      <c r="AE104" s="151"/>
      <c r="AF104" s="151"/>
      <c r="AG104" s="42" t="s">
        <v>269</v>
      </c>
      <c r="AH104" s="19" t="str">
        <f t="shared" si="4"/>
        <v/>
      </c>
      <c r="AI104" s="19" t="str">
        <f t="shared" si="5"/>
        <v/>
      </c>
      <c r="AJ104" s="21" t="str">
        <f t="shared" ref="AJ104:AJ110" si="6">$AJ$100</f>
        <v>4</v>
      </c>
      <c r="AK104" s="21" t="s">
        <v>228</v>
      </c>
      <c r="AO104" s="76"/>
      <c r="AP104" s="140"/>
      <c r="AQ104" s="141"/>
      <c r="AR104" s="28" t="s">
        <v>19</v>
      </c>
      <c r="AS104" s="27"/>
      <c r="AT104" s="27"/>
      <c r="AU104" s="27"/>
      <c r="AV104" s="27"/>
      <c r="AW104" s="27"/>
      <c r="AX104" s="27"/>
      <c r="AY104" s="28"/>
      <c r="AZ104" s="27"/>
      <c r="BA104" s="28"/>
      <c r="BB104" s="28"/>
      <c r="BC104" s="28"/>
      <c r="BD104" s="28"/>
      <c r="BE104" s="28"/>
      <c r="BF104" s="28"/>
      <c r="BG104" s="28"/>
      <c r="BH104" s="50"/>
      <c r="BI104" s="28"/>
      <c r="BJ104" s="30"/>
      <c r="BK104" s="28"/>
      <c r="BL104" s="29"/>
      <c r="BM104" s="29"/>
      <c r="BN104" s="28"/>
      <c r="BO104" s="28"/>
      <c r="BP104" s="29"/>
      <c r="BQ104" s="31"/>
      <c r="BR104" s="154"/>
      <c r="BS104" s="155"/>
      <c r="BT104" s="155"/>
      <c r="BU104" s="155"/>
      <c r="BV104" s="42" t="s">
        <v>269</v>
      </c>
      <c r="BW104" s="77"/>
    </row>
    <row r="105" spans="1:75" ht="15" customHeight="1">
      <c r="A105" s="140"/>
      <c r="B105" s="141"/>
      <c r="C105" s="28" t="s">
        <v>20</v>
      </c>
      <c r="D105" s="27"/>
      <c r="E105" s="27"/>
      <c r="F105" s="27"/>
      <c r="G105" s="27"/>
      <c r="H105" s="27"/>
      <c r="I105" s="27"/>
      <c r="J105" s="28"/>
      <c r="K105" s="27"/>
      <c r="L105" s="28"/>
      <c r="M105" s="28"/>
      <c r="N105" s="28"/>
      <c r="O105" s="28"/>
      <c r="P105" s="28"/>
      <c r="Q105" s="28"/>
      <c r="R105" s="28"/>
      <c r="S105" s="50"/>
      <c r="T105" s="28"/>
      <c r="U105" s="30"/>
      <c r="V105" s="28"/>
      <c r="W105" s="29"/>
      <c r="X105" s="29"/>
      <c r="Y105" s="28"/>
      <c r="Z105" s="28"/>
      <c r="AA105" s="29"/>
      <c r="AB105" s="31"/>
      <c r="AC105" s="150"/>
      <c r="AD105" s="151"/>
      <c r="AE105" s="151"/>
      <c r="AF105" s="151"/>
      <c r="AG105" s="42" t="s">
        <v>269</v>
      </c>
      <c r="AH105" s="19" t="str">
        <f t="shared" si="4"/>
        <v/>
      </c>
      <c r="AI105" s="19" t="str">
        <f t="shared" si="5"/>
        <v/>
      </c>
      <c r="AJ105" s="21" t="str">
        <f t="shared" si="6"/>
        <v>4</v>
      </c>
      <c r="AK105" s="21" t="s">
        <v>207</v>
      </c>
      <c r="AO105" s="76"/>
      <c r="AP105" s="140"/>
      <c r="AQ105" s="141"/>
      <c r="AR105" s="28" t="s">
        <v>20</v>
      </c>
      <c r="AS105" s="27"/>
      <c r="AT105" s="27"/>
      <c r="AU105" s="27"/>
      <c r="AV105" s="27"/>
      <c r="AW105" s="27"/>
      <c r="AX105" s="27"/>
      <c r="AY105" s="28"/>
      <c r="AZ105" s="27"/>
      <c r="BA105" s="28"/>
      <c r="BB105" s="28"/>
      <c r="BC105" s="28"/>
      <c r="BD105" s="28"/>
      <c r="BE105" s="28"/>
      <c r="BF105" s="28"/>
      <c r="BG105" s="28"/>
      <c r="BH105" s="50"/>
      <c r="BI105" s="28"/>
      <c r="BJ105" s="30"/>
      <c r="BK105" s="28"/>
      <c r="BL105" s="29"/>
      <c r="BM105" s="29"/>
      <c r="BN105" s="28"/>
      <c r="BO105" s="28"/>
      <c r="BP105" s="29"/>
      <c r="BQ105" s="31"/>
      <c r="BR105" s="154"/>
      <c r="BS105" s="155"/>
      <c r="BT105" s="155"/>
      <c r="BU105" s="155"/>
      <c r="BV105" s="42" t="s">
        <v>269</v>
      </c>
      <c r="BW105" s="77"/>
    </row>
    <row r="106" spans="1:75" ht="15" customHeight="1">
      <c r="A106" s="140"/>
      <c r="B106" s="141"/>
      <c r="C106" s="28" t="s">
        <v>522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51"/>
      <c r="T106" s="28"/>
      <c r="U106" s="28"/>
      <c r="V106" s="28"/>
      <c r="W106" s="28"/>
      <c r="X106" s="28"/>
      <c r="Y106" s="28"/>
      <c r="Z106" s="28"/>
      <c r="AA106" s="28"/>
      <c r="AB106" s="32"/>
      <c r="AC106" s="150"/>
      <c r="AD106" s="151"/>
      <c r="AE106" s="151"/>
      <c r="AF106" s="151"/>
      <c r="AG106" s="42" t="s">
        <v>269</v>
      </c>
      <c r="AH106" s="19" t="str">
        <f t="shared" si="4"/>
        <v/>
      </c>
      <c r="AI106" s="19" t="str">
        <f t="shared" si="5"/>
        <v/>
      </c>
      <c r="AJ106" s="21" t="str">
        <f t="shared" si="6"/>
        <v>4</v>
      </c>
      <c r="AK106" s="21" t="s">
        <v>218</v>
      </c>
      <c r="AO106" s="76"/>
      <c r="AP106" s="140"/>
      <c r="AQ106" s="141"/>
      <c r="AR106" s="28" t="s">
        <v>525</v>
      </c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51"/>
      <c r="BI106" s="28"/>
      <c r="BJ106" s="28"/>
      <c r="BK106" s="28"/>
      <c r="BL106" s="28"/>
      <c r="BM106" s="28"/>
      <c r="BN106" s="28"/>
      <c r="BO106" s="28"/>
      <c r="BP106" s="28"/>
      <c r="BQ106" s="32"/>
      <c r="BR106" s="154"/>
      <c r="BS106" s="155"/>
      <c r="BT106" s="155"/>
      <c r="BU106" s="155"/>
      <c r="BV106" s="42" t="s">
        <v>269</v>
      </c>
      <c r="BW106" s="77"/>
    </row>
    <row r="107" spans="1:75" ht="15" customHeight="1">
      <c r="A107" s="140"/>
      <c r="B107" s="141"/>
      <c r="C107" s="28" t="s">
        <v>523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51"/>
      <c r="T107" s="28"/>
      <c r="U107" s="28"/>
      <c r="V107" s="28"/>
      <c r="W107" s="28"/>
      <c r="X107" s="28"/>
      <c r="Y107" s="28"/>
      <c r="Z107" s="28"/>
      <c r="AA107" s="28"/>
      <c r="AB107" s="32"/>
      <c r="AC107" s="150"/>
      <c r="AD107" s="151"/>
      <c r="AE107" s="151"/>
      <c r="AF107" s="151"/>
      <c r="AG107" s="42" t="s">
        <v>269</v>
      </c>
      <c r="AH107" s="19" t="str">
        <f t="shared" si="4"/>
        <v/>
      </c>
      <c r="AI107" s="19" t="str">
        <f t="shared" si="5"/>
        <v/>
      </c>
      <c r="AJ107" s="21" t="str">
        <f t="shared" si="6"/>
        <v>4</v>
      </c>
      <c r="AK107" s="21" t="s">
        <v>219</v>
      </c>
      <c r="AO107" s="76"/>
      <c r="AP107" s="140"/>
      <c r="AQ107" s="141"/>
      <c r="AR107" s="28" t="s">
        <v>524</v>
      </c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51"/>
      <c r="BI107" s="28"/>
      <c r="BJ107" s="28"/>
      <c r="BK107" s="28"/>
      <c r="BL107" s="28"/>
      <c r="BM107" s="28"/>
      <c r="BN107" s="28"/>
      <c r="BO107" s="28"/>
      <c r="BP107" s="28"/>
      <c r="BQ107" s="32"/>
      <c r="BR107" s="154"/>
      <c r="BS107" s="155"/>
      <c r="BT107" s="155"/>
      <c r="BU107" s="155"/>
      <c r="BV107" s="42" t="s">
        <v>269</v>
      </c>
      <c r="BW107" s="77"/>
    </row>
    <row r="108" spans="1:75" ht="15" customHeight="1">
      <c r="A108" s="140"/>
      <c r="B108" s="141"/>
      <c r="C108" s="28" t="s">
        <v>21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51"/>
      <c r="T108" s="28"/>
      <c r="U108" s="28"/>
      <c r="V108" s="28"/>
      <c r="W108" s="28"/>
      <c r="X108" s="28"/>
      <c r="Y108" s="28"/>
      <c r="Z108" s="28"/>
      <c r="AA108" s="28"/>
      <c r="AB108" s="32"/>
      <c r="AC108" s="150"/>
      <c r="AD108" s="151"/>
      <c r="AE108" s="151"/>
      <c r="AF108" s="151"/>
      <c r="AG108" s="42" t="s">
        <v>269</v>
      </c>
      <c r="AH108" s="19" t="str">
        <f t="shared" si="4"/>
        <v/>
      </c>
      <c r="AI108" s="19" t="str">
        <f t="shared" si="5"/>
        <v/>
      </c>
      <c r="AJ108" s="21" t="str">
        <f t="shared" si="6"/>
        <v>4</v>
      </c>
      <c r="AK108" s="21" t="s">
        <v>220</v>
      </c>
      <c r="AO108" s="76"/>
      <c r="AP108" s="140"/>
      <c r="AQ108" s="141"/>
      <c r="AR108" s="28" t="s">
        <v>21</v>
      </c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51"/>
      <c r="BI108" s="28"/>
      <c r="BJ108" s="28"/>
      <c r="BK108" s="28"/>
      <c r="BL108" s="28"/>
      <c r="BM108" s="28"/>
      <c r="BN108" s="28"/>
      <c r="BO108" s="28"/>
      <c r="BP108" s="28"/>
      <c r="BQ108" s="32"/>
      <c r="BR108" s="154"/>
      <c r="BS108" s="155"/>
      <c r="BT108" s="155"/>
      <c r="BU108" s="155"/>
      <c r="BV108" s="42" t="s">
        <v>269</v>
      </c>
      <c r="BW108" s="77"/>
    </row>
    <row r="109" spans="1:75" ht="15" customHeight="1">
      <c r="A109" s="140"/>
      <c r="B109" s="141"/>
      <c r="C109" s="28" t="s">
        <v>22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51"/>
      <c r="T109" s="28"/>
      <c r="U109" s="28"/>
      <c r="V109" s="28"/>
      <c r="W109" s="28"/>
      <c r="X109" s="28"/>
      <c r="Y109" s="28"/>
      <c r="Z109" s="28"/>
      <c r="AA109" s="28"/>
      <c r="AB109" s="32"/>
      <c r="AC109" s="150"/>
      <c r="AD109" s="151"/>
      <c r="AE109" s="151"/>
      <c r="AF109" s="151"/>
      <c r="AG109" s="42" t="s">
        <v>269</v>
      </c>
      <c r="AH109" s="19" t="str">
        <f t="shared" si="4"/>
        <v/>
      </c>
      <c r="AI109" s="19" t="str">
        <f t="shared" si="5"/>
        <v/>
      </c>
      <c r="AJ109" s="21" t="str">
        <f t="shared" si="6"/>
        <v>4</v>
      </c>
      <c r="AK109" s="21" t="s">
        <v>221</v>
      </c>
      <c r="AO109" s="76"/>
      <c r="AP109" s="140"/>
      <c r="AQ109" s="141"/>
      <c r="AR109" s="28" t="s">
        <v>22</v>
      </c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51"/>
      <c r="BI109" s="28"/>
      <c r="BJ109" s="28"/>
      <c r="BK109" s="28"/>
      <c r="BL109" s="28"/>
      <c r="BM109" s="28"/>
      <c r="BN109" s="28"/>
      <c r="BO109" s="28"/>
      <c r="BP109" s="28"/>
      <c r="BQ109" s="32"/>
      <c r="BR109" s="154"/>
      <c r="BS109" s="155"/>
      <c r="BT109" s="155"/>
      <c r="BU109" s="155"/>
      <c r="BV109" s="42" t="s">
        <v>269</v>
      </c>
      <c r="BW109" s="77"/>
    </row>
    <row r="110" spans="1:75" ht="15" customHeight="1" thickBot="1">
      <c r="A110" s="142"/>
      <c r="B110" s="143"/>
      <c r="C110" s="28" t="s">
        <v>91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52"/>
      <c r="T110" s="46"/>
      <c r="U110" s="46"/>
      <c r="V110" s="46"/>
      <c r="W110" s="46"/>
      <c r="X110" s="46"/>
      <c r="Y110" s="46"/>
      <c r="Z110" s="46"/>
      <c r="AA110" s="46"/>
      <c r="AB110" s="53"/>
      <c r="AC110" s="148"/>
      <c r="AD110" s="149"/>
      <c r="AE110" s="149"/>
      <c r="AF110" s="149"/>
      <c r="AG110" s="44" t="s">
        <v>269</v>
      </c>
      <c r="AH110" s="19" t="str">
        <f t="shared" si="4"/>
        <v/>
      </c>
      <c r="AI110" s="19" t="str">
        <f t="shared" si="5"/>
        <v/>
      </c>
      <c r="AJ110" s="21" t="str">
        <f t="shared" si="6"/>
        <v>4</v>
      </c>
      <c r="AK110" s="21" t="s">
        <v>222</v>
      </c>
      <c r="AO110" s="76"/>
      <c r="AP110" s="142"/>
      <c r="AQ110" s="143"/>
      <c r="AR110" s="28" t="s">
        <v>91</v>
      </c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52"/>
      <c r="BI110" s="46"/>
      <c r="BJ110" s="46"/>
      <c r="BK110" s="46"/>
      <c r="BL110" s="46"/>
      <c r="BM110" s="46"/>
      <c r="BN110" s="46"/>
      <c r="BO110" s="46"/>
      <c r="BP110" s="46"/>
      <c r="BQ110" s="53"/>
      <c r="BR110" s="213"/>
      <c r="BS110" s="214"/>
      <c r="BT110" s="214"/>
      <c r="BU110" s="214"/>
      <c r="BV110" s="44" t="s">
        <v>269</v>
      </c>
      <c r="BW110" s="77"/>
    </row>
    <row r="111" spans="1:75" ht="15" customHeight="1">
      <c r="AO111" s="76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7"/>
      <c r="BV111" s="54"/>
      <c r="BW111" s="77"/>
    </row>
    <row r="112" spans="1:75" ht="15" customHeight="1">
      <c r="A112" s="1" t="s">
        <v>513</v>
      </c>
      <c r="AA112" s="378" t="s">
        <v>324</v>
      </c>
      <c r="AB112" s="138"/>
      <c r="AC112" s="138"/>
      <c r="AD112" s="138"/>
      <c r="AE112" s="138"/>
      <c r="AF112" s="138"/>
      <c r="AG112" s="138"/>
      <c r="AO112" s="76"/>
      <c r="AP112" s="54" t="s">
        <v>512</v>
      </c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362" t="s">
        <v>324</v>
      </c>
      <c r="BQ112" s="139"/>
      <c r="BR112" s="139"/>
      <c r="BS112" s="139"/>
      <c r="BT112" s="139"/>
      <c r="BU112" s="139"/>
      <c r="BV112" s="139"/>
      <c r="BW112" s="77"/>
    </row>
    <row r="113" spans="1:75" ht="15" customHeight="1">
      <c r="A113" s="1" t="s">
        <v>515</v>
      </c>
      <c r="Z113" s="6"/>
      <c r="AA113" s="378"/>
      <c r="AB113" s="138"/>
      <c r="AC113" s="138"/>
      <c r="AD113" s="138"/>
      <c r="AE113" s="138"/>
      <c r="AF113" s="138"/>
      <c r="AG113" s="138"/>
      <c r="AO113" s="76"/>
      <c r="AP113" s="54" t="s">
        <v>514</v>
      </c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362"/>
      <c r="BQ113" s="139"/>
      <c r="BR113" s="139"/>
      <c r="BS113" s="139"/>
      <c r="BT113" s="139"/>
      <c r="BU113" s="139"/>
      <c r="BV113" s="139"/>
      <c r="BW113" s="77"/>
    </row>
    <row r="114" spans="1:75" ht="15" customHeight="1">
      <c r="Z114" s="6"/>
      <c r="AA114" s="378"/>
      <c r="AB114" s="138"/>
      <c r="AC114" s="138"/>
      <c r="AD114" s="138"/>
      <c r="AE114" s="138"/>
      <c r="AF114" s="138"/>
      <c r="AG114" s="138"/>
      <c r="AO114" s="76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362"/>
      <c r="BQ114" s="139"/>
      <c r="BR114" s="139"/>
      <c r="BS114" s="139"/>
      <c r="BT114" s="139"/>
      <c r="BU114" s="139"/>
      <c r="BV114" s="139"/>
      <c r="BW114" s="77"/>
    </row>
    <row r="115" spans="1:75" ht="15" customHeight="1">
      <c r="Z115" s="6"/>
      <c r="AA115" s="378"/>
      <c r="AB115" s="138"/>
      <c r="AC115" s="138"/>
      <c r="AD115" s="138"/>
      <c r="AE115" s="138"/>
      <c r="AF115" s="138"/>
      <c r="AG115" s="138"/>
      <c r="AO115" s="76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362"/>
      <c r="BQ115" s="139"/>
      <c r="BR115" s="139"/>
      <c r="BS115" s="139"/>
      <c r="BT115" s="139"/>
      <c r="BU115" s="139"/>
      <c r="BV115" s="139"/>
      <c r="BW115" s="77"/>
    </row>
    <row r="116" spans="1:75" ht="15" customHeight="1">
      <c r="Z116" s="6"/>
      <c r="AA116" s="378"/>
      <c r="AB116" s="138"/>
      <c r="AC116" s="138"/>
      <c r="AD116" s="138"/>
      <c r="AE116" s="138"/>
      <c r="AF116" s="138"/>
      <c r="AG116" s="138"/>
      <c r="AO116" s="76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362"/>
      <c r="BQ116" s="139"/>
      <c r="BR116" s="139"/>
      <c r="BS116" s="139"/>
      <c r="BT116" s="139"/>
      <c r="BU116" s="139"/>
      <c r="BV116" s="139"/>
      <c r="BW116" s="77"/>
    </row>
    <row r="117" spans="1:75" ht="15" customHeight="1">
      <c r="Z117" s="6"/>
      <c r="AA117" s="378"/>
      <c r="AB117" s="138"/>
      <c r="AC117" s="138"/>
      <c r="AD117" s="138"/>
      <c r="AE117" s="138"/>
      <c r="AF117" s="138"/>
      <c r="AG117" s="138"/>
      <c r="AO117" s="76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362"/>
      <c r="BQ117" s="139"/>
      <c r="BR117" s="139"/>
      <c r="BS117" s="139"/>
      <c r="BT117" s="139"/>
      <c r="BU117" s="139"/>
      <c r="BV117" s="139"/>
      <c r="BW117" s="77"/>
    </row>
    <row r="118" spans="1:75" ht="12" thickBot="1">
      <c r="AO118" s="107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08"/>
      <c r="BB118" s="108"/>
      <c r="BC118" s="108"/>
      <c r="BD118" s="108"/>
      <c r="BE118" s="108"/>
      <c r="BF118" s="108"/>
      <c r="BG118" s="108"/>
      <c r="BH118" s="108"/>
      <c r="BI118" s="108"/>
      <c r="BJ118" s="108"/>
      <c r="BK118" s="108"/>
      <c r="BL118" s="108"/>
      <c r="BM118" s="108"/>
      <c r="BN118" s="108"/>
      <c r="BO118" s="109"/>
      <c r="BP118" s="108"/>
      <c r="BQ118" s="108"/>
      <c r="BR118" s="108"/>
      <c r="BS118" s="108"/>
      <c r="BT118" s="108"/>
      <c r="BU118" s="108"/>
      <c r="BV118" s="108"/>
      <c r="BW118" s="110"/>
    </row>
    <row r="190" spans="1:32" hidden="1">
      <c r="A190" s="19" t="s">
        <v>281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</row>
    <row r="191" spans="1:32" hidden="1">
      <c r="A191" s="19" t="s">
        <v>60</v>
      </c>
      <c r="B191" s="19"/>
      <c r="C191" s="19"/>
      <c r="D191" s="19"/>
      <c r="E191" s="19"/>
      <c r="F191" s="19">
        <v>1</v>
      </c>
      <c r="G191" s="19" t="s">
        <v>61</v>
      </c>
      <c r="H191" s="19"/>
      <c r="I191" s="19"/>
      <c r="J191" s="19"/>
      <c r="K191" s="19"/>
      <c r="L191" s="19"/>
      <c r="M191" s="19"/>
      <c r="N191" s="19"/>
      <c r="O191" s="19"/>
      <c r="P191" s="19"/>
      <c r="Q191" s="19">
        <v>1</v>
      </c>
      <c r="R191" s="19"/>
      <c r="S191" s="19"/>
      <c r="T191" s="19"/>
      <c r="U191" s="19"/>
      <c r="AF191" s="1"/>
    </row>
    <row r="192" spans="1:32" hidden="1">
      <c r="A192" s="19"/>
      <c r="B192" s="19"/>
      <c r="C192" s="19"/>
      <c r="D192" s="19"/>
      <c r="E192" s="19"/>
      <c r="F192" s="19">
        <v>2</v>
      </c>
      <c r="G192" s="19" t="s">
        <v>312</v>
      </c>
      <c r="H192" s="19"/>
      <c r="I192" s="19"/>
      <c r="J192" s="19"/>
      <c r="K192" s="19"/>
      <c r="L192" s="19"/>
      <c r="M192" s="19"/>
      <c r="N192" s="19"/>
      <c r="O192" s="19"/>
      <c r="P192" s="19"/>
      <c r="Q192" s="19">
        <v>2</v>
      </c>
      <c r="R192" s="19"/>
      <c r="S192" s="19"/>
      <c r="T192" s="19"/>
      <c r="U192" s="19"/>
      <c r="AF192" s="1"/>
    </row>
    <row r="193" spans="1:37" hidden="1">
      <c r="A193" s="19"/>
      <c r="B193" s="19"/>
      <c r="C193" s="19"/>
      <c r="D193" s="19"/>
      <c r="E193" s="19"/>
      <c r="F193" s="19" t="s">
        <v>62</v>
      </c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AF193" s="1"/>
    </row>
    <row r="194" spans="1:37" hidden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AF194" s="1"/>
    </row>
    <row r="195" spans="1:37" hidden="1">
      <c r="A195" s="19" t="s">
        <v>63</v>
      </c>
      <c r="B195" s="19"/>
      <c r="C195" s="19"/>
      <c r="D195" s="19"/>
      <c r="E195" s="19"/>
      <c r="F195" s="19">
        <v>1</v>
      </c>
      <c r="G195" s="19" t="s">
        <v>518</v>
      </c>
      <c r="H195" s="19"/>
      <c r="I195" s="19"/>
      <c r="J195" s="19"/>
      <c r="K195" s="19"/>
      <c r="L195" s="19"/>
      <c r="M195" s="19"/>
      <c r="N195" s="19"/>
      <c r="O195" s="19"/>
      <c r="P195" s="19"/>
      <c r="Q195" s="19">
        <v>1</v>
      </c>
      <c r="R195" s="19"/>
      <c r="S195" s="19"/>
      <c r="T195" s="19"/>
      <c r="U195" s="19"/>
      <c r="AF195" s="1"/>
    </row>
    <row r="196" spans="1:37" hidden="1">
      <c r="A196" s="19"/>
      <c r="B196" s="19"/>
      <c r="C196" s="19"/>
      <c r="D196" s="19"/>
      <c r="E196" s="19"/>
      <c r="F196" s="19">
        <v>2</v>
      </c>
      <c r="G196" s="19" t="s">
        <v>517</v>
      </c>
      <c r="H196" s="19"/>
      <c r="I196" s="19"/>
      <c r="J196" s="19"/>
      <c r="K196" s="19"/>
      <c r="L196" s="19"/>
      <c r="M196" s="19"/>
      <c r="N196" s="19"/>
      <c r="O196" s="19"/>
      <c r="P196" s="19"/>
      <c r="Q196" s="19">
        <v>2</v>
      </c>
      <c r="R196" s="19"/>
      <c r="S196" s="19"/>
      <c r="T196" s="19"/>
      <c r="U196" s="19"/>
      <c r="AF196" s="1"/>
    </row>
    <row r="197" spans="1:37" hidden="1">
      <c r="A197" s="19"/>
      <c r="B197" s="19"/>
      <c r="C197" s="19"/>
      <c r="D197" s="19"/>
      <c r="E197" s="19"/>
      <c r="F197" s="19">
        <v>3</v>
      </c>
      <c r="G197" s="19" t="s">
        <v>64</v>
      </c>
      <c r="H197" s="19"/>
      <c r="I197" s="19"/>
      <c r="J197" s="19"/>
      <c r="K197" s="19"/>
      <c r="L197" s="19"/>
      <c r="M197" s="19"/>
      <c r="N197" s="19"/>
      <c r="O197" s="19"/>
      <c r="P197" s="19"/>
      <c r="Q197" s="19">
        <v>3</v>
      </c>
      <c r="R197" s="19"/>
      <c r="S197" s="19"/>
      <c r="T197" s="19"/>
      <c r="U197" s="19"/>
      <c r="AF197" s="1"/>
    </row>
    <row r="198" spans="1:37" hidden="1">
      <c r="A198" s="19"/>
      <c r="B198" s="19"/>
      <c r="C198" s="19"/>
      <c r="D198" s="19"/>
      <c r="E198" s="19"/>
      <c r="F198" s="19">
        <v>4</v>
      </c>
      <c r="G198" s="19" t="s">
        <v>516</v>
      </c>
      <c r="H198" s="19"/>
      <c r="I198" s="19"/>
      <c r="J198" s="19"/>
      <c r="K198" s="19"/>
      <c r="L198" s="19"/>
      <c r="M198" s="19"/>
      <c r="N198" s="19"/>
      <c r="O198" s="19"/>
      <c r="P198" s="19"/>
      <c r="Q198" s="19">
        <v>4</v>
      </c>
      <c r="R198" s="19"/>
      <c r="S198" s="19"/>
      <c r="T198" s="19"/>
      <c r="U198" s="19"/>
      <c r="AF198" s="1"/>
    </row>
    <row r="199" spans="1:37" hidden="1">
      <c r="A199" s="19"/>
      <c r="B199" s="19"/>
      <c r="C199" s="19"/>
      <c r="D199" s="19"/>
      <c r="E199" s="19"/>
      <c r="F199" s="19">
        <v>5</v>
      </c>
      <c r="G199" s="19" t="s">
        <v>304</v>
      </c>
      <c r="H199" s="19"/>
      <c r="I199" s="19"/>
      <c r="J199" s="19"/>
      <c r="K199" s="19"/>
      <c r="L199" s="19"/>
      <c r="M199" s="19"/>
      <c r="N199" s="19"/>
      <c r="O199" s="19"/>
      <c r="P199" s="19"/>
      <c r="Q199" s="19">
        <v>5</v>
      </c>
      <c r="R199" s="19"/>
      <c r="S199" s="19"/>
      <c r="T199" s="19"/>
      <c r="U199" s="19"/>
      <c r="AF199" s="1"/>
    </row>
    <row r="200" spans="1:37" hidden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AF200" s="1"/>
    </row>
    <row r="201" spans="1:37" hidden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AF201" s="1"/>
    </row>
    <row r="202" spans="1:37" hidden="1">
      <c r="A202" s="19" t="s">
        <v>77</v>
      </c>
      <c r="B202" s="19"/>
      <c r="C202" s="19"/>
      <c r="D202" s="19"/>
      <c r="E202" s="19"/>
      <c r="F202" s="19">
        <v>1</v>
      </c>
      <c r="G202" s="21" t="s">
        <v>78</v>
      </c>
      <c r="H202" s="19"/>
      <c r="I202" s="19"/>
      <c r="J202" s="19"/>
      <c r="K202" s="19"/>
      <c r="L202" s="19"/>
      <c r="M202" s="19"/>
      <c r="N202" s="19"/>
      <c r="O202" s="19"/>
      <c r="P202" s="19"/>
      <c r="Q202" s="19">
        <v>1</v>
      </c>
      <c r="R202" s="19"/>
      <c r="S202" s="19" t="s">
        <v>297</v>
      </c>
      <c r="T202" s="19"/>
      <c r="U202" s="19"/>
      <c r="AF202" s="1"/>
      <c r="AK202" s="1"/>
    </row>
    <row r="203" spans="1:37" hidden="1">
      <c r="A203" s="19"/>
      <c r="B203" s="19"/>
      <c r="C203" s="19"/>
      <c r="D203" s="19"/>
      <c r="E203" s="19"/>
      <c r="F203" s="19">
        <v>2</v>
      </c>
      <c r="G203" s="21" t="s">
        <v>79</v>
      </c>
      <c r="H203" s="19"/>
      <c r="I203" s="19"/>
      <c r="J203" s="19"/>
      <c r="K203" s="19"/>
      <c r="L203" s="19"/>
      <c r="M203" s="19"/>
      <c r="N203" s="19"/>
      <c r="O203" s="19"/>
      <c r="P203" s="19"/>
      <c r="Q203" s="19">
        <v>2</v>
      </c>
      <c r="R203" s="19"/>
      <c r="S203" s="19" t="s">
        <v>297</v>
      </c>
      <c r="T203" s="19"/>
      <c r="U203" s="19"/>
      <c r="AF203" s="1"/>
      <c r="AK203" s="1"/>
    </row>
    <row r="204" spans="1:37" hidden="1">
      <c r="A204" s="19"/>
      <c r="B204" s="19"/>
      <c r="C204" s="19"/>
      <c r="D204" s="19"/>
      <c r="E204" s="19"/>
      <c r="F204" s="19">
        <v>3</v>
      </c>
      <c r="G204" s="21" t="s">
        <v>80</v>
      </c>
      <c r="H204" s="19"/>
      <c r="I204" s="19"/>
      <c r="J204" s="19"/>
      <c r="K204" s="19"/>
      <c r="L204" s="19"/>
      <c r="M204" s="19"/>
      <c r="N204" s="19"/>
      <c r="O204" s="19"/>
      <c r="P204" s="19"/>
      <c r="Q204" s="19">
        <v>3</v>
      </c>
      <c r="R204" s="19"/>
      <c r="S204" s="19" t="s">
        <v>298</v>
      </c>
      <c r="T204" s="19"/>
      <c r="U204" s="19"/>
      <c r="AF204" s="1"/>
      <c r="AK204" s="1"/>
    </row>
    <row r="205" spans="1:37" hidden="1">
      <c r="A205" s="19"/>
      <c r="B205" s="19"/>
      <c r="C205" s="19"/>
      <c r="D205" s="19"/>
      <c r="E205" s="19"/>
      <c r="F205" s="19">
        <v>4</v>
      </c>
      <c r="G205" s="21" t="s">
        <v>81</v>
      </c>
      <c r="H205" s="19"/>
      <c r="I205" s="19"/>
      <c r="J205" s="19"/>
      <c r="K205" s="19"/>
      <c r="L205" s="19"/>
      <c r="M205" s="19"/>
      <c r="N205" s="19"/>
      <c r="O205" s="19"/>
      <c r="P205" s="19"/>
      <c r="Q205" s="19">
        <v>4</v>
      </c>
      <c r="R205" s="19"/>
      <c r="S205" s="19" t="s">
        <v>298</v>
      </c>
      <c r="T205" s="19"/>
      <c r="U205" s="19"/>
      <c r="AF205" s="1"/>
      <c r="AK205" s="1"/>
    </row>
    <row r="206" spans="1:37" hidden="1">
      <c r="A206" s="19"/>
      <c r="B206" s="19"/>
      <c r="C206" s="19"/>
      <c r="D206" s="19"/>
      <c r="E206" s="19"/>
      <c r="F206" s="19">
        <v>5</v>
      </c>
      <c r="G206" s="21" t="s">
        <v>82</v>
      </c>
      <c r="H206" s="19"/>
      <c r="I206" s="19"/>
      <c r="J206" s="19"/>
      <c r="K206" s="19"/>
      <c r="L206" s="19"/>
      <c r="M206" s="19"/>
      <c r="N206" s="19"/>
      <c r="O206" s="19"/>
      <c r="P206" s="19"/>
      <c r="Q206" s="19">
        <v>5</v>
      </c>
      <c r="R206" s="19"/>
      <c r="S206" s="19" t="s">
        <v>299</v>
      </c>
      <c r="T206" s="19"/>
      <c r="U206" s="19"/>
      <c r="AF206" s="1"/>
      <c r="AK206" s="1"/>
    </row>
    <row r="207" spans="1:37" hidden="1">
      <c r="A207" s="19"/>
      <c r="B207" s="19"/>
      <c r="C207" s="19"/>
      <c r="D207" s="19"/>
      <c r="E207" s="19"/>
      <c r="F207" s="19">
        <v>6</v>
      </c>
      <c r="G207" s="21" t="s">
        <v>83</v>
      </c>
      <c r="H207" s="19"/>
      <c r="I207" s="19"/>
      <c r="J207" s="19"/>
      <c r="K207" s="19"/>
      <c r="L207" s="19"/>
      <c r="M207" s="19"/>
      <c r="N207" s="19"/>
      <c r="O207" s="19"/>
      <c r="P207" s="19"/>
      <c r="Q207" s="19">
        <v>6</v>
      </c>
      <c r="R207" s="19"/>
      <c r="S207" s="19" t="s">
        <v>299</v>
      </c>
      <c r="T207" s="19"/>
      <c r="U207" s="19"/>
      <c r="AF207" s="1"/>
      <c r="AK207" s="1"/>
    </row>
    <row r="208" spans="1:37" hidden="1">
      <c r="A208" s="19"/>
      <c r="B208" s="19"/>
      <c r="C208" s="19"/>
      <c r="D208" s="19"/>
      <c r="E208" s="19"/>
      <c r="F208" s="19">
        <v>7</v>
      </c>
      <c r="G208" s="21" t="s">
        <v>84</v>
      </c>
      <c r="H208" s="19"/>
      <c r="I208" s="19"/>
      <c r="J208" s="19"/>
      <c r="K208" s="19"/>
      <c r="L208" s="19"/>
      <c r="M208" s="19"/>
      <c r="N208" s="19"/>
      <c r="O208" s="19"/>
      <c r="P208" s="19"/>
      <c r="Q208" s="19">
        <v>7</v>
      </c>
      <c r="R208" s="19"/>
      <c r="S208" s="19" t="s">
        <v>300</v>
      </c>
      <c r="T208" s="19"/>
      <c r="U208" s="19"/>
      <c r="AF208" s="1"/>
      <c r="AK208" s="1"/>
    </row>
    <row r="209" spans="1:37" hidden="1">
      <c r="A209" s="19"/>
      <c r="B209" s="19"/>
      <c r="C209" s="19"/>
      <c r="D209" s="19"/>
      <c r="E209" s="19"/>
      <c r="F209" s="19">
        <v>8</v>
      </c>
      <c r="G209" s="19" t="s">
        <v>85</v>
      </c>
      <c r="H209" s="19"/>
      <c r="I209" s="19"/>
      <c r="J209" s="19"/>
      <c r="K209" s="19"/>
      <c r="L209" s="19"/>
      <c r="M209" s="19"/>
      <c r="N209" s="19"/>
      <c r="O209" s="19"/>
      <c r="P209" s="19"/>
      <c r="Q209" s="19">
        <v>8</v>
      </c>
      <c r="R209" s="19"/>
      <c r="S209" s="19" t="s">
        <v>300</v>
      </c>
      <c r="T209" s="19"/>
      <c r="U209" s="19"/>
      <c r="AF209" s="1"/>
      <c r="AK209" s="1"/>
    </row>
    <row r="210" spans="1:37" hidden="1">
      <c r="A210" s="19"/>
      <c r="B210" s="19"/>
      <c r="C210" s="19"/>
      <c r="D210" s="19"/>
      <c r="E210" s="19"/>
      <c r="F210" s="19">
        <v>9</v>
      </c>
      <c r="G210" s="19" t="s">
        <v>86</v>
      </c>
      <c r="H210" s="19"/>
      <c r="I210" s="19"/>
      <c r="J210" s="19"/>
      <c r="K210" s="19"/>
      <c r="L210" s="19"/>
      <c r="M210" s="19"/>
      <c r="N210" s="19"/>
      <c r="O210" s="19"/>
      <c r="P210" s="19"/>
      <c r="Q210" s="19">
        <v>99</v>
      </c>
      <c r="R210" s="19"/>
      <c r="S210" s="19"/>
      <c r="T210" s="19"/>
      <c r="U210" s="19"/>
      <c r="AF210" s="1"/>
      <c r="AK210" s="1"/>
    </row>
    <row r="211" spans="1:37" hidden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21"/>
      <c r="R211" s="19"/>
      <c r="S211" s="19"/>
      <c r="T211" s="19"/>
      <c r="U211" s="19"/>
    </row>
    <row r="212" spans="1:37" hidden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21"/>
      <c r="R212" s="19"/>
      <c r="S212" s="19"/>
      <c r="T212" s="19"/>
      <c r="U212" s="19"/>
    </row>
    <row r="213" spans="1:37" hidden="1">
      <c r="A213" s="19" t="s">
        <v>44</v>
      </c>
      <c r="B213" s="19"/>
      <c r="C213" s="19"/>
      <c r="D213" s="19"/>
      <c r="E213" s="19"/>
      <c r="F213" s="19">
        <v>1</v>
      </c>
      <c r="G213" s="19" t="s">
        <v>55</v>
      </c>
      <c r="H213" s="19"/>
      <c r="I213" s="19"/>
      <c r="J213" s="19"/>
      <c r="K213" s="19"/>
      <c r="L213" s="19"/>
      <c r="M213" s="19"/>
      <c r="N213" s="19"/>
      <c r="O213" s="19"/>
      <c r="P213" s="19"/>
      <c r="Q213" s="19">
        <v>1</v>
      </c>
      <c r="R213" s="19"/>
      <c r="S213" s="19"/>
      <c r="T213" s="19"/>
      <c r="U213" s="19"/>
    </row>
    <row r="214" spans="1:37" hidden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21"/>
      <c r="R214" s="19"/>
      <c r="S214" s="19"/>
      <c r="T214" s="19"/>
      <c r="U214" s="19"/>
    </row>
    <row r="215" spans="1:37" hidden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21"/>
      <c r="R215" s="19"/>
      <c r="S215" s="19"/>
      <c r="T215" s="19"/>
      <c r="U215" s="19"/>
    </row>
    <row r="216" spans="1:37" hidden="1">
      <c r="A216" s="19" t="s">
        <v>284</v>
      </c>
      <c r="B216" s="19"/>
      <c r="C216" s="19"/>
      <c r="D216" s="19"/>
      <c r="E216" s="19"/>
      <c r="F216" s="19">
        <v>1</v>
      </c>
      <c r="G216" s="19" t="s">
        <v>285</v>
      </c>
      <c r="H216" s="19"/>
      <c r="I216" s="19"/>
      <c r="J216" s="19"/>
      <c r="K216" s="19"/>
      <c r="L216" s="19"/>
      <c r="M216" s="19"/>
      <c r="N216" s="19"/>
      <c r="O216" s="19"/>
      <c r="P216" s="19"/>
      <c r="Q216" s="19">
        <v>0</v>
      </c>
      <c r="R216" s="19"/>
      <c r="S216" s="19"/>
      <c r="T216" s="19"/>
      <c r="U216" s="19"/>
    </row>
    <row r="217" spans="1:37" hidden="1">
      <c r="A217" s="19"/>
      <c r="B217" s="19"/>
      <c r="C217" s="19"/>
      <c r="D217" s="19"/>
      <c r="E217" s="19"/>
      <c r="F217" s="19">
        <v>2</v>
      </c>
      <c r="G217" s="19" t="s">
        <v>286</v>
      </c>
      <c r="H217" s="19"/>
      <c r="I217" s="19"/>
      <c r="J217" s="19"/>
      <c r="K217" s="19"/>
      <c r="L217" s="19"/>
      <c r="M217" s="19"/>
      <c r="N217" s="19"/>
      <c r="O217" s="19"/>
      <c r="P217" s="19"/>
      <c r="Q217" s="19">
        <v>1</v>
      </c>
      <c r="R217" s="19"/>
      <c r="S217" s="19"/>
      <c r="T217" s="19"/>
      <c r="U217" s="19"/>
    </row>
    <row r="218" spans="1:37" hidden="1">
      <c r="A218" s="19"/>
      <c r="B218" s="19"/>
      <c r="C218" s="19"/>
      <c r="D218" s="19"/>
      <c r="E218" s="19"/>
      <c r="F218" s="19">
        <v>3</v>
      </c>
      <c r="G218" s="19" t="s">
        <v>287</v>
      </c>
      <c r="H218" s="19"/>
      <c r="I218" s="19"/>
      <c r="J218" s="19"/>
      <c r="K218" s="19"/>
      <c r="L218" s="19"/>
      <c r="M218" s="19"/>
      <c r="N218" s="19"/>
      <c r="O218" s="19"/>
      <c r="P218" s="19"/>
      <c r="Q218" s="19">
        <v>2</v>
      </c>
      <c r="R218" s="19"/>
      <c r="S218" s="19"/>
      <c r="T218" s="19"/>
      <c r="U218" s="19"/>
    </row>
    <row r="219" spans="1:37" hidden="1">
      <c r="A219" s="19"/>
      <c r="B219" s="19"/>
      <c r="C219" s="19"/>
      <c r="D219" s="19"/>
      <c r="E219" s="19"/>
      <c r="F219" s="19">
        <v>4</v>
      </c>
      <c r="G219" s="19" t="s">
        <v>288</v>
      </c>
      <c r="H219" s="19"/>
      <c r="I219" s="19"/>
      <c r="J219" s="19"/>
      <c r="K219" s="19"/>
      <c r="L219" s="19"/>
      <c r="M219" s="19"/>
      <c r="N219" s="19"/>
      <c r="O219" s="19"/>
      <c r="P219" s="19"/>
      <c r="Q219" s="19">
        <v>3</v>
      </c>
      <c r="R219" s="19"/>
      <c r="S219" s="19"/>
      <c r="T219" s="19"/>
      <c r="U219" s="19"/>
    </row>
    <row r="220" spans="1:37" hidden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</row>
    <row r="221" spans="1:37" hidden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</row>
    <row r="222" spans="1:37">
      <c r="Q222" s="7"/>
    </row>
    <row r="223" spans="1:37">
      <c r="Q223" s="7"/>
    </row>
    <row r="224" spans="1:3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</sheetData>
  <sheetProtection algorithmName="SHA-512" hashValue="5J5ZvUB0LK/L5ZdDhrvB13OlJnifDDZBFPdS0VPOsDtoEP9tITSKi76//uqXHNLrCoQ0gc87bsPugjHW8MCmYQ==" saltValue="Zs/uvkEd8WTGLTicB+RejQ==" spinCount="100000" sheet="1" selectLockedCells="1"/>
  <mergeCells count="512">
    <mergeCell ref="AA112:AA117"/>
    <mergeCell ref="Z50:AE50"/>
    <mergeCell ref="L59:Q59"/>
    <mergeCell ref="S59:Y59"/>
    <mergeCell ref="Z59:AE59"/>
    <mergeCell ref="AF59:AG59"/>
    <mergeCell ref="S51:AG51"/>
    <mergeCell ref="S52:W52"/>
    <mergeCell ref="X52:AB52"/>
    <mergeCell ref="AC52:AG52"/>
    <mergeCell ref="C51:R52"/>
    <mergeCell ref="S53:V53"/>
    <mergeCell ref="X53:AA53"/>
    <mergeCell ref="AC53:AF53"/>
    <mergeCell ref="S67:V67"/>
    <mergeCell ref="S68:V68"/>
    <mergeCell ref="X66:AA66"/>
    <mergeCell ref="X67:AA67"/>
    <mergeCell ref="X68:AA68"/>
    <mergeCell ref="X69:AA69"/>
    <mergeCell ref="C60:R61"/>
    <mergeCell ref="S62:V62"/>
    <mergeCell ref="S63:V63"/>
    <mergeCell ref="S64:V64"/>
    <mergeCell ref="BP112:BP117"/>
    <mergeCell ref="L86:Q86"/>
    <mergeCell ref="S86:Y86"/>
    <mergeCell ref="Z86:AE86"/>
    <mergeCell ref="AF86:AG86"/>
    <mergeCell ref="L93:Q93"/>
    <mergeCell ref="S93:Y93"/>
    <mergeCell ref="Z93:AE93"/>
    <mergeCell ref="AF93:AG93"/>
    <mergeCell ref="L100:Q100"/>
    <mergeCell ref="S100:Y100"/>
    <mergeCell ref="Z100:AE100"/>
    <mergeCell ref="AF100:AG100"/>
    <mergeCell ref="AC89:AF89"/>
    <mergeCell ref="AC96:AF96"/>
    <mergeCell ref="C87:R88"/>
    <mergeCell ref="C101:R102"/>
    <mergeCell ref="S101:AG102"/>
    <mergeCell ref="C94:R95"/>
    <mergeCell ref="S87:AG88"/>
    <mergeCell ref="S94:AG95"/>
    <mergeCell ref="AC108:AF108"/>
    <mergeCell ref="AC109:AF109"/>
    <mergeCell ref="AC110:AF110"/>
    <mergeCell ref="AR94:BG95"/>
    <mergeCell ref="BH94:BV95"/>
    <mergeCell ref="AR101:BG102"/>
    <mergeCell ref="BH101:BV102"/>
    <mergeCell ref="AP15:AT18"/>
    <mergeCell ref="AU15:AW15"/>
    <mergeCell ref="AY15:AZ15"/>
    <mergeCell ref="BB15:BD15"/>
    <mergeCell ref="AU16:AW16"/>
    <mergeCell ref="AX16:BD16"/>
    <mergeCell ref="AU17:AW17"/>
    <mergeCell ref="AX17:BV17"/>
    <mergeCell ref="AU23:BV23"/>
    <mergeCell ref="BF19:BV19"/>
    <mergeCell ref="AP20:AT20"/>
    <mergeCell ref="AU20:AV20"/>
    <mergeCell ref="AW20:BC20"/>
    <mergeCell ref="BD20:BE20"/>
    <mergeCell ref="BF20:BV20"/>
    <mergeCell ref="AP27:AT27"/>
    <mergeCell ref="BH71:BK71"/>
    <mergeCell ref="AP19:AT19"/>
    <mergeCell ref="AP23:AT23"/>
    <mergeCell ref="AP34:AT34"/>
    <mergeCell ref="X1:AA1"/>
    <mergeCell ref="BB14:BC14"/>
    <mergeCell ref="AB1:AG1"/>
    <mergeCell ref="AV9:BC9"/>
    <mergeCell ref="AP13:AT13"/>
    <mergeCell ref="AP14:AT14"/>
    <mergeCell ref="BD13:BV13"/>
    <mergeCell ref="BD14:BV14"/>
    <mergeCell ref="A6:E6"/>
    <mergeCell ref="F6:N6"/>
    <mergeCell ref="A9:E9"/>
    <mergeCell ref="G9:N9"/>
    <mergeCell ref="AP9:AT9"/>
    <mergeCell ref="BQ1:BV1"/>
    <mergeCell ref="AP6:AT6"/>
    <mergeCell ref="AU6:BC6"/>
    <mergeCell ref="AP7:AT7"/>
    <mergeCell ref="AU7:BC7"/>
    <mergeCell ref="AP8:AT8"/>
    <mergeCell ref="AU8:BC8"/>
    <mergeCell ref="AP10:AT10"/>
    <mergeCell ref="AU10:BC10"/>
    <mergeCell ref="BD10:BH10"/>
    <mergeCell ref="BI10:BV10"/>
    <mergeCell ref="BM1:BP1"/>
    <mergeCell ref="A46:E46"/>
    <mergeCell ref="A44:E44"/>
    <mergeCell ref="F44:N44"/>
    <mergeCell ref="A45:E45"/>
    <mergeCell ref="F45:N45"/>
    <mergeCell ref="A43:E43"/>
    <mergeCell ref="F43:G43"/>
    <mergeCell ref="H43:N43"/>
    <mergeCell ref="I16:O16"/>
    <mergeCell ref="A38:E38"/>
    <mergeCell ref="A42:E42"/>
    <mergeCell ref="Q42:AG42"/>
    <mergeCell ref="A39:E39"/>
    <mergeCell ref="A36:E36"/>
    <mergeCell ref="F36:AG36"/>
    <mergeCell ref="A35:E35"/>
    <mergeCell ref="F35:N35"/>
    <mergeCell ref="A34:E34"/>
    <mergeCell ref="F34:N34"/>
    <mergeCell ref="A7:E7"/>
    <mergeCell ref="F7:N7"/>
    <mergeCell ref="A8:E8"/>
    <mergeCell ref="F8:N8"/>
    <mergeCell ref="A13:E13"/>
    <mergeCell ref="M14:N14"/>
    <mergeCell ref="A10:E10"/>
    <mergeCell ref="F10:N10"/>
    <mergeCell ref="A20:E20"/>
    <mergeCell ref="F20:G20"/>
    <mergeCell ref="H20:N20"/>
    <mergeCell ref="F18:H18"/>
    <mergeCell ref="I18:AG18"/>
    <mergeCell ref="O10:S10"/>
    <mergeCell ref="T10:AG10"/>
    <mergeCell ref="A14:E14"/>
    <mergeCell ref="F14:H14"/>
    <mergeCell ref="I14:L14"/>
    <mergeCell ref="O14:AG14"/>
    <mergeCell ref="O13:AG13"/>
    <mergeCell ref="A15:E18"/>
    <mergeCell ref="F16:H16"/>
    <mergeCell ref="F17:H17"/>
    <mergeCell ref="I17:AG17"/>
    <mergeCell ref="F15:H15"/>
    <mergeCell ref="J15:K15"/>
    <mergeCell ref="M15:O15"/>
    <mergeCell ref="O20:P20"/>
    <mergeCell ref="AC69:AF69"/>
    <mergeCell ref="S71:V71"/>
    <mergeCell ref="S70:V70"/>
    <mergeCell ref="AC73:AF73"/>
    <mergeCell ref="R38:V38"/>
    <mergeCell ref="W38:AE38"/>
    <mergeCell ref="AF38:AG38"/>
    <mergeCell ref="R39:T39"/>
    <mergeCell ref="U39:X39"/>
    <mergeCell ref="Z39:AB39"/>
    <mergeCell ref="AC39:AF39"/>
    <mergeCell ref="X72:AA72"/>
    <mergeCell ref="X73:AA73"/>
    <mergeCell ref="S65:V65"/>
    <mergeCell ref="X65:AA65"/>
    <mergeCell ref="Q43:AG43"/>
    <mergeCell ref="F46:AG46"/>
    <mergeCell ref="O43:P43"/>
    <mergeCell ref="AC62:AF62"/>
    <mergeCell ref="L50:Q50"/>
    <mergeCell ref="S50:Y50"/>
    <mergeCell ref="AF50:AG50"/>
    <mergeCell ref="F39:Q39"/>
    <mergeCell ref="S74:V74"/>
    <mergeCell ref="S75:V75"/>
    <mergeCell ref="X74:AA74"/>
    <mergeCell ref="AC54:AF54"/>
    <mergeCell ref="F33:G33"/>
    <mergeCell ref="AC55:AF55"/>
    <mergeCell ref="S78:V78"/>
    <mergeCell ref="S79:V79"/>
    <mergeCell ref="Q32:AG32"/>
    <mergeCell ref="H33:N33"/>
    <mergeCell ref="O33:P33"/>
    <mergeCell ref="X62:AA62"/>
    <mergeCell ref="X63:AA63"/>
    <mergeCell ref="X64:AA64"/>
    <mergeCell ref="S54:V54"/>
    <mergeCell ref="S55:V55"/>
    <mergeCell ref="X54:AA54"/>
    <mergeCell ref="X55:AA55"/>
    <mergeCell ref="X79:AA79"/>
    <mergeCell ref="AC75:AF75"/>
    <mergeCell ref="X70:AA70"/>
    <mergeCell ref="S66:V66"/>
    <mergeCell ref="S69:V69"/>
    <mergeCell ref="AC68:AF68"/>
    <mergeCell ref="X76:AA76"/>
    <mergeCell ref="X77:AA77"/>
    <mergeCell ref="AC77:AF77"/>
    <mergeCell ref="S76:V76"/>
    <mergeCell ref="S77:V77"/>
    <mergeCell ref="AC79:AF79"/>
    <mergeCell ref="F27:P27"/>
    <mergeCell ref="Q27:AG27"/>
    <mergeCell ref="F28:H28"/>
    <mergeCell ref="J28:K28"/>
    <mergeCell ref="X71:AA71"/>
    <mergeCell ref="S72:V72"/>
    <mergeCell ref="S73:V73"/>
    <mergeCell ref="AC67:AF67"/>
    <mergeCell ref="X78:AA78"/>
    <mergeCell ref="X75:AA75"/>
    <mergeCell ref="AC63:AF63"/>
    <mergeCell ref="AC64:AF64"/>
    <mergeCell ref="AC61:AG61"/>
    <mergeCell ref="S60:AG60"/>
    <mergeCell ref="S61:W61"/>
    <mergeCell ref="X61:AB61"/>
    <mergeCell ref="F38:O38"/>
    <mergeCell ref="P38:Q38"/>
    <mergeCell ref="Q26:AG26"/>
    <mergeCell ref="F23:AG23"/>
    <mergeCell ref="A33:E33"/>
    <mergeCell ref="A19:E19"/>
    <mergeCell ref="Q19:AG19"/>
    <mergeCell ref="A22:E22"/>
    <mergeCell ref="F22:N22"/>
    <mergeCell ref="A21:E21"/>
    <mergeCell ref="F21:N21"/>
    <mergeCell ref="Q20:AG20"/>
    <mergeCell ref="A28:E31"/>
    <mergeCell ref="A23:E23"/>
    <mergeCell ref="A26:E26"/>
    <mergeCell ref="A27:E27"/>
    <mergeCell ref="A32:E32"/>
    <mergeCell ref="F26:P26"/>
    <mergeCell ref="M28:O28"/>
    <mergeCell ref="F29:H29"/>
    <mergeCell ref="I30:AG30"/>
    <mergeCell ref="F30:H30"/>
    <mergeCell ref="F31:H31"/>
    <mergeCell ref="I31:AG31"/>
    <mergeCell ref="I29:O29"/>
    <mergeCell ref="Q33:AG33"/>
    <mergeCell ref="AP32:AT32"/>
    <mergeCell ref="AP33:AT33"/>
    <mergeCell ref="AP35:AT35"/>
    <mergeCell ref="BR67:BU67"/>
    <mergeCell ref="BR62:BU62"/>
    <mergeCell ref="BM54:BP54"/>
    <mergeCell ref="BH62:BK62"/>
    <mergeCell ref="BM62:BP62"/>
    <mergeCell ref="BM68:BP68"/>
    <mergeCell ref="BH55:BK55"/>
    <mergeCell ref="BM55:BP55"/>
    <mergeCell ref="AR60:BG61"/>
    <mergeCell ref="BH60:BV60"/>
    <mergeCell ref="BG39:BI39"/>
    <mergeCell ref="AU33:AV33"/>
    <mergeCell ref="BH68:BK68"/>
    <mergeCell ref="BM61:BQ61"/>
    <mergeCell ref="BH53:BK53"/>
    <mergeCell ref="BM53:BP53"/>
    <mergeCell ref="AP44:AT44"/>
    <mergeCell ref="AP45:AT45"/>
    <mergeCell ref="AU45:BC45"/>
    <mergeCell ref="AP46:AT46"/>
    <mergeCell ref="AR51:BG52"/>
    <mergeCell ref="AP21:AT21"/>
    <mergeCell ref="BR55:BU55"/>
    <mergeCell ref="AC105:AF105"/>
    <mergeCell ref="AC106:AF106"/>
    <mergeCell ref="AC107:AF107"/>
    <mergeCell ref="BR68:BU68"/>
    <mergeCell ref="BR63:BU63"/>
    <mergeCell ref="BH64:BK64"/>
    <mergeCell ref="BH65:BK65"/>
    <mergeCell ref="BM65:BP65"/>
    <mergeCell ref="BR65:BU65"/>
    <mergeCell ref="AC65:AF65"/>
    <mergeCell ref="BH63:BK63"/>
    <mergeCell ref="BM63:BP63"/>
    <mergeCell ref="BM64:BP64"/>
    <mergeCell ref="BR64:BU64"/>
    <mergeCell ref="BH66:BK66"/>
    <mergeCell ref="BM66:BP66"/>
    <mergeCell ref="BR66:BU66"/>
    <mergeCell ref="BH67:BK67"/>
    <mergeCell ref="BH75:BK75"/>
    <mergeCell ref="BA100:BF100"/>
    <mergeCell ref="BH87:BV88"/>
    <mergeCell ref="BM70:BP70"/>
    <mergeCell ref="BR70:BU70"/>
    <mergeCell ref="BH100:BN100"/>
    <mergeCell ref="AC72:AF72"/>
    <mergeCell ref="BR109:BU109"/>
    <mergeCell ref="BR110:BU110"/>
    <mergeCell ref="BR96:BU96"/>
    <mergeCell ref="BH80:BK80"/>
    <mergeCell ref="BM80:BP80"/>
    <mergeCell ref="BR80:BU80"/>
    <mergeCell ref="BH81:BK81"/>
    <mergeCell ref="BM81:BP81"/>
    <mergeCell ref="BR81:BU81"/>
    <mergeCell ref="BH82:BK82"/>
    <mergeCell ref="BM82:BP82"/>
    <mergeCell ref="BR82:BU82"/>
    <mergeCell ref="BR89:BU89"/>
    <mergeCell ref="BR103:BU103"/>
    <mergeCell ref="BR104:BU104"/>
    <mergeCell ref="BR105:BU105"/>
    <mergeCell ref="BR106:BU106"/>
    <mergeCell ref="BR107:BU107"/>
    <mergeCell ref="BR108:BU108"/>
    <mergeCell ref="BO100:BT100"/>
    <mergeCell ref="BU100:BV100"/>
    <mergeCell ref="BR75:BU75"/>
    <mergeCell ref="BH69:BK69"/>
    <mergeCell ref="BM69:BP69"/>
    <mergeCell ref="AC66:AF66"/>
    <mergeCell ref="BM78:BP78"/>
    <mergeCell ref="AC70:AF70"/>
    <mergeCell ref="AC71:AF71"/>
    <mergeCell ref="BH72:BK72"/>
    <mergeCell ref="BM72:BP72"/>
    <mergeCell ref="BH70:BK70"/>
    <mergeCell ref="BM74:BP74"/>
    <mergeCell ref="AP71:AQ71"/>
    <mergeCell ref="AP72:AQ72"/>
    <mergeCell ref="AP73:AQ73"/>
    <mergeCell ref="AP74:AQ74"/>
    <mergeCell ref="AP75:AQ75"/>
    <mergeCell ref="AP76:AQ76"/>
    <mergeCell ref="AP77:AQ77"/>
    <mergeCell ref="AP78:AQ78"/>
    <mergeCell ref="BM75:BP75"/>
    <mergeCell ref="AC74:AF74"/>
    <mergeCell ref="AC78:AF78"/>
    <mergeCell ref="AC76:AF76"/>
    <mergeCell ref="BH76:BK76"/>
    <mergeCell ref="BH51:BV51"/>
    <mergeCell ref="AP60:AQ61"/>
    <mergeCell ref="BR53:BU53"/>
    <mergeCell ref="BH52:BL52"/>
    <mergeCell ref="BM52:BQ52"/>
    <mergeCell ref="BR52:BV52"/>
    <mergeCell ref="BA50:BF50"/>
    <mergeCell ref="BH50:BN50"/>
    <mergeCell ref="BO50:BT50"/>
    <mergeCell ref="BU50:BV50"/>
    <mergeCell ref="AP51:AQ52"/>
    <mergeCell ref="AP53:AQ53"/>
    <mergeCell ref="AP54:AQ54"/>
    <mergeCell ref="AP55:AQ55"/>
    <mergeCell ref="BH54:BK54"/>
    <mergeCell ref="BR54:BU54"/>
    <mergeCell ref="AP22:AT22"/>
    <mergeCell ref="AU22:BC22"/>
    <mergeCell ref="AP26:AT26"/>
    <mergeCell ref="BG38:BK38"/>
    <mergeCell ref="AU27:BE27"/>
    <mergeCell ref="BF27:BV27"/>
    <mergeCell ref="AU31:AW31"/>
    <mergeCell ref="AX31:BV31"/>
    <mergeCell ref="BF33:BV33"/>
    <mergeCell ref="AP28:AT31"/>
    <mergeCell ref="AU28:AW28"/>
    <mergeCell ref="BE38:BF38"/>
    <mergeCell ref="AX29:BD29"/>
    <mergeCell ref="AU30:AW30"/>
    <mergeCell ref="AX30:BV30"/>
    <mergeCell ref="AU34:BC34"/>
    <mergeCell ref="BL38:BT38"/>
    <mergeCell ref="BF32:BV32"/>
    <mergeCell ref="BD33:BE33"/>
    <mergeCell ref="BU38:BV38"/>
    <mergeCell ref="AP36:AT36"/>
    <mergeCell ref="AP38:AT38"/>
    <mergeCell ref="AU38:BD38"/>
    <mergeCell ref="AW33:BC33"/>
    <mergeCell ref="AU18:AW18"/>
    <mergeCell ref="AX18:BV18"/>
    <mergeCell ref="AU36:BV36"/>
    <mergeCell ref="AX14:BA14"/>
    <mergeCell ref="AU35:BC35"/>
    <mergeCell ref="AU21:BC21"/>
    <mergeCell ref="AU46:BV46"/>
    <mergeCell ref="AU44:BC44"/>
    <mergeCell ref="AU14:AW14"/>
    <mergeCell ref="AY28:AZ28"/>
    <mergeCell ref="BB28:BD28"/>
    <mergeCell ref="AU29:AW29"/>
    <mergeCell ref="AU39:BF39"/>
    <mergeCell ref="BF42:BV42"/>
    <mergeCell ref="BF43:BV43"/>
    <mergeCell ref="AU43:AV43"/>
    <mergeCell ref="AW43:BC43"/>
    <mergeCell ref="BD43:BE43"/>
    <mergeCell ref="BJ39:BM39"/>
    <mergeCell ref="BO39:BQ39"/>
    <mergeCell ref="BR39:BU39"/>
    <mergeCell ref="BR69:BU69"/>
    <mergeCell ref="BM67:BP67"/>
    <mergeCell ref="BH74:BK74"/>
    <mergeCell ref="BM71:BP71"/>
    <mergeCell ref="BR71:BU71"/>
    <mergeCell ref="BM76:BP76"/>
    <mergeCell ref="BR76:BU76"/>
    <mergeCell ref="AP79:AQ79"/>
    <mergeCell ref="AU26:BE26"/>
    <mergeCell ref="BF26:BV26"/>
    <mergeCell ref="BR72:BU72"/>
    <mergeCell ref="BR74:BU74"/>
    <mergeCell ref="BR61:BV61"/>
    <mergeCell ref="BA59:BF59"/>
    <mergeCell ref="BH59:BN59"/>
    <mergeCell ref="BO59:BT59"/>
    <mergeCell ref="BU59:BV59"/>
    <mergeCell ref="BH73:BK73"/>
    <mergeCell ref="BM73:BP73"/>
    <mergeCell ref="BR73:BU73"/>
    <mergeCell ref="AP39:AT39"/>
    <mergeCell ref="AP42:AT42"/>
    <mergeCell ref="AP43:AT43"/>
    <mergeCell ref="BH61:BL61"/>
    <mergeCell ref="BR77:BU77"/>
    <mergeCell ref="BH78:BK78"/>
    <mergeCell ref="BA86:BF86"/>
    <mergeCell ref="BH86:BN86"/>
    <mergeCell ref="BO86:BT86"/>
    <mergeCell ref="BU86:BV86"/>
    <mergeCell ref="BA93:BF93"/>
    <mergeCell ref="BH93:BN93"/>
    <mergeCell ref="BO93:BT93"/>
    <mergeCell ref="BU93:BV93"/>
    <mergeCell ref="BH79:BK79"/>
    <mergeCell ref="BM79:BP79"/>
    <mergeCell ref="BR79:BU79"/>
    <mergeCell ref="BR78:BU78"/>
    <mergeCell ref="AR87:BG88"/>
    <mergeCell ref="BH77:BK77"/>
    <mergeCell ref="BM77:BP77"/>
    <mergeCell ref="A51:B52"/>
    <mergeCell ref="A53:B53"/>
    <mergeCell ref="A54:B54"/>
    <mergeCell ref="A55:B55"/>
    <mergeCell ref="A62:B62"/>
    <mergeCell ref="A63:B63"/>
    <mergeCell ref="A64:B64"/>
    <mergeCell ref="A65:B65"/>
    <mergeCell ref="A66:B66"/>
    <mergeCell ref="A67:B67"/>
    <mergeCell ref="A68:B68"/>
    <mergeCell ref="A60:B61"/>
    <mergeCell ref="A87:B88"/>
    <mergeCell ref="A94:B95"/>
    <mergeCell ref="A101:B102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9:B89"/>
    <mergeCell ref="A96:B96"/>
    <mergeCell ref="A110:B110"/>
    <mergeCell ref="AP101:AQ102"/>
    <mergeCell ref="AP103:AQ103"/>
    <mergeCell ref="AP104:AQ104"/>
    <mergeCell ref="AP105:AQ105"/>
    <mergeCell ref="AP106:AQ106"/>
    <mergeCell ref="AP107:AQ107"/>
    <mergeCell ref="AP108:AQ108"/>
    <mergeCell ref="AP109:AQ109"/>
    <mergeCell ref="AP110:AQ110"/>
    <mergeCell ref="AC103:AF103"/>
    <mergeCell ref="AC104:AF104"/>
    <mergeCell ref="AP80:AQ80"/>
    <mergeCell ref="A103:B103"/>
    <mergeCell ref="A104:B104"/>
    <mergeCell ref="A105:B105"/>
    <mergeCell ref="A106:B106"/>
    <mergeCell ref="A107:B107"/>
    <mergeCell ref="A108:B108"/>
    <mergeCell ref="A109:B109"/>
    <mergeCell ref="AP81:AQ81"/>
    <mergeCell ref="AP82:AQ82"/>
    <mergeCell ref="AP94:AQ95"/>
    <mergeCell ref="AP96:AQ96"/>
    <mergeCell ref="AP87:AQ88"/>
    <mergeCell ref="AP89:AQ89"/>
    <mergeCell ref="AC82:AF82"/>
    <mergeCell ref="AC80:AF80"/>
    <mergeCell ref="S81:V81"/>
    <mergeCell ref="S82:V82"/>
    <mergeCell ref="X82:AA82"/>
    <mergeCell ref="S80:V80"/>
    <mergeCell ref="X80:AA80"/>
    <mergeCell ref="X81:AA81"/>
    <mergeCell ref="AC81:AF81"/>
    <mergeCell ref="AP62:AQ62"/>
    <mergeCell ref="AP63:AQ63"/>
    <mergeCell ref="AP64:AQ64"/>
    <mergeCell ref="AP65:AQ65"/>
    <mergeCell ref="AP66:AQ66"/>
    <mergeCell ref="AP67:AQ67"/>
    <mergeCell ref="AP68:AQ68"/>
    <mergeCell ref="AP69:AQ69"/>
    <mergeCell ref="AP70:AQ70"/>
  </mergeCells>
  <phoneticPr fontId="4"/>
  <conditionalFormatting sqref="C53 C56:C57 C62 C83:C84 C103 G211 G240">
    <cfRule type="expression" dxfId="3" priority="3" stopIfTrue="1">
      <formula>ISERROR(C53)</formula>
    </cfRule>
  </conditionalFormatting>
  <conditionalFormatting sqref="AR53 AR56:AR57 AR62 AR83:AR84 AR103">
    <cfRule type="expression" dxfId="2" priority="1" stopIfTrue="1">
      <formula>ISERROR(AR53)</formula>
    </cfRule>
  </conditionalFormatting>
  <dataValidations count="38">
    <dataValidation type="date" operator="greaterThanOrEqual" allowBlank="1" showInputMessage="1" showErrorMessage="1" sqref="AB1:AG2 S50 S59 S86 S93 S100 BH50 BH59 BH86 BH93 BH100" xr:uid="{00000000-0002-0000-0000-000000000000}">
      <formula1>1</formula1>
    </dataValidation>
    <dataValidation type="list" allowBlank="1" showInputMessage="1" showErrorMessage="1" promptTitle="リスト選択" prompt="　" sqref="T10:AG10" xr:uid="{00000000-0002-0000-0000-000001000000}">
      <formula1>$G$195:$G$199</formula1>
    </dataValidation>
    <dataValidation type="whole" operator="equal" allowBlank="1" showInputMessage="1" showErrorMessage="1" sqref="U103:U107 U89 U96" xr:uid="{00000000-0002-0000-0000-000002000000}">
      <formula1>1</formula1>
    </dataValidation>
    <dataValidation type="whole" operator="greaterThanOrEqual" allowBlank="1" showInputMessage="1" showErrorMessage="1" sqref="S96 AA96:AB96 W96:X96 W103:X107 W89:X89 S103:S107 S89 AA89:AB89 Z50 Z59 Z86 Z93 Z100 BO50 BO59 BO86 BO93 BO100 AC108:AC110 AA103:AC107" xr:uid="{00000000-0002-0000-0000-000003000000}">
      <formula1>0</formula1>
    </dataValidation>
    <dataValidation type="list" allowBlank="1" showInputMessage="1" showErrorMessage="1" promptTitle="リスト選択" prompt="　" sqref="F10:N10" xr:uid="{00000000-0002-0000-0000-000004000000}">
      <formula1>$G$191:$G$192</formula1>
    </dataValidation>
    <dataValidation type="textLength" operator="lessThanOrEqual" allowBlank="1" showInputMessage="1" showErrorMessage="1" errorTitle="エラー" error="文字数の不正です" sqref="L28 L15" xr:uid="{00000000-0002-0000-0000-000005000000}">
      <formula1>8</formula1>
    </dataValidation>
    <dataValidation type="textLength" operator="lessThanOrEqual" allowBlank="1" showInputMessage="1" showErrorMessage="1" errorTitle="エラー" error="文字数が不正です" sqref="F26:F27" xr:uid="{00000000-0002-0000-0000-000006000000}">
      <formula1>40</formula1>
    </dataValidation>
    <dataValidation type="list" allowBlank="1" showInputMessage="1" showErrorMessage="1" promptTitle="リスト選択　　　　　　　　　　　　　　　　　　." prompt="○○建設株式会社 ⇒ ”後 株式会社”_x000a_株式会社○○建設 ⇒ ”前 株式会社”" sqref="I14:L14" xr:uid="{00000000-0002-0000-0000-000007000000}">
      <formula1>$G$202:$G$210</formula1>
    </dataValidation>
    <dataValidation type="textLength" operator="lessThanOrEqual" allowBlank="1" showInputMessage="1" showErrorMessage="1" errorTitle="エラー" error="50文字以内で入力してください" promptTitle="全角" prompt="　" sqref="H43:N43" xr:uid="{00000000-0002-0000-0000-000008000000}">
      <formula1>50</formula1>
    </dataValidation>
    <dataValidation type="whole" imeMode="halfAlpha" operator="greaterThanOrEqual" allowBlank="1" showInputMessage="1" showErrorMessage="1" promptTitle="登記簿記載の資本金を記入" prompt="　" sqref="F38:O38 AU38:BD38" xr:uid="{00000000-0002-0000-0000-000009000000}">
      <formula1>-99999999999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F44:N44" xr:uid="{00000000-0002-0000-0000-00000A000000}">
      <formula1>13</formula1>
    </dataValidation>
    <dataValidation imeMode="halfAlpha" allowBlank="1" showInputMessage="1" showErrorMessage="1" promptTitle="半角" prompt=" " sqref="F46 F23:F24" xr:uid="{00000000-0002-0000-0000-00000B000000}"/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45:N45 F34:N34" xr:uid="{00000000-0002-0000-0000-00000C000000}">
      <formula1>13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32:AG32 Q42:AG42" xr:uid="{00000000-0002-0000-0000-00000D000000}">
      <formula1>50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Q43:AG43" xr:uid="{00000000-0002-0000-0000-00000E000000}">
      <formula1>50</formula1>
    </dataValidation>
    <dataValidation type="textLength" imeMode="halfAlpha" operator="equal" allowBlank="1" showInputMessage="1" showErrorMessage="1" errorTitle="エラー" error="文字数の不正です" promptTitle="半角" prompt="　" sqref="J28:K28 J15:K15" xr:uid="{00000000-0002-0000-0000-00000F000000}">
      <formula1>3</formula1>
    </dataValidation>
    <dataValidation type="textLength" imeMode="halfAlpha" operator="lessThanOrEqual" allowBlank="1" showInputMessage="1" showErrorMessage="1" errorTitle="エラー" error="文字数の不正です" promptTitle="半角" prompt="　" sqref="M28:O28 M15:O15" xr:uid="{00000000-0002-0000-0000-000010000000}">
      <formula1>4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29:O29 I16:O16" xr:uid="{00000000-0002-0000-0000-000011000000}">
      <formula1>10</formula1>
    </dataValidation>
    <dataValidation type="textLength" imeMode="fullKatakana" operator="lessThanOrEqual" allowBlank="1" showInputMessage="1" showErrorMessage="1" errorTitle="エラー" error="60文字以内で入力してください" promptTitle="全角カナ" prompt="　" sqref="O13" xr:uid="{00000000-0002-0000-0000-000012000000}">
      <formula1>60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" xr:uid="{00000000-0002-0000-0000-000013000000}">
      <formula1>60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3:N33 Q27:AG27" xr:uid="{00000000-0002-0000-0000-000014000000}">
      <formula1>50</formula1>
    </dataValidation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2:N22" xr:uid="{00000000-0002-0000-0000-000015000000}">
      <formula1>13</formula1>
    </dataValidation>
    <dataValidation imeMode="halfAlpha" allowBlank="1" showInputMessage="1" showErrorMessage="1" promptTitle="半角" prompt="　" sqref="F36:S36 U36:AG36" xr:uid="{00000000-0002-0000-0000-000016000000}"/>
    <dataValidation type="textLength" imeMode="fullKatakana" operator="lessThanOrEqual" allowBlank="1" showInputMessage="1" showErrorMessage="1" errorTitle="エラー" error="50文字以内で入力してください" promptTitle="全角カナ" prompt="　" sqref="Q26:AG26" xr:uid="{00000000-0002-0000-0000-000017000000}">
      <formula1>50</formula1>
    </dataValidation>
    <dataValidation type="list" allowBlank="1" showInputMessage="1" showErrorMessage="1" promptTitle="リスト選択" prompt="　" sqref="A89 AP103:AP110 AP96 AP89 AP62:AP82 A96 A53:A55 A62:A82 A103:A110 AP53:AP55" xr:uid="{00000000-0002-0000-0000-000018000000}">
      <formula1>$G$213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AX18:BV18" xr:uid="{00000000-0002-0000-0000-000019000000}">
      <formula1>35</formula1>
    </dataValidation>
    <dataValidation type="textLength" imeMode="hiragana" operator="lessThanOrEqual" allowBlank="1" showInputMessage="1" showErrorMessage="1" errorTitle="エラー" error="50文字以内で入力してください" promptTitle="全角" prompt=" " sqref="H20:N20" xr:uid="{00000000-0002-0000-0000-00001A000000}">
      <formula1>50</formula1>
    </dataValidation>
    <dataValidation type="whole" imeMode="halfAlpha" operator="greaterThanOrEqual" allowBlank="1" showInputMessage="1" showErrorMessage="1" sqref="AC96:AF96 AC53:AF55 X53:AA55 S53:V55 S62:V82 X62:AA82 AC62:AF82 AC89:AF89 U39:X39 BJ39:BM39" xr:uid="{00000000-0002-0000-0000-00001B000000}">
      <formula1>0</formula1>
    </dataValidation>
    <dataValidation type="textLength" imeMode="hiragana" operator="lessThanOrEqual" allowBlank="1" showInputMessage="1" showErrorMessage="1" error="市町村は60文字以内で入力してください" promptTitle="全角６０文字以内" prompt="　" sqref="I17:AG17 I30:AG30" xr:uid="{00000000-0002-0000-0000-00001C000000}">
      <formula1>60</formula1>
    </dataValidation>
    <dataValidation type="textLength" imeMode="hiragana" operator="lessThanOrEqual" allowBlank="1" showInputMessage="1" showErrorMessage="1" error="町名地番は90文字以内で入力してください" promptTitle="全角９０文字以内" prompt="　" sqref="I18:AG18 I31:AG31" xr:uid="{00000000-0002-0000-0000-00001D000000}">
      <formula1>90</formula1>
    </dataValidation>
    <dataValidation type="textLength" operator="lessThanOrEqual" allowBlank="1" showInputMessage="1" showErrorMessage="1" errorTitle="エラー" error="13文字以内で入力してください" promptTitle="半角　　　　　　　　　." prompt="例 9999-99-9999" sqref="F35:N35" xr:uid="{00000000-0002-0000-0000-00001E000000}">
      <formula1>13</formula1>
    </dataValidation>
    <dataValidation type="textLength" operator="lessThanOrEqual" allowBlank="1" showInputMessage="1" showErrorMessage="1" errorTitle="エラー" error="13文字以内で入力してください" promptTitle="半角○○文字" prompt="　" sqref="T35:AB35 BI35:BQ35" xr:uid="{00000000-0002-0000-0000-00001F000000}">
      <formula1>13</formula1>
    </dataValidation>
    <dataValidation type="whole" imeMode="halfAlpha" operator="greaterThanOrEqual" allowBlank="1" showInputMessage="1" showErrorMessage="1" sqref="W38:AE38 BL38:BT38" xr:uid="{00000000-0002-0000-0000-000020000000}">
      <formula1>-99999999999</formula1>
    </dataValidation>
    <dataValidation imeMode="halfAlpha" allowBlank="1" showInputMessage="1" showErrorMessage="1" sqref="AC39:AF39 BR39:BU39" xr:uid="{00000000-0002-0000-0000-000021000000}"/>
    <dataValidation type="date" operator="greaterThanOrEqual" allowBlank="1" showInputMessage="1" showErrorMessage="1" promptTitle="登記簿記載の設立年月日を記入" prompt="　" sqref="F39:Q39 AU39:BF39" xr:uid="{00000000-0002-0000-0000-000022000000}">
      <formula1>1</formula1>
    </dataValidation>
    <dataValidation operator="lessThanOrEqual" allowBlank="1" showInputMessage="1" showErrorMessage="1" sqref="K50:R50 K59:R59 K86:R86 K93:R93 K100:R100 AZ50:BG50 AZ59:BG59 AZ86:BG86 AZ93:BG93 AZ100:BG100" xr:uid="{00000000-0002-0000-0000-000023000000}"/>
    <dataValidation type="textLength" imeMode="halfAlpha" operator="lessThanOrEqual" allowBlank="1" showInputMessage="1" showErrorMessage="1" promptTitle="半角" prompt="　" sqref="F8:N8 AV9" xr:uid="{00000000-0002-0000-0000-000024000000}">
      <formula1>13</formula1>
    </dataValidation>
    <dataValidation type="textLength" imeMode="halfAlpha" operator="lessThanOrEqual" allowBlank="1" showInputMessage="1" showErrorMessage="1" promptTitle="数字13桁" prompt="　" sqref="G9:N9" xr:uid="{00000000-0002-0000-0000-000025000000}">
      <formula1>13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fitToHeight="0" orientation="portrait" r:id="rId1"/>
  <headerFooter alignWithMargins="0">
    <oddFooter>&amp;R&amp;P/&amp;N</oddFooter>
  </headerFooter>
  <rowBreaks count="2" manualBreakCount="2">
    <brk id="46" max="32" man="1"/>
    <brk id="98" max="3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3"/>
  <sheetViews>
    <sheetView workbookViewId="0"/>
  </sheetViews>
  <sheetFormatPr defaultRowHeight="11.25"/>
  <cols>
    <col min="1" max="2" width="13.125" style="15" customWidth="1"/>
    <col min="3" max="3" width="10.5" style="10" bestFit="1" customWidth="1"/>
    <col min="4" max="5" width="15.375" style="10" customWidth="1"/>
    <col min="6" max="6" width="23.375" style="10" customWidth="1"/>
    <col min="7" max="14" width="15" style="10" customWidth="1"/>
    <col min="15" max="16384" width="9" style="10"/>
  </cols>
  <sheetData>
    <row r="1" spans="1:14" ht="15.75" customHeight="1">
      <c r="A1" s="8" t="s">
        <v>92</v>
      </c>
      <c r="B1" s="8" t="s">
        <v>93</v>
      </c>
      <c r="C1" s="9" t="s">
        <v>94</v>
      </c>
      <c r="D1" s="9" t="s">
        <v>95</v>
      </c>
      <c r="E1" s="9" t="s">
        <v>96</v>
      </c>
      <c r="F1" s="9" t="s">
        <v>97</v>
      </c>
      <c r="G1" s="9" t="s">
        <v>98</v>
      </c>
      <c r="H1" s="9"/>
      <c r="I1" s="9"/>
      <c r="J1" s="9"/>
      <c r="K1" s="9"/>
      <c r="L1" s="9"/>
      <c r="M1" s="9"/>
      <c r="N1" s="9" t="s">
        <v>99</v>
      </c>
    </row>
    <row r="2" spans="1:14" ht="12.95" customHeight="1">
      <c r="A2" s="11" t="s">
        <v>100</v>
      </c>
      <c r="B2" s="11" t="s">
        <v>101</v>
      </c>
      <c r="C2" s="12" t="s">
        <v>102</v>
      </c>
      <c r="D2" s="13" t="s">
        <v>103</v>
      </c>
      <c r="E2" s="12"/>
      <c r="F2" s="10">
        <f>業者カード!AI2</f>
        <v>1</v>
      </c>
      <c r="G2" s="14"/>
      <c r="H2" s="14"/>
      <c r="I2" s="14"/>
      <c r="J2" s="14"/>
      <c r="K2" s="14"/>
      <c r="L2" s="14"/>
      <c r="M2" s="14"/>
    </row>
    <row r="3" spans="1:14" ht="12.95" customHeight="1">
      <c r="A3" s="11" t="s">
        <v>104</v>
      </c>
      <c r="B3" s="11"/>
      <c r="C3" s="12" t="s">
        <v>102</v>
      </c>
      <c r="D3" s="13" t="s">
        <v>105</v>
      </c>
      <c r="E3" s="12"/>
      <c r="F3" s="10" t="str">
        <f>業者カード!AK4</f>
        <v>2026090101</v>
      </c>
      <c r="G3" s="14"/>
      <c r="H3" s="14"/>
      <c r="I3" s="14"/>
      <c r="J3" s="14"/>
      <c r="K3" s="14"/>
      <c r="L3" s="14"/>
      <c r="M3" s="14"/>
    </row>
    <row r="4" spans="1:14" ht="12.95" customHeight="1">
      <c r="A4" s="11" t="s">
        <v>106</v>
      </c>
      <c r="B4" s="11"/>
      <c r="C4" s="12" t="s">
        <v>107</v>
      </c>
      <c r="D4" s="13" t="s">
        <v>108</v>
      </c>
      <c r="E4" s="12"/>
      <c r="F4" s="10">
        <f>業者カード!AJ2</f>
        <v>2026</v>
      </c>
      <c r="G4" s="14"/>
      <c r="H4" s="14"/>
      <c r="I4" s="14"/>
      <c r="J4" s="14"/>
      <c r="K4" s="14"/>
      <c r="L4" s="14"/>
      <c r="M4" s="14"/>
    </row>
    <row r="5" spans="1:14" ht="12.95" customHeight="1">
      <c r="A5" s="11" t="s">
        <v>109</v>
      </c>
      <c r="B5" s="11"/>
      <c r="C5" s="12" t="s">
        <v>102</v>
      </c>
      <c r="D5" s="13" t="s">
        <v>110</v>
      </c>
      <c r="E5" s="12"/>
      <c r="F5" s="10">
        <f>業者カード!AI5</f>
        <v>18210</v>
      </c>
      <c r="G5" s="14"/>
      <c r="H5" s="14"/>
      <c r="I5" s="14"/>
      <c r="J5" s="14"/>
      <c r="K5" s="14"/>
      <c r="L5" s="14"/>
      <c r="M5" s="14"/>
    </row>
    <row r="6" spans="1:14" ht="12.95" customHeight="1"/>
    <row r="7" spans="1:14" ht="12.95" customHeight="1">
      <c r="A7" s="11" t="s">
        <v>111</v>
      </c>
      <c r="B7" s="11"/>
      <c r="C7" s="14" t="s">
        <v>94</v>
      </c>
      <c r="D7" s="14" t="s">
        <v>307</v>
      </c>
      <c r="E7" s="14" t="s">
        <v>96</v>
      </c>
      <c r="F7" s="14" t="s">
        <v>97</v>
      </c>
      <c r="G7" s="14" t="s">
        <v>98</v>
      </c>
      <c r="H7" s="14"/>
      <c r="I7" s="14"/>
      <c r="J7" s="14"/>
      <c r="K7" s="14"/>
      <c r="L7" s="14"/>
      <c r="M7" s="14"/>
      <c r="N7" s="14"/>
    </row>
    <row r="8" spans="1:14" ht="12.95" customHeight="1">
      <c r="A8" s="11" t="s">
        <v>31</v>
      </c>
      <c r="B8" s="11"/>
      <c r="C8" s="12" t="s">
        <v>102</v>
      </c>
      <c r="D8" s="12" t="s">
        <v>335</v>
      </c>
      <c r="E8" s="12"/>
      <c r="F8" s="10">
        <f>IF(業者カード!AB1="","",業者カード!AB1)</f>
        <v>46508</v>
      </c>
      <c r="G8" s="14"/>
      <c r="H8" s="14"/>
      <c r="I8" s="14"/>
      <c r="J8" s="14"/>
      <c r="K8" s="14"/>
      <c r="L8" s="14"/>
      <c r="M8" s="14"/>
      <c r="N8" s="10" t="s">
        <v>114</v>
      </c>
    </row>
    <row r="9" spans="1:14" ht="12.95" customHeight="1">
      <c r="A9" s="11" t="s">
        <v>115</v>
      </c>
      <c r="B9" s="11"/>
      <c r="C9" s="12" t="s">
        <v>102</v>
      </c>
      <c r="D9" s="12" t="s">
        <v>116</v>
      </c>
      <c r="E9" s="12"/>
      <c r="F9" s="10" t="str">
        <f>業者カード!AH10</f>
        <v/>
      </c>
      <c r="G9" s="14">
        <f>業者カード!F10</f>
        <v>0</v>
      </c>
      <c r="H9" s="14"/>
      <c r="I9" s="14"/>
      <c r="J9" s="14"/>
      <c r="K9" s="14"/>
      <c r="L9" s="14"/>
      <c r="M9" s="14"/>
    </row>
    <row r="10" spans="1:14" ht="12.95" customHeight="1">
      <c r="A10" s="11" t="s">
        <v>117</v>
      </c>
      <c r="B10" s="11"/>
      <c r="C10" s="12" t="s">
        <v>118</v>
      </c>
      <c r="D10" s="12" t="s">
        <v>119</v>
      </c>
      <c r="E10" s="12" t="s">
        <v>120</v>
      </c>
      <c r="F10" s="10" t="str">
        <f>業者カード!AI10</f>
        <v/>
      </c>
      <c r="G10" s="14">
        <f>業者カード!T10</f>
        <v>0</v>
      </c>
      <c r="H10" s="14"/>
      <c r="I10" s="14"/>
      <c r="J10" s="14"/>
      <c r="K10" s="14"/>
      <c r="L10" s="14"/>
      <c r="M10" s="14"/>
      <c r="N10" s="10" t="s">
        <v>121</v>
      </c>
    </row>
    <row r="11" spans="1:14" ht="12.95" customHeight="1">
      <c r="A11" s="11" t="s">
        <v>250</v>
      </c>
      <c r="B11" s="11"/>
      <c r="C11" s="12" t="s">
        <v>112</v>
      </c>
      <c r="D11" s="12" t="s">
        <v>113</v>
      </c>
      <c r="E11" s="12" t="s">
        <v>251</v>
      </c>
      <c r="F11" s="10" t="str">
        <f>IF(業者カード!F7="","",業者カード!AH7)</f>
        <v/>
      </c>
      <c r="G11" s="14"/>
      <c r="H11" s="14"/>
      <c r="I11" s="14"/>
      <c r="J11" s="14"/>
      <c r="K11" s="14"/>
      <c r="L11" s="14"/>
      <c r="M11" s="14"/>
    </row>
    <row r="12" spans="1:14" ht="12.95" customHeight="1">
      <c r="A12" s="11" t="s">
        <v>252</v>
      </c>
      <c r="B12" s="11"/>
      <c r="C12" s="12" t="s">
        <v>112</v>
      </c>
      <c r="D12" s="12" t="s">
        <v>113</v>
      </c>
      <c r="E12" s="12" t="s">
        <v>253</v>
      </c>
      <c r="F12" s="10" t="str">
        <f>IF(F13=1,IF(業者カード!F9="","",業者カード!AI9),IF(業者カード!F8="","",業者カード!AH8))</f>
        <v/>
      </c>
      <c r="G12" s="14"/>
      <c r="H12" s="14"/>
      <c r="I12" s="14"/>
      <c r="J12" s="14"/>
      <c r="K12" s="14"/>
      <c r="L12" s="14"/>
      <c r="M12" s="14"/>
    </row>
    <row r="13" spans="1:14" ht="12.95" customHeight="1">
      <c r="A13" s="11" t="s">
        <v>329</v>
      </c>
      <c r="B13" s="11"/>
      <c r="C13" s="12" t="s">
        <v>112</v>
      </c>
      <c r="D13" s="12" t="s">
        <v>113</v>
      </c>
      <c r="E13" s="12" t="s">
        <v>333</v>
      </c>
      <c r="F13" s="10">
        <f>業者カード!AH9</f>
        <v>0</v>
      </c>
      <c r="G13" s="14"/>
      <c r="H13" s="14"/>
      <c r="I13" s="14"/>
      <c r="J13" s="14"/>
      <c r="K13" s="14"/>
      <c r="L13" s="14"/>
      <c r="M13" s="14"/>
    </row>
    <row r="14" spans="1:14" ht="12.95" customHeight="1"/>
    <row r="15" spans="1:14" ht="12.95" customHeight="1">
      <c r="A15" s="11" t="s">
        <v>122</v>
      </c>
      <c r="B15" s="11"/>
      <c r="C15" s="14" t="s">
        <v>94</v>
      </c>
      <c r="D15" s="14" t="s">
        <v>307</v>
      </c>
      <c r="E15" s="14" t="s">
        <v>96</v>
      </c>
      <c r="F15" s="14"/>
      <c r="G15" s="14"/>
      <c r="H15" s="14"/>
      <c r="I15" s="14"/>
      <c r="J15" s="14"/>
      <c r="K15" s="14"/>
      <c r="L15" s="14"/>
      <c r="M15" s="14"/>
      <c r="N15" s="14" t="s">
        <v>123</v>
      </c>
    </row>
    <row r="16" spans="1:14" ht="12.95" customHeight="1">
      <c r="A16" s="11" t="s">
        <v>124</v>
      </c>
      <c r="B16" s="11"/>
      <c r="C16" s="12" t="s">
        <v>125</v>
      </c>
      <c r="D16" s="12" t="s">
        <v>126</v>
      </c>
      <c r="E16" s="12"/>
      <c r="F16" s="10" t="str">
        <f>業者カード!AI14</f>
        <v/>
      </c>
      <c r="G16" s="14"/>
      <c r="H16" s="14"/>
      <c r="I16" s="14"/>
      <c r="J16" s="14"/>
      <c r="K16" s="14"/>
      <c r="L16" s="14"/>
      <c r="M16" s="14"/>
      <c r="N16" s="10" t="s">
        <v>127</v>
      </c>
    </row>
    <row r="17" spans="1:14" ht="12.95" customHeight="1">
      <c r="A17" s="11" t="s">
        <v>87</v>
      </c>
      <c r="B17" s="11"/>
      <c r="C17" s="12" t="s">
        <v>118</v>
      </c>
      <c r="D17" s="12" t="s">
        <v>119</v>
      </c>
      <c r="E17" s="12" t="s">
        <v>128</v>
      </c>
      <c r="F17" s="10" t="str">
        <f>IF(業者カード!O14="","",業者カード!AH14)</f>
        <v/>
      </c>
      <c r="G17" s="14"/>
      <c r="H17" s="14"/>
      <c r="I17" s="14"/>
      <c r="J17" s="14"/>
      <c r="K17" s="14"/>
      <c r="L17" s="14"/>
      <c r="M17" s="14"/>
      <c r="N17" s="10" t="s">
        <v>0</v>
      </c>
    </row>
    <row r="18" spans="1:14" ht="12.95" customHeight="1">
      <c r="A18" s="11" t="s">
        <v>129</v>
      </c>
      <c r="B18" s="11"/>
      <c r="C18" s="12" t="s">
        <v>118</v>
      </c>
      <c r="D18" s="12" t="s">
        <v>119</v>
      </c>
      <c r="E18" s="12" t="s">
        <v>130</v>
      </c>
      <c r="F18" s="10" t="str">
        <f>IF(業者カード!O13="","",業者カード!O13)</f>
        <v/>
      </c>
      <c r="G18" s="14"/>
      <c r="H18" s="14"/>
      <c r="I18" s="14"/>
      <c r="J18" s="14"/>
      <c r="K18" s="14"/>
      <c r="L18" s="14"/>
      <c r="M18" s="14"/>
      <c r="N18" s="10" t="s">
        <v>131</v>
      </c>
    </row>
    <row r="19" spans="1:14" ht="12.95" customHeight="1">
      <c r="A19" s="11" t="s">
        <v>132</v>
      </c>
      <c r="B19" s="11"/>
      <c r="C19" s="12" t="s">
        <v>118</v>
      </c>
      <c r="D19" s="12" t="s">
        <v>119</v>
      </c>
      <c r="E19" s="12" t="s">
        <v>133</v>
      </c>
      <c r="F19" s="10" t="str">
        <f>IF(業者カード!AH15="","",業者カード!AH15)</f>
        <v/>
      </c>
      <c r="G19" s="14"/>
      <c r="H19" s="14"/>
      <c r="I19" s="14"/>
      <c r="J19" s="14"/>
      <c r="K19" s="14"/>
      <c r="L19" s="14"/>
      <c r="M19" s="14"/>
      <c r="N19" s="10" t="s">
        <v>132</v>
      </c>
    </row>
    <row r="20" spans="1:14" ht="12.95" customHeight="1">
      <c r="A20" s="11" t="s">
        <v>1</v>
      </c>
      <c r="B20" s="11"/>
      <c r="C20" s="12" t="s">
        <v>118</v>
      </c>
      <c r="D20" s="12" t="s">
        <v>119</v>
      </c>
      <c r="E20" s="12" t="s">
        <v>134</v>
      </c>
      <c r="F20" s="10" t="str">
        <f>IF(業者カード!AH16="","",業者カード!AH16)</f>
        <v/>
      </c>
      <c r="G20" s="14"/>
      <c r="H20" s="14"/>
      <c r="I20" s="14"/>
      <c r="J20" s="14"/>
      <c r="K20" s="14"/>
      <c r="L20" s="14"/>
      <c r="M20" s="14"/>
      <c r="N20" s="10" t="s">
        <v>1</v>
      </c>
    </row>
    <row r="21" spans="1:14" ht="12.95" customHeight="1">
      <c r="A21" s="11" t="s">
        <v>135</v>
      </c>
      <c r="B21" s="11" t="s">
        <v>28</v>
      </c>
      <c r="C21" s="12" t="s">
        <v>118</v>
      </c>
      <c r="D21" s="12" t="s">
        <v>119</v>
      </c>
      <c r="E21" s="12" t="s">
        <v>136</v>
      </c>
      <c r="F21" s="10" t="str">
        <f>IF(業者カード!H20="","",業者カード!H20)</f>
        <v/>
      </c>
      <c r="G21" s="14"/>
      <c r="H21" s="14"/>
      <c r="I21" s="14"/>
      <c r="J21" s="14"/>
      <c r="K21" s="14"/>
      <c r="L21" s="14"/>
      <c r="M21" s="14"/>
      <c r="N21" s="10" t="s">
        <v>28</v>
      </c>
    </row>
    <row r="22" spans="1:14" ht="12.95" customHeight="1">
      <c r="A22" s="11"/>
      <c r="B22" s="11" t="s">
        <v>29</v>
      </c>
      <c r="C22" s="12" t="s">
        <v>137</v>
      </c>
      <c r="D22" s="12" t="s">
        <v>138</v>
      </c>
      <c r="E22" s="12" t="s">
        <v>139</v>
      </c>
      <c r="F22" s="10" t="str">
        <f>IF(業者カード!Q20="","",業者カード!Q20)</f>
        <v/>
      </c>
      <c r="G22" s="14"/>
      <c r="H22" s="14"/>
      <c r="I22" s="14"/>
      <c r="J22" s="14"/>
      <c r="K22" s="14"/>
      <c r="L22" s="14"/>
      <c r="M22" s="14"/>
      <c r="N22" s="10" t="s">
        <v>29</v>
      </c>
    </row>
    <row r="23" spans="1:14" ht="12.95" customHeight="1">
      <c r="A23" s="11"/>
      <c r="B23" s="11" t="s">
        <v>140</v>
      </c>
      <c r="C23" s="12" t="s">
        <v>137</v>
      </c>
      <c r="D23" s="12" t="s">
        <v>138</v>
      </c>
      <c r="E23" s="12" t="s">
        <v>141</v>
      </c>
      <c r="F23" s="10" t="str">
        <f>IF(業者カード!Q19="","",業者カード!Q19)</f>
        <v/>
      </c>
      <c r="G23" s="14"/>
      <c r="H23" s="14"/>
      <c r="I23" s="14"/>
      <c r="J23" s="14"/>
      <c r="K23" s="14"/>
      <c r="L23" s="14"/>
      <c r="M23" s="14"/>
      <c r="N23" s="10" t="s">
        <v>142</v>
      </c>
    </row>
    <row r="24" spans="1:14" ht="12.95" customHeight="1">
      <c r="A24" s="11" t="s">
        <v>2</v>
      </c>
      <c r="B24" s="11"/>
      <c r="C24" s="12" t="s">
        <v>118</v>
      </c>
      <c r="D24" s="12" t="s">
        <v>119</v>
      </c>
      <c r="E24" s="12" t="s">
        <v>143</v>
      </c>
      <c r="F24" s="10" t="str">
        <f>IF(業者カード!F21="","",業者カード!F21)</f>
        <v/>
      </c>
      <c r="G24" s="14"/>
      <c r="H24" s="14"/>
      <c r="I24" s="14"/>
      <c r="J24" s="14"/>
      <c r="K24" s="14"/>
      <c r="L24" s="14"/>
      <c r="M24" s="14"/>
      <c r="N24" s="10" t="s">
        <v>2</v>
      </c>
    </row>
    <row r="25" spans="1:14" ht="12.95" customHeight="1">
      <c r="A25" s="11" t="s">
        <v>144</v>
      </c>
      <c r="B25" s="11"/>
      <c r="C25" s="12" t="s">
        <v>118</v>
      </c>
      <c r="D25" s="12" t="s">
        <v>119</v>
      </c>
      <c r="E25" s="12" t="s">
        <v>145</v>
      </c>
      <c r="F25" s="10" t="str">
        <f>IF(業者カード!F22="","",業者カード!F22)</f>
        <v/>
      </c>
      <c r="G25" s="14"/>
      <c r="H25" s="14"/>
      <c r="I25" s="14"/>
      <c r="J25" s="14"/>
      <c r="K25" s="14"/>
      <c r="L25" s="14"/>
      <c r="M25" s="14"/>
      <c r="N25" s="10" t="s">
        <v>144</v>
      </c>
    </row>
    <row r="26" spans="1:14" ht="12.95" customHeight="1">
      <c r="A26" s="11" t="s">
        <v>146</v>
      </c>
      <c r="B26" s="11"/>
      <c r="C26" s="12" t="s">
        <v>118</v>
      </c>
      <c r="D26" s="12" t="s">
        <v>119</v>
      </c>
      <c r="E26" s="12" t="s">
        <v>147</v>
      </c>
      <c r="F26" s="10" t="str">
        <f>IF(業者カード!F23="","",業者カード!F23)</f>
        <v/>
      </c>
      <c r="G26" s="14"/>
      <c r="H26" s="14"/>
      <c r="I26" s="14"/>
      <c r="J26" s="14"/>
      <c r="K26" s="14"/>
      <c r="L26" s="14"/>
      <c r="M26" s="14"/>
      <c r="N26" s="10" t="s">
        <v>148</v>
      </c>
    </row>
    <row r="27" spans="1:14" ht="12.95" customHeight="1"/>
    <row r="28" spans="1:14" ht="12.95" customHeight="1">
      <c r="A28" s="11" t="s">
        <v>149</v>
      </c>
      <c r="B28" s="11"/>
      <c r="C28" s="14" t="s">
        <v>94</v>
      </c>
      <c r="D28" s="14" t="s">
        <v>307</v>
      </c>
      <c r="E28" s="14" t="s">
        <v>96</v>
      </c>
      <c r="F28" s="14"/>
      <c r="G28" s="14"/>
      <c r="H28" s="14"/>
      <c r="I28" s="14"/>
      <c r="J28" s="14"/>
      <c r="K28" s="14"/>
      <c r="L28" s="14"/>
      <c r="M28" s="14"/>
      <c r="N28" s="14" t="s">
        <v>150</v>
      </c>
    </row>
    <row r="29" spans="1:14" ht="12.95" customHeight="1">
      <c r="A29" s="11" t="s">
        <v>30</v>
      </c>
      <c r="B29" s="11"/>
      <c r="C29" s="12" t="s">
        <v>112</v>
      </c>
      <c r="D29" s="12" t="s">
        <v>119</v>
      </c>
      <c r="E29" s="12" t="s">
        <v>151</v>
      </c>
      <c r="F29" s="10" t="str">
        <f>IF(業者カード!Q27="","",業者カード!AH27)</f>
        <v/>
      </c>
      <c r="G29" s="14"/>
      <c r="H29" s="14"/>
      <c r="I29" s="14"/>
      <c r="J29" s="14"/>
      <c r="K29" s="14"/>
      <c r="L29" s="14"/>
      <c r="M29" s="14"/>
      <c r="N29" s="10" t="s">
        <v>30</v>
      </c>
    </row>
    <row r="30" spans="1:14" ht="12.95" customHeight="1">
      <c r="A30" s="11" t="s">
        <v>152</v>
      </c>
      <c r="B30" s="11"/>
      <c r="C30" s="12" t="s">
        <v>112</v>
      </c>
      <c r="D30" s="12" t="s">
        <v>119</v>
      </c>
      <c r="E30" s="12" t="s">
        <v>153</v>
      </c>
      <c r="F30" s="10" t="str">
        <f>IF(業者カード!Q26="","",業者カード!AH26)</f>
        <v/>
      </c>
      <c r="G30" s="14"/>
      <c r="H30" s="14"/>
      <c r="I30" s="14"/>
      <c r="J30" s="14"/>
      <c r="K30" s="14"/>
      <c r="L30" s="14"/>
      <c r="M30" s="14"/>
      <c r="N30" s="10" t="s">
        <v>131</v>
      </c>
    </row>
    <row r="31" spans="1:14" ht="12.95" customHeight="1">
      <c r="A31" s="11" t="s">
        <v>132</v>
      </c>
      <c r="B31" s="11"/>
      <c r="C31" s="12" t="s">
        <v>112</v>
      </c>
      <c r="D31" s="12" t="s">
        <v>119</v>
      </c>
      <c r="E31" s="12" t="s">
        <v>154</v>
      </c>
      <c r="F31" s="10" t="str">
        <f>IF(業者カード!AH28="","",業者カード!AH28)</f>
        <v/>
      </c>
      <c r="G31" s="14"/>
      <c r="H31" s="14"/>
      <c r="I31" s="14"/>
      <c r="J31" s="14"/>
      <c r="K31" s="14"/>
      <c r="L31" s="14"/>
      <c r="M31" s="14"/>
      <c r="N31" s="10" t="s">
        <v>132</v>
      </c>
    </row>
    <row r="32" spans="1:14" ht="12.95" customHeight="1">
      <c r="A32" s="11" t="s">
        <v>1</v>
      </c>
      <c r="B32" s="11"/>
      <c r="C32" s="12" t="s">
        <v>112</v>
      </c>
      <c r="D32" s="12" t="s">
        <v>119</v>
      </c>
      <c r="E32" s="12" t="s">
        <v>155</v>
      </c>
      <c r="F32" s="10" t="str">
        <f>IF(業者カード!AH29="","",業者カード!AH29)</f>
        <v/>
      </c>
      <c r="G32" s="14"/>
      <c r="H32" s="14"/>
      <c r="I32" s="14"/>
      <c r="J32" s="14"/>
      <c r="K32" s="14"/>
      <c r="L32" s="14"/>
      <c r="M32" s="14"/>
      <c r="N32" s="10" t="s">
        <v>1</v>
      </c>
    </row>
    <row r="33" spans="1:14" ht="12.95" customHeight="1">
      <c r="A33" s="11" t="s">
        <v>135</v>
      </c>
      <c r="B33" s="11" t="s">
        <v>28</v>
      </c>
      <c r="C33" s="12" t="s">
        <v>112</v>
      </c>
      <c r="D33" s="12" t="s">
        <v>119</v>
      </c>
      <c r="E33" s="12" t="s">
        <v>156</v>
      </c>
      <c r="F33" s="10" t="str">
        <f>IF(業者カード!H33="","",業者カード!H33)</f>
        <v/>
      </c>
      <c r="G33" s="14"/>
      <c r="H33" s="14"/>
      <c r="I33" s="14"/>
      <c r="J33" s="14"/>
      <c r="K33" s="14"/>
      <c r="L33" s="14"/>
      <c r="M33" s="14"/>
      <c r="N33" s="10" t="s">
        <v>28</v>
      </c>
    </row>
    <row r="34" spans="1:14" ht="12.95" customHeight="1">
      <c r="A34" s="11"/>
      <c r="B34" s="11" t="s">
        <v>29</v>
      </c>
      <c r="C34" s="12" t="s">
        <v>112</v>
      </c>
      <c r="D34" s="12" t="s">
        <v>157</v>
      </c>
      <c r="E34" s="12" t="s">
        <v>158</v>
      </c>
      <c r="F34" s="10" t="str">
        <f>IF(業者カード!Q33="","",業者カード!Q33)</f>
        <v/>
      </c>
      <c r="G34" s="14"/>
      <c r="H34" s="14"/>
      <c r="I34" s="14"/>
      <c r="J34" s="14"/>
      <c r="K34" s="14"/>
      <c r="L34" s="14"/>
      <c r="M34" s="14"/>
      <c r="N34" s="10" t="s">
        <v>29</v>
      </c>
    </row>
    <row r="35" spans="1:14" ht="12.95" customHeight="1">
      <c r="A35" s="11"/>
      <c r="B35" s="11" t="s">
        <v>32</v>
      </c>
      <c r="C35" s="12" t="s">
        <v>112</v>
      </c>
      <c r="D35" s="12" t="s">
        <v>157</v>
      </c>
      <c r="E35" s="12" t="s">
        <v>159</v>
      </c>
      <c r="F35" s="10" t="str">
        <f>IF(業者カード!Q32="","",業者カード!Q32)</f>
        <v/>
      </c>
      <c r="G35" s="14"/>
      <c r="H35" s="14"/>
      <c r="I35" s="14"/>
      <c r="J35" s="14"/>
      <c r="K35" s="14"/>
      <c r="L35" s="14"/>
      <c r="M35" s="14"/>
      <c r="N35" s="10" t="s">
        <v>142</v>
      </c>
    </row>
    <row r="36" spans="1:14" ht="12.95" customHeight="1">
      <c r="A36" s="11" t="s">
        <v>2</v>
      </c>
      <c r="B36" s="11"/>
      <c r="C36" s="12" t="s">
        <v>112</v>
      </c>
      <c r="D36" s="12" t="s">
        <v>160</v>
      </c>
      <c r="E36" s="12" t="s">
        <v>161</v>
      </c>
      <c r="F36" s="10" t="str">
        <f>IF(業者カード!F34="","",業者カード!F34)</f>
        <v/>
      </c>
      <c r="G36" s="14"/>
      <c r="H36" s="14"/>
      <c r="I36" s="14"/>
      <c r="J36" s="14"/>
      <c r="K36" s="14"/>
      <c r="L36" s="14"/>
      <c r="M36" s="14"/>
      <c r="N36" s="10" t="s">
        <v>2</v>
      </c>
    </row>
    <row r="37" spans="1:14" ht="12.95" customHeight="1">
      <c r="A37" s="11" t="s">
        <v>144</v>
      </c>
      <c r="B37" s="11"/>
      <c r="C37" s="12" t="s">
        <v>112</v>
      </c>
      <c r="D37" s="12" t="s">
        <v>157</v>
      </c>
      <c r="E37" s="12" t="s">
        <v>162</v>
      </c>
      <c r="F37" s="10" t="str">
        <f>IF(業者カード!F34="","",業者カード!F34)</f>
        <v/>
      </c>
      <c r="G37" s="14"/>
      <c r="H37" s="14"/>
      <c r="I37" s="14"/>
      <c r="J37" s="14"/>
      <c r="K37" s="14"/>
      <c r="L37" s="14"/>
      <c r="M37" s="14"/>
      <c r="N37" s="10" t="s">
        <v>144</v>
      </c>
    </row>
    <row r="38" spans="1:14" ht="12.95" customHeight="1">
      <c r="A38" s="11" t="s">
        <v>35</v>
      </c>
      <c r="B38" s="11"/>
      <c r="C38" s="12" t="s">
        <v>112</v>
      </c>
      <c r="D38" s="12" t="s">
        <v>157</v>
      </c>
      <c r="E38" s="12" t="s">
        <v>163</v>
      </c>
      <c r="F38" s="10" t="str">
        <f>IF(業者カード!F36="","",業者カード!F36)</f>
        <v/>
      </c>
      <c r="G38" s="14"/>
      <c r="H38" s="14"/>
      <c r="I38" s="14"/>
      <c r="J38" s="14"/>
      <c r="K38" s="14"/>
      <c r="L38" s="14"/>
      <c r="M38" s="14"/>
      <c r="N38" s="10" t="s">
        <v>148</v>
      </c>
    </row>
    <row r="39" spans="1:14" ht="12.95" customHeight="1"/>
    <row r="40" spans="1:14" ht="12.95" customHeight="1">
      <c r="A40" s="11"/>
      <c r="B40" s="11"/>
      <c r="C40" s="14" t="s">
        <v>94</v>
      </c>
      <c r="D40" s="14" t="s">
        <v>307</v>
      </c>
      <c r="E40" s="14" t="s">
        <v>96</v>
      </c>
      <c r="F40" s="14"/>
      <c r="G40" s="14"/>
      <c r="H40" s="14"/>
      <c r="I40" s="14"/>
      <c r="J40" s="14"/>
      <c r="K40" s="14"/>
      <c r="L40" s="14"/>
      <c r="M40" s="14"/>
      <c r="N40" s="14" t="s">
        <v>123</v>
      </c>
    </row>
    <row r="41" spans="1:14" ht="12.95" customHeight="1">
      <c r="A41" s="11" t="s">
        <v>164</v>
      </c>
      <c r="B41" s="11"/>
      <c r="C41" s="12" t="s">
        <v>305</v>
      </c>
      <c r="D41" s="12" t="s">
        <v>165</v>
      </c>
      <c r="E41" s="12" t="s">
        <v>166</v>
      </c>
      <c r="F41" s="10" t="str">
        <f>IF(業者カード!F38="","",業者カード!F38)</f>
        <v/>
      </c>
      <c r="G41" s="14"/>
      <c r="H41" s="14"/>
      <c r="I41" s="14"/>
      <c r="J41" s="14"/>
      <c r="K41" s="14"/>
      <c r="L41" s="14"/>
      <c r="M41" s="14"/>
      <c r="N41" s="10" t="s">
        <v>164</v>
      </c>
    </row>
    <row r="42" spans="1:14" ht="12.95" customHeight="1">
      <c r="A42" s="11" t="s">
        <v>167</v>
      </c>
      <c r="B42" s="11"/>
      <c r="C42" s="12" t="s">
        <v>305</v>
      </c>
      <c r="D42" s="12" t="s">
        <v>160</v>
      </c>
      <c r="E42" s="12" t="s">
        <v>168</v>
      </c>
      <c r="F42" s="10" t="str">
        <f>IF(業者カード!W38="","",業者カード!W38)</f>
        <v/>
      </c>
      <c r="G42" s="14"/>
      <c r="H42" s="14"/>
      <c r="I42" s="14"/>
      <c r="J42" s="14"/>
      <c r="K42" s="14"/>
      <c r="L42" s="14"/>
      <c r="M42" s="14"/>
      <c r="N42" s="10" t="s">
        <v>167</v>
      </c>
    </row>
    <row r="43" spans="1:14" ht="12.95" customHeight="1">
      <c r="A43" s="11" t="s">
        <v>169</v>
      </c>
      <c r="B43" s="11"/>
      <c r="C43" s="12" t="s">
        <v>305</v>
      </c>
      <c r="D43" s="12" t="s">
        <v>157</v>
      </c>
      <c r="E43" s="12" t="s">
        <v>170</v>
      </c>
      <c r="F43" s="10" t="str">
        <f>IF(業者カード!F39="","",業者カード!F39)</f>
        <v/>
      </c>
      <c r="G43" s="14"/>
      <c r="H43" s="14"/>
      <c r="I43" s="14"/>
      <c r="J43" s="14"/>
      <c r="K43" s="14"/>
      <c r="L43" s="14"/>
      <c r="M43" s="14"/>
      <c r="N43" s="10" t="s">
        <v>171</v>
      </c>
    </row>
    <row r="44" spans="1:14" ht="12.95" customHeight="1">
      <c r="A44" s="11" t="s">
        <v>172</v>
      </c>
      <c r="B44" s="11"/>
      <c r="C44" s="12" t="s">
        <v>305</v>
      </c>
      <c r="D44" s="12" t="s">
        <v>157</v>
      </c>
      <c r="E44" s="12" t="s">
        <v>173</v>
      </c>
      <c r="F44" s="10" t="str">
        <f>IF(業者カード!U39="","",業者カード!U39)</f>
        <v/>
      </c>
      <c r="G44" s="14"/>
      <c r="H44" s="14"/>
      <c r="I44" s="14"/>
      <c r="J44" s="14"/>
      <c r="K44" s="14"/>
      <c r="L44" s="14"/>
      <c r="M44" s="14"/>
      <c r="N44" s="10" t="s">
        <v>174</v>
      </c>
    </row>
    <row r="45" spans="1:14" ht="12.95" customHeight="1">
      <c r="A45" s="11" t="s">
        <v>175</v>
      </c>
      <c r="B45" s="11"/>
      <c r="C45" s="12" t="s">
        <v>305</v>
      </c>
      <c r="D45" s="12" t="s">
        <v>157</v>
      </c>
      <c r="E45" s="12" t="s">
        <v>176</v>
      </c>
      <c r="F45" s="10" t="str">
        <f>IF(業者カード!AC39="","",業者カード!AC39)</f>
        <v/>
      </c>
      <c r="G45" s="14"/>
      <c r="H45" s="14"/>
      <c r="I45" s="14"/>
      <c r="J45" s="14"/>
      <c r="K45" s="14"/>
      <c r="L45" s="14"/>
      <c r="M45" s="14"/>
      <c r="N45" s="10" t="s">
        <v>177</v>
      </c>
    </row>
    <row r="46" spans="1:14" ht="12.95" customHeight="1"/>
    <row r="47" spans="1:14" ht="12.95" customHeight="1">
      <c r="A47" s="11" t="s">
        <v>36</v>
      </c>
      <c r="B47" s="11"/>
      <c r="C47" s="14" t="s">
        <v>94</v>
      </c>
      <c r="D47" s="14" t="s">
        <v>307</v>
      </c>
      <c r="E47" s="14" t="s">
        <v>96</v>
      </c>
      <c r="F47" s="14"/>
      <c r="G47" s="14"/>
      <c r="H47" s="14"/>
      <c r="I47" s="14"/>
      <c r="J47" s="14"/>
      <c r="K47" s="14"/>
      <c r="L47" s="14"/>
      <c r="M47" s="14"/>
      <c r="N47" s="14" t="s">
        <v>178</v>
      </c>
    </row>
    <row r="48" spans="1:14" ht="12.95" customHeight="1">
      <c r="A48" s="11" t="s">
        <v>37</v>
      </c>
      <c r="B48" s="11"/>
      <c r="C48" s="12" t="s">
        <v>305</v>
      </c>
      <c r="D48" s="12" t="s">
        <v>179</v>
      </c>
      <c r="E48" s="12" t="s">
        <v>180</v>
      </c>
      <c r="F48" s="10" t="str">
        <f>IF(業者カード!H43="","",業者カード!H43)</f>
        <v/>
      </c>
      <c r="G48" s="14"/>
      <c r="H48" s="14"/>
      <c r="I48" s="14"/>
      <c r="J48" s="14"/>
      <c r="K48" s="14"/>
      <c r="L48" s="14"/>
      <c r="M48" s="14"/>
      <c r="N48" s="10" t="s">
        <v>37</v>
      </c>
    </row>
    <row r="49" spans="1:14" ht="12.95" customHeight="1">
      <c r="A49" s="11" t="s">
        <v>29</v>
      </c>
      <c r="B49" s="11"/>
      <c r="C49" s="12" t="s">
        <v>305</v>
      </c>
      <c r="D49" s="12" t="s">
        <v>138</v>
      </c>
      <c r="E49" s="12" t="s">
        <v>181</v>
      </c>
      <c r="F49" s="10" t="str">
        <f>IF(業者カード!Q43="","",業者カード!Q43)</f>
        <v/>
      </c>
      <c r="G49" s="14"/>
      <c r="H49" s="14"/>
      <c r="I49" s="14"/>
      <c r="J49" s="14"/>
      <c r="K49" s="14"/>
      <c r="L49" s="14"/>
      <c r="M49" s="14"/>
      <c r="N49" s="10" t="s">
        <v>29</v>
      </c>
    </row>
    <row r="50" spans="1:14" ht="12.95" customHeight="1">
      <c r="A50" s="11" t="s">
        <v>182</v>
      </c>
      <c r="B50" s="11"/>
      <c r="C50" s="12" t="s">
        <v>305</v>
      </c>
      <c r="D50" s="12" t="s">
        <v>138</v>
      </c>
      <c r="E50" s="12" t="s">
        <v>183</v>
      </c>
      <c r="F50" s="10" t="str">
        <f>IF(業者カード!Q42="","",業者カード!Q42)</f>
        <v/>
      </c>
      <c r="G50" s="14"/>
      <c r="H50" s="14"/>
      <c r="I50" s="14"/>
      <c r="J50" s="14"/>
      <c r="K50" s="14"/>
      <c r="L50" s="14"/>
      <c r="M50" s="14"/>
      <c r="N50" s="10" t="s">
        <v>32</v>
      </c>
    </row>
    <row r="51" spans="1:14" ht="12.95" customHeight="1">
      <c r="A51" s="11" t="s">
        <v>2</v>
      </c>
      <c r="B51" s="11"/>
      <c r="C51" s="12" t="s">
        <v>305</v>
      </c>
      <c r="D51" s="12" t="s">
        <v>157</v>
      </c>
      <c r="E51" s="12" t="s">
        <v>184</v>
      </c>
      <c r="F51" s="10" t="str">
        <f>IF(業者カード!F44="","",業者カード!F44)</f>
        <v/>
      </c>
      <c r="G51" s="14"/>
      <c r="H51" s="14"/>
      <c r="I51" s="14"/>
      <c r="J51" s="14"/>
      <c r="K51" s="14"/>
      <c r="L51" s="14"/>
      <c r="M51" s="14"/>
      <c r="N51" s="10" t="s">
        <v>2</v>
      </c>
    </row>
    <row r="52" spans="1:14" ht="12.95" customHeight="1">
      <c r="A52" s="11" t="s">
        <v>144</v>
      </c>
      <c r="B52" s="11"/>
      <c r="C52" s="12" t="s">
        <v>305</v>
      </c>
      <c r="D52" s="12" t="s">
        <v>157</v>
      </c>
      <c r="E52" s="12" t="s">
        <v>185</v>
      </c>
      <c r="F52" s="10" t="str">
        <f>IF(業者カード!F45="","",業者カード!F45)</f>
        <v/>
      </c>
      <c r="G52" s="14"/>
      <c r="H52" s="14"/>
      <c r="I52" s="14"/>
      <c r="J52" s="14"/>
      <c r="K52" s="14"/>
      <c r="L52" s="14"/>
      <c r="M52" s="14"/>
      <c r="N52" s="10" t="s">
        <v>144</v>
      </c>
    </row>
    <row r="53" spans="1:14" ht="12.95" customHeight="1">
      <c r="A53" s="11" t="s">
        <v>35</v>
      </c>
      <c r="B53" s="11"/>
      <c r="C53" s="12" t="s">
        <v>305</v>
      </c>
      <c r="D53" s="12" t="s">
        <v>157</v>
      </c>
      <c r="E53" s="12" t="s">
        <v>186</v>
      </c>
      <c r="F53" s="10" t="str">
        <f>IF(業者カード!F46="","",業者カード!F46)</f>
        <v/>
      </c>
      <c r="G53" s="14"/>
      <c r="H53" s="14"/>
      <c r="I53" s="14"/>
      <c r="J53" s="14"/>
      <c r="K53" s="14"/>
      <c r="L53" s="14"/>
      <c r="M53" s="14"/>
      <c r="N53" s="10" t="s">
        <v>148</v>
      </c>
    </row>
    <row r="54" spans="1:14" ht="12.95" customHeight="1"/>
    <row r="55" spans="1:14" ht="12.95" customHeight="1"/>
    <row r="56" spans="1:14" ht="12.95" customHeight="1"/>
    <row r="57" spans="1:14" ht="12.95" customHeight="1"/>
    <row r="58" spans="1:14" ht="12.95" customHeight="1"/>
    <row r="59" spans="1:14" ht="12.95" customHeight="1">
      <c r="A59" s="11" t="s">
        <v>197</v>
      </c>
      <c r="B59" s="11"/>
      <c r="C59" s="14" t="s">
        <v>94</v>
      </c>
      <c r="D59" s="14" t="s">
        <v>307</v>
      </c>
      <c r="E59" s="14" t="s">
        <v>211</v>
      </c>
      <c r="F59" s="14" t="s">
        <v>308</v>
      </c>
      <c r="G59" s="14" t="s">
        <v>194</v>
      </c>
      <c r="H59" s="14" t="s">
        <v>195</v>
      </c>
      <c r="I59" s="14" t="s">
        <v>196</v>
      </c>
    </row>
    <row r="60" spans="1:14" ht="12.95" customHeight="1">
      <c r="A60" s="11"/>
      <c r="B60" s="11"/>
      <c r="C60" s="12" t="s">
        <v>187</v>
      </c>
      <c r="D60" s="12" t="s">
        <v>189</v>
      </c>
      <c r="E60" s="12" t="s">
        <v>190</v>
      </c>
      <c r="F60" s="12" t="s">
        <v>309</v>
      </c>
      <c r="G60" s="12" t="s">
        <v>191</v>
      </c>
      <c r="H60" s="12" t="s">
        <v>192</v>
      </c>
      <c r="I60" s="12" t="s">
        <v>193</v>
      </c>
    </row>
    <row r="61" spans="1:14" ht="12.95" customHeight="1">
      <c r="A61" s="11" t="str">
        <f>業者カード!A50</f>
        <v>測量</v>
      </c>
      <c r="B61" s="11"/>
      <c r="C61" s="12" t="s">
        <v>188</v>
      </c>
      <c r="D61" s="12" t="s">
        <v>189</v>
      </c>
      <c r="E61" s="13">
        <v>0</v>
      </c>
      <c r="F61" s="13" t="str">
        <f>IF(OR(G61&lt;&gt;"",H61&gt;0,I61&gt;0),1,"")</f>
        <v/>
      </c>
      <c r="G61" s="10" t="str">
        <f>IF(業者カード!L50="","",業者カード!L50)</f>
        <v/>
      </c>
      <c r="H61" s="10">
        <f>業者カード!S50</f>
        <v>0</v>
      </c>
      <c r="I61" s="10">
        <f>業者カード!Z50</f>
        <v>0</v>
      </c>
    </row>
    <row r="62" spans="1:14" ht="12.95" customHeight="1">
      <c r="A62" s="11" t="str">
        <f>業者カード!A59</f>
        <v>土木関係建設コンサルタント</v>
      </c>
      <c r="B62" s="11"/>
      <c r="C62" s="12" t="s">
        <v>188</v>
      </c>
      <c r="D62" s="12" t="s">
        <v>189</v>
      </c>
      <c r="E62" s="13">
        <v>1</v>
      </c>
      <c r="F62" s="13" t="str">
        <f t="shared" ref="F62:F65" si="0">IF(OR(G62&lt;&gt;"",H62&gt;0,I62&gt;0),1,"")</f>
        <v/>
      </c>
      <c r="G62" s="10" t="str">
        <f>IF(業者カード!L59="","",業者カード!L59)</f>
        <v/>
      </c>
      <c r="H62" s="10">
        <f>業者カード!S59</f>
        <v>0</v>
      </c>
      <c r="I62" s="10">
        <f>業者カード!Z59</f>
        <v>0</v>
      </c>
    </row>
    <row r="63" spans="1:14" ht="12.95" customHeight="1">
      <c r="A63" s="17" t="str">
        <f>業者カード!A86</f>
        <v>建築関係建設コンサルタント</v>
      </c>
      <c r="B63" s="11"/>
      <c r="C63" s="12" t="s">
        <v>188</v>
      </c>
      <c r="D63" s="12" t="s">
        <v>189</v>
      </c>
      <c r="E63" s="13">
        <v>2</v>
      </c>
      <c r="F63" s="13" t="str">
        <f t="shared" si="0"/>
        <v/>
      </c>
      <c r="G63" s="10" t="str">
        <f>IF(業者カード!L86="","",業者カード!L86)</f>
        <v/>
      </c>
      <c r="H63" s="10">
        <f>業者カード!S86</f>
        <v>0</v>
      </c>
      <c r="I63" s="10">
        <f>業者カード!Z86</f>
        <v>0</v>
      </c>
    </row>
    <row r="64" spans="1:14" ht="12.95" customHeight="1">
      <c r="A64" s="11" t="str">
        <f>業者カード!A93</f>
        <v>地質調査</v>
      </c>
      <c r="B64" s="11"/>
      <c r="C64" s="12" t="s">
        <v>188</v>
      </c>
      <c r="D64" s="12" t="s">
        <v>189</v>
      </c>
      <c r="E64" s="13">
        <v>3</v>
      </c>
      <c r="F64" s="13" t="str">
        <f t="shared" si="0"/>
        <v/>
      </c>
      <c r="G64" s="10" t="str">
        <f>IF(業者カード!L93="","",業者カード!L93)</f>
        <v/>
      </c>
      <c r="H64" s="10">
        <f>業者カード!S93</f>
        <v>0</v>
      </c>
      <c r="I64" s="10">
        <f>業者カード!Z93</f>
        <v>0</v>
      </c>
    </row>
    <row r="65" spans="1:12" ht="12.95" customHeight="1">
      <c r="A65" s="17" t="str">
        <f>業者カード!A100</f>
        <v>補償関連コンサルタント</v>
      </c>
      <c r="B65" s="11"/>
      <c r="C65" s="12" t="s">
        <v>188</v>
      </c>
      <c r="D65" s="12" t="s">
        <v>189</v>
      </c>
      <c r="E65" s="13">
        <v>4</v>
      </c>
      <c r="F65" s="13" t="str">
        <f t="shared" si="0"/>
        <v/>
      </c>
      <c r="G65" s="10" t="str">
        <f>IF(業者カード!L100="","",業者カード!L100)</f>
        <v/>
      </c>
      <c r="H65" s="10">
        <f>業者カード!S100</f>
        <v>0</v>
      </c>
      <c r="I65" s="10">
        <f>業者カード!Z100</f>
        <v>0</v>
      </c>
    </row>
    <row r="66" spans="1:12" ht="12.95" customHeight="1"/>
    <row r="67" spans="1:12" ht="12.95" customHeight="1"/>
    <row r="68" spans="1:12" ht="12.95" customHeight="1">
      <c r="A68" s="11"/>
      <c r="B68" s="11"/>
      <c r="C68" s="14" t="s">
        <v>94</v>
      </c>
      <c r="D68" s="14" t="s">
        <v>307</v>
      </c>
      <c r="E68" s="14" t="s">
        <v>211</v>
      </c>
      <c r="F68" s="14" t="s">
        <v>310</v>
      </c>
      <c r="G68" s="14" t="s">
        <v>213</v>
      </c>
      <c r="H68" s="14" t="s">
        <v>212</v>
      </c>
      <c r="I68" s="14" t="s">
        <v>214</v>
      </c>
      <c r="J68" s="14" t="s">
        <v>215</v>
      </c>
      <c r="K68" s="14" t="s">
        <v>216</v>
      </c>
      <c r="L68" s="14" t="s">
        <v>217</v>
      </c>
    </row>
    <row r="69" spans="1:12" ht="12.95" customHeight="1">
      <c r="A69" s="11"/>
      <c r="B69" s="11"/>
      <c r="C69" s="12" t="s">
        <v>187</v>
      </c>
      <c r="D69" s="12" t="s">
        <v>198</v>
      </c>
      <c r="E69" s="12" t="s">
        <v>190</v>
      </c>
      <c r="F69" s="12" t="s">
        <v>309</v>
      </c>
      <c r="G69" s="12" t="s">
        <v>200</v>
      </c>
      <c r="H69" s="12" t="s">
        <v>199</v>
      </c>
      <c r="I69" s="12" t="s">
        <v>201</v>
      </c>
      <c r="J69" s="12" t="s">
        <v>202</v>
      </c>
      <c r="K69" s="12" t="s">
        <v>203</v>
      </c>
      <c r="L69" s="12" t="s">
        <v>204</v>
      </c>
    </row>
    <row r="70" spans="1:12" ht="12.95" customHeight="1">
      <c r="A70" s="17" t="str">
        <f>業者カード!A50</f>
        <v>測量</v>
      </c>
      <c r="B70" s="11"/>
      <c r="C70" s="12" t="s">
        <v>188</v>
      </c>
      <c r="D70" s="12" t="s">
        <v>198</v>
      </c>
      <c r="E70" s="13">
        <v>0</v>
      </c>
      <c r="F70" s="13" t="str">
        <f>IF(OR(G70&lt;&gt;"",I70&lt;&gt;"",J70&gt;0,K70&gt;0,L70&gt;0),1,"")</f>
        <v/>
      </c>
      <c r="G70" s="10" t="str">
        <f>業者カード!AH53</f>
        <v/>
      </c>
      <c r="H70" s="16" t="str">
        <f>業者カード!AK53</f>
        <v>0</v>
      </c>
      <c r="I70" s="10" t="str">
        <f>業者カード!AI53</f>
        <v/>
      </c>
      <c r="J70" s="10">
        <f>業者カード!S53</f>
        <v>0</v>
      </c>
      <c r="K70" s="10">
        <f>業者カード!X53</f>
        <v>0</v>
      </c>
      <c r="L70" s="10">
        <f>業者カード!AC53</f>
        <v>0</v>
      </c>
    </row>
    <row r="71" spans="1:12" ht="12.95" customHeight="1">
      <c r="A71" s="17"/>
      <c r="B71" s="11"/>
      <c r="C71" s="12" t="s">
        <v>188</v>
      </c>
      <c r="D71" s="12" t="s">
        <v>198</v>
      </c>
      <c r="E71" s="13">
        <v>0</v>
      </c>
      <c r="F71" s="13" t="str">
        <f t="shared" ref="F71:F103" si="1">IF(OR(G71&lt;&gt;"",I71&lt;&gt;"",J71&gt;0,K71&gt;0,L71&gt;0),1,"")</f>
        <v/>
      </c>
      <c r="G71" s="10" t="str">
        <f>業者カード!AH54</f>
        <v/>
      </c>
      <c r="H71" s="16" t="str">
        <f>業者カード!AK54</f>
        <v>1</v>
      </c>
      <c r="I71" s="10" t="str">
        <f>業者カード!AI54</f>
        <v/>
      </c>
      <c r="J71" s="10">
        <f>業者カード!S54</f>
        <v>0</v>
      </c>
      <c r="K71" s="10">
        <f>業者カード!X54</f>
        <v>0</v>
      </c>
      <c r="L71" s="10">
        <f>業者カード!AC54</f>
        <v>0</v>
      </c>
    </row>
    <row r="72" spans="1:12" ht="12.95" customHeight="1">
      <c r="A72" s="17"/>
      <c r="B72" s="11"/>
      <c r="C72" s="12" t="s">
        <v>188</v>
      </c>
      <c r="D72" s="12" t="s">
        <v>198</v>
      </c>
      <c r="E72" s="13">
        <v>0</v>
      </c>
      <c r="F72" s="13" t="str">
        <f t="shared" si="1"/>
        <v/>
      </c>
      <c r="G72" s="10" t="str">
        <f>業者カード!AH55</f>
        <v/>
      </c>
      <c r="H72" s="16" t="str">
        <f>業者カード!AK55</f>
        <v>2</v>
      </c>
      <c r="I72" s="10" t="str">
        <f>業者カード!AI55</f>
        <v/>
      </c>
      <c r="J72" s="10">
        <f>業者カード!S55</f>
        <v>0</v>
      </c>
      <c r="K72" s="10">
        <f>業者カード!X55</f>
        <v>0</v>
      </c>
      <c r="L72" s="10">
        <f>業者カード!AC55</f>
        <v>0</v>
      </c>
    </row>
    <row r="73" spans="1:12" ht="12.95" customHeight="1">
      <c r="A73" s="17" t="str">
        <f>業者カード!A59</f>
        <v>土木関係建設コンサルタント</v>
      </c>
      <c r="B73" s="11"/>
      <c r="C73" s="12" t="s">
        <v>188</v>
      </c>
      <c r="D73" s="12" t="s">
        <v>198</v>
      </c>
      <c r="E73" s="18" t="str">
        <f>業者カード!$AJ$59</f>
        <v>1</v>
      </c>
      <c r="F73" s="13" t="str">
        <f t="shared" si="1"/>
        <v/>
      </c>
      <c r="G73" s="10" t="str">
        <f>業者カード!AH62</f>
        <v/>
      </c>
      <c r="H73" s="16" t="str">
        <f>業者カード!AK62</f>
        <v>0</v>
      </c>
      <c r="I73" s="10" t="str">
        <f>業者カード!AI62</f>
        <v/>
      </c>
      <c r="J73" s="10">
        <f>業者カード!S62</f>
        <v>0</v>
      </c>
      <c r="K73" s="10">
        <f>業者カード!X62</f>
        <v>0</v>
      </c>
      <c r="L73" s="10">
        <f>業者カード!AC62</f>
        <v>0</v>
      </c>
    </row>
    <row r="74" spans="1:12" ht="12.95" customHeight="1">
      <c r="A74" s="17"/>
      <c r="B74" s="11"/>
      <c r="C74" s="12" t="s">
        <v>188</v>
      </c>
      <c r="D74" s="12" t="s">
        <v>198</v>
      </c>
      <c r="E74" s="18" t="str">
        <f>業者カード!$AJ$59</f>
        <v>1</v>
      </c>
      <c r="F74" s="13" t="str">
        <f t="shared" si="1"/>
        <v/>
      </c>
      <c r="G74" s="10" t="str">
        <f>業者カード!AH63</f>
        <v/>
      </c>
      <c r="H74" s="16" t="str">
        <f>業者カード!AK63</f>
        <v>1</v>
      </c>
      <c r="I74" s="10" t="str">
        <f>業者カード!AI63</f>
        <v/>
      </c>
      <c r="J74" s="10">
        <f>業者カード!S63</f>
        <v>0</v>
      </c>
      <c r="K74" s="10">
        <f>業者カード!X63</f>
        <v>0</v>
      </c>
      <c r="L74" s="10">
        <f>業者カード!AC63</f>
        <v>0</v>
      </c>
    </row>
    <row r="75" spans="1:12" ht="12.95" customHeight="1">
      <c r="A75" s="17"/>
      <c r="B75" s="11"/>
      <c r="C75" s="12" t="s">
        <v>188</v>
      </c>
      <c r="D75" s="12" t="s">
        <v>198</v>
      </c>
      <c r="E75" s="18" t="str">
        <f>業者カード!$AJ$59</f>
        <v>1</v>
      </c>
      <c r="F75" s="13" t="str">
        <f t="shared" si="1"/>
        <v/>
      </c>
      <c r="G75" s="10" t="str">
        <f>業者カード!AH64</f>
        <v/>
      </c>
      <c r="H75" s="16" t="str">
        <f>業者カード!AK64</f>
        <v>2</v>
      </c>
      <c r="I75" s="10" t="str">
        <f>業者カード!AI64</f>
        <v/>
      </c>
      <c r="J75" s="10">
        <f>業者カード!S64</f>
        <v>0</v>
      </c>
      <c r="K75" s="10">
        <f>業者カード!X64</f>
        <v>0</v>
      </c>
      <c r="L75" s="10">
        <f>業者カード!AC64</f>
        <v>0</v>
      </c>
    </row>
    <row r="76" spans="1:12" ht="12.95" customHeight="1">
      <c r="A76" s="17"/>
      <c r="B76" s="11"/>
      <c r="C76" s="12" t="s">
        <v>188</v>
      </c>
      <c r="D76" s="12" t="s">
        <v>198</v>
      </c>
      <c r="E76" s="18" t="str">
        <f>業者カード!$AJ$59</f>
        <v>1</v>
      </c>
      <c r="F76" s="13" t="str">
        <f t="shared" si="1"/>
        <v/>
      </c>
      <c r="G76" s="10" t="str">
        <f>業者カード!AH65</f>
        <v/>
      </c>
      <c r="H76" s="16" t="str">
        <f>業者カード!AK65</f>
        <v>3</v>
      </c>
      <c r="I76" s="10" t="str">
        <f>業者カード!AI65</f>
        <v/>
      </c>
      <c r="J76" s="10">
        <f>業者カード!S65</f>
        <v>0</v>
      </c>
      <c r="K76" s="10">
        <f>業者カード!X65</f>
        <v>0</v>
      </c>
      <c r="L76" s="10">
        <f>業者カード!AC65</f>
        <v>0</v>
      </c>
    </row>
    <row r="77" spans="1:12" ht="12.95" customHeight="1">
      <c r="A77" s="17"/>
      <c r="B77" s="11"/>
      <c r="C77" s="12" t="s">
        <v>188</v>
      </c>
      <c r="D77" s="12" t="s">
        <v>198</v>
      </c>
      <c r="E77" s="18" t="str">
        <f>業者カード!$AJ$59</f>
        <v>1</v>
      </c>
      <c r="F77" s="13" t="str">
        <f t="shared" si="1"/>
        <v/>
      </c>
      <c r="G77" s="10" t="str">
        <f>業者カード!AH66</f>
        <v/>
      </c>
      <c r="H77" s="16" t="str">
        <f>業者カード!AK66</f>
        <v>4</v>
      </c>
      <c r="I77" s="10" t="str">
        <f>業者カード!AI66</f>
        <v/>
      </c>
      <c r="J77" s="10">
        <f>業者カード!S66</f>
        <v>0</v>
      </c>
      <c r="K77" s="10">
        <f>業者カード!X66</f>
        <v>0</v>
      </c>
      <c r="L77" s="10">
        <f>業者カード!AC66</f>
        <v>0</v>
      </c>
    </row>
    <row r="78" spans="1:12" ht="12.95" customHeight="1">
      <c r="A78" s="17"/>
      <c r="B78" s="11"/>
      <c r="C78" s="12" t="s">
        <v>188</v>
      </c>
      <c r="D78" s="12" t="s">
        <v>198</v>
      </c>
      <c r="E78" s="18" t="str">
        <f>業者カード!$AJ$59</f>
        <v>1</v>
      </c>
      <c r="F78" s="13" t="str">
        <f t="shared" si="1"/>
        <v/>
      </c>
      <c r="G78" s="10" t="str">
        <f>業者カード!AH67</f>
        <v/>
      </c>
      <c r="H78" s="16" t="str">
        <f>業者カード!AK67</f>
        <v>5</v>
      </c>
      <c r="I78" s="10" t="str">
        <f>業者カード!AI67</f>
        <v/>
      </c>
      <c r="J78" s="10">
        <f>業者カード!S67</f>
        <v>0</v>
      </c>
      <c r="K78" s="10">
        <f>業者カード!X67</f>
        <v>0</v>
      </c>
      <c r="L78" s="10">
        <f>業者カード!AC67</f>
        <v>0</v>
      </c>
    </row>
    <row r="79" spans="1:12" ht="12.95" customHeight="1">
      <c r="A79" s="17"/>
      <c r="B79" s="11"/>
      <c r="C79" s="12" t="s">
        <v>188</v>
      </c>
      <c r="D79" s="12" t="s">
        <v>198</v>
      </c>
      <c r="E79" s="18" t="str">
        <f>業者カード!$AJ$59</f>
        <v>1</v>
      </c>
      <c r="F79" s="13" t="str">
        <f t="shared" si="1"/>
        <v/>
      </c>
      <c r="G79" s="10" t="str">
        <f>業者カード!AH68</f>
        <v/>
      </c>
      <c r="H79" s="16" t="str">
        <f>業者カード!AK68</f>
        <v>6</v>
      </c>
      <c r="I79" s="10" t="str">
        <f>業者カード!AI68</f>
        <v/>
      </c>
      <c r="J79" s="10">
        <f>業者カード!S68</f>
        <v>0</v>
      </c>
      <c r="K79" s="10">
        <f>業者カード!X68</f>
        <v>0</v>
      </c>
      <c r="L79" s="10">
        <f>業者カード!AC68</f>
        <v>0</v>
      </c>
    </row>
    <row r="80" spans="1:12" ht="12.95" customHeight="1">
      <c r="A80" s="17"/>
      <c r="B80" s="11"/>
      <c r="C80" s="12" t="s">
        <v>188</v>
      </c>
      <c r="D80" s="12" t="s">
        <v>198</v>
      </c>
      <c r="E80" s="18" t="str">
        <f>業者カード!$AJ$59</f>
        <v>1</v>
      </c>
      <c r="F80" s="13" t="str">
        <f t="shared" si="1"/>
        <v/>
      </c>
      <c r="G80" s="10" t="str">
        <f>業者カード!AH69</f>
        <v/>
      </c>
      <c r="H80" s="16" t="str">
        <f>業者カード!AK69</f>
        <v>7</v>
      </c>
      <c r="I80" s="10" t="str">
        <f>業者カード!AI69</f>
        <v/>
      </c>
      <c r="J80" s="10">
        <f>業者カード!S69</f>
        <v>0</v>
      </c>
      <c r="K80" s="10">
        <f>業者カード!X69</f>
        <v>0</v>
      </c>
      <c r="L80" s="10">
        <f>業者カード!AC69</f>
        <v>0</v>
      </c>
    </row>
    <row r="81" spans="1:12" ht="12.95" customHeight="1">
      <c r="A81" s="17"/>
      <c r="B81" s="11"/>
      <c r="C81" s="12" t="s">
        <v>188</v>
      </c>
      <c r="D81" s="12" t="s">
        <v>198</v>
      </c>
      <c r="E81" s="18" t="str">
        <f>業者カード!$AJ$59</f>
        <v>1</v>
      </c>
      <c r="F81" s="13" t="str">
        <f t="shared" si="1"/>
        <v/>
      </c>
      <c r="G81" s="10" t="str">
        <f>業者カード!AH70</f>
        <v/>
      </c>
      <c r="H81" s="16" t="str">
        <f>業者カード!AK70</f>
        <v>8</v>
      </c>
      <c r="I81" s="10" t="str">
        <f>業者カード!AI70</f>
        <v/>
      </c>
      <c r="J81" s="10">
        <f>業者カード!S70</f>
        <v>0</v>
      </c>
      <c r="K81" s="10">
        <f>業者カード!X70</f>
        <v>0</v>
      </c>
      <c r="L81" s="10">
        <f>業者カード!AC70</f>
        <v>0</v>
      </c>
    </row>
    <row r="82" spans="1:12" ht="12.95" customHeight="1">
      <c r="A82" s="17"/>
      <c r="B82" s="11"/>
      <c r="C82" s="12" t="s">
        <v>188</v>
      </c>
      <c r="D82" s="12" t="s">
        <v>198</v>
      </c>
      <c r="E82" s="18" t="str">
        <f>業者カード!$AJ$59</f>
        <v>1</v>
      </c>
      <c r="F82" s="13" t="str">
        <f t="shared" si="1"/>
        <v/>
      </c>
      <c r="G82" s="10" t="str">
        <f>業者カード!AH71</f>
        <v/>
      </c>
      <c r="H82" s="16" t="str">
        <f>業者カード!AK71</f>
        <v>9</v>
      </c>
      <c r="I82" s="10" t="str">
        <f>業者カード!AI71</f>
        <v/>
      </c>
      <c r="J82" s="10">
        <f>業者カード!S71</f>
        <v>0</v>
      </c>
      <c r="K82" s="10">
        <f>業者カード!X71</f>
        <v>0</v>
      </c>
      <c r="L82" s="10">
        <f>業者カード!AC71</f>
        <v>0</v>
      </c>
    </row>
    <row r="83" spans="1:12" ht="12.95" customHeight="1">
      <c r="A83" s="17"/>
      <c r="B83" s="11"/>
      <c r="C83" s="12" t="s">
        <v>188</v>
      </c>
      <c r="D83" s="12" t="s">
        <v>198</v>
      </c>
      <c r="E83" s="18" t="str">
        <f>業者カード!$AJ$59</f>
        <v>1</v>
      </c>
      <c r="F83" s="13" t="str">
        <f t="shared" si="1"/>
        <v/>
      </c>
      <c r="G83" s="10" t="str">
        <f>業者カード!AH72</f>
        <v/>
      </c>
      <c r="H83" s="16" t="str">
        <f>業者カード!AK72</f>
        <v>10</v>
      </c>
      <c r="I83" s="10" t="str">
        <f>業者カード!AI72</f>
        <v/>
      </c>
      <c r="J83" s="10">
        <f>業者カード!S72</f>
        <v>0</v>
      </c>
      <c r="K83" s="10">
        <f>業者カード!X72</f>
        <v>0</v>
      </c>
      <c r="L83" s="10">
        <f>業者カード!AC72</f>
        <v>0</v>
      </c>
    </row>
    <row r="84" spans="1:12" ht="12.95" customHeight="1">
      <c r="A84" s="17"/>
      <c r="B84" s="11"/>
      <c r="C84" s="12" t="s">
        <v>188</v>
      </c>
      <c r="D84" s="12" t="s">
        <v>198</v>
      </c>
      <c r="E84" s="18" t="str">
        <f>業者カード!$AJ$59</f>
        <v>1</v>
      </c>
      <c r="F84" s="13" t="str">
        <f t="shared" si="1"/>
        <v/>
      </c>
      <c r="G84" s="10" t="str">
        <f>業者カード!AH73</f>
        <v/>
      </c>
      <c r="H84" s="16" t="str">
        <f>業者カード!AK73</f>
        <v>11</v>
      </c>
      <c r="I84" s="10" t="str">
        <f>業者カード!AI73</f>
        <v/>
      </c>
      <c r="J84" s="10">
        <f>業者カード!S73</f>
        <v>0</v>
      </c>
      <c r="K84" s="10">
        <f>業者カード!X73</f>
        <v>0</v>
      </c>
      <c r="L84" s="10">
        <f>業者カード!AC73</f>
        <v>0</v>
      </c>
    </row>
    <row r="85" spans="1:12" ht="12.95" customHeight="1">
      <c r="A85" s="17"/>
      <c r="B85" s="11"/>
      <c r="C85" s="12" t="s">
        <v>188</v>
      </c>
      <c r="D85" s="12" t="s">
        <v>198</v>
      </c>
      <c r="E85" s="18" t="str">
        <f>業者カード!$AJ$59</f>
        <v>1</v>
      </c>
      <c r="F85" s="13" t="str">
        <f t="shared" si="1"/>
        <v/>
      </c>
      <c r="G85" s="10" t="str">
        <f>業者カード!AH74</f>
        <v/>
      </c>
      <c r="H85" s="16" t="str">
        <f>業者カード!AK74</f>
        <v>12</v>
      </c>
      <c r="I85" s="10" t="str">
        <f>業者カード!AI74</f>
        <v/>
      </c>
      <c r="J85" s="10">
        <f>業者カード!S74</f>
        <v>0</v>
      </c>
      <c r="K85" s="10">
        <f>業者カード!X74</f>
        <v>0</v>
      </c>
      <c r="L85" s="10">
        <f>業者カード!AC74</f>
        <v>0</v>
      </c>
    </row>
    <row r="86" spans="1:12" ht="12.95" customHeight="1">
      <c r="A86" s="17"/>
      <c r="B86" s="11"/>
      <c r="C86" s="12" t="s">
        <v>188</v>
      </c>
      <c r="D86" s="12" t="s">
        <v>198</v>
      </c>
      <c r="E86" s="18" t="str">
        <f>業者カード!$AJ$59</f>
        <v>1</v>
      </c>
      <c r="F86" s="13" t="str">
        <f t="shared" si="1"/>
        <v/>
      </c>
      <c r="G86" s="10" t="str">
        <f>業者カード!AH75</f>
        <v/>
      </c>
      <c r="H86" s="16" t="str">
        <f>業者カード!AK75</f>
        <v>13</v>
      </c>
      <c r="I86" s="10" t="str">
        <f>業者カード!AI75</f>
        <v/>
      </c>
      <c r="J86" s="10">
        <f>業者カード!S75</f>
        <v>0</v>
      </c>
      <c r="K86" s="10">
        <f>業者カード!X75</f>
        <v>0</v>
      </c>
      <c r="L86" s="10">
        <f>業者カード!AC75</f>
        <v>0</v>
      </c>
    </row>
    <row r="87" spans="1:12" ht="12.95" customHeight="1">
      <c r="A87" s="17"/>
      <c r="B87" s="11"/>
      <c r="C87" s="12" t="s">
        <v>188</v>
      </c>
      <c r="D87" s="12" t="s">
        <v>198</v>
      </c>
      <c r="E87" s="18" t="str">
        <f>業者カード!$AJ$59</f>
        <v>1</v>
      </c>
      <c r="F87" s="13" t="str">
        <f t="shared" si="1"/>
        <v/>
      </c>
      <c r="G87" s="10" t="str">
        <f>業者カード!AH76</f>
        <v/>
      </c>
      <c r="H87" s="16" t="str">
        <f>業者カード!AK76</f>
        <v>14</v>
      </c>
      <c r="I87" s="10" t="str">
        <f>業者カード!AI76</f>
        <v/>
      </c>
      <c r="J87" s="10">
        <f>業者カード!S76</f>
        <v>0</v>
      </c>
      <c r="K87" s="10">
        <f>業者カード!X76</f>
        <v>0</v>
      </c>
      <c r="L87" s="10">
        <f>業者カード!AC76</f>
        <v>0</v>
      </c>
    </row>
    <row r="88" spans="1:12" ht="12.95" customHeight="1">
      <c r="A88" s="17"/>
      <c r="B88" s="11"/>
      <c r="C88" s="12" t="s">
        <v>188</v>
      </c>
      <c r="D88" s="12" t="s">
        <v>198</v>
      </c>
      <c r="E88" s="18" t="str">
        <f>業者カード!$AJ$59</f>
        <v>1</v>
      </c>
      <c r="F88" s="13" t="str">
        <f t="shared" si="1"/>
        <v/>
      </c>
      <c r="G88" s="10" t="str">
        <f>業者カード!AH77</f>
        <v/>
      </c>
      <c r="H88" s="16" t="str">
        <f>業者カード!AK77</f>
        <v>15</v>
      </c>
      <c r="I88" s="10" t="str">
        <f>業者カード!AI77</f>
        <v/>
      </c>
      <c r="J88" s="10">
        <f>業者カード!S77</f>
        <v>0</v>
      </c>
      <c r="K88" s="10">
        <f>業者カード!X77</f>
        <v>0</v>
      </c>
      <c r="L88" s="10">
        <f>業者カード!AC77</f>
        <v>0</v>
      </c>
    </row>
    <row r="89" spans="1:12" ht="12.95" customHeight="1">
      <c r="A89" s="17"/>
      <c r="B89" s="11"/>
      <c r="C89" s="12" t="s">
        <v>188</v>
      </c>
      <c r="D89" s="12" t="s">
        <v>198</v>
      </c>
      <c r="E89" s="18" t="str">
        <f>業者カード!$AJ$59</f>
        <v>1</v>
      </c>
      <c r="F89" s="13" t="str">
        <f t="shared" si="1"/>
        <v/>
      </c>
      <c r="G89" s="10" t="str">
        <f>業者カード!AH78</f>
        <v/>
      </c>
      <c r="H89" s="16" t="str">
        <f>業者カード!AK78</f>
        <v>16</v>
      </c>
      <c r="I89" s="10" t="str">
        <f>業者カード!AI78</f>
        <v/>
      </c>
      <c r="J89" s="10">
        <f>業者カード!S78</f>
        <v>0</v>
      </c>
      <c r="K89" s="10">
        <f>業者カード!X78</f>
        <v>0</v>
      </c>
      <c r="L89" s="10">
        <f>業者カード!AC78</f>
        <v>0</v>
      </c>
    </row>
    <row r="90" spans="1:12" ht="12.95" customHeight="1">
      <c r="A90" s="17"/>
      <c r="B90" s="11"/>
      <c r="C90" s="12" t="s">
        <v>188</v>
      </c>
      <c r="D90" s="12" t="s">
        <v>198</v>
      </c>
      <c r="E90" s="18" t="str">
        <f>業者カード!$AJ$59</f>
        <v>1</v>
      </c>
      <c r="F90" s="13" t="str">
        <f t="shared" si="1"/>
        <v/>
      </c>
      <c r="G90" s="10" t="str">
        <f>業者カード!AH79</f>
        <v/>
      </c>
      <c r="H90" s="16" t="str">
        <f>業者カード!AK79</f>
        <v>17</v>
      </c>
      <c r="I90" s="10" t="str">
        <f>業者カード!AI79</f>
        <v/>
      </c>
      <c r="J90" s="10">
        <f>業者カード!S79</f>
        <v>0</v>
      </c>
      <c r="K90" s="10">
        <f>業者カード!X79</f>
        <v>0</v>
      </c>
      <c r="L90" s="10">
        <f>業者カード!AC79</f>
        <v>0</v>
      </c>
    </row>
    <row r="91" spans="1:12" ht="12.95" customHeight="1">
      <c r="A91" s="17"/>
      <c r="B91" s="11"/>
      <c r="C91" s="12" t="s">
        <v>188</v>
      </c>
      <c r="D91" s="12" t="s">
        <v>198</v>
      </c>
      <c r="E91" s="18" t="str">
        <f>業者カード!$AJ$59</f>
        <v>1</v>
      </c>
      <c r="F91" s="13" t="str">
        <f t="shared" si="1"/>
        <v/>
      </c>
      <c r="G91" s="10" t="str">
        <f>業者カード!AH80</f>
        <v/>
      </c>
      <c r="H91" s="16" t="str">
        <f>業者カード!AK80</f>
        <v>18</v>
      </c>
      <c r="I91" s="10" t="str">
        <f>業者カード!AI80</f>
        <v/>
      </c>
      <c r="J91" s="10">
        <f>業者カード!S80</f>
        <v>0</v>
      </c>
      <c r="K91" s="10">
        <f>業者カード!X80</f>
        <v>0</v>
      </c>
      <c r="L91" s="10">
        <f>業者カード!AC80</f>
        <v>0</v>
      </c>
    </row>
    <row r="92" spans="1:12" ht="12.95" customHeight="1">
      <c r="A92" s="17"/>
      <c r="B92" s="11"/>
      <c r="C92" s="12" t="s">
        <v>188</v>
      </c>
      <c r="D92" s="12" t="s">
        <v>198</v>
      </c>
      <c r="E92" s="18" t="str">
        <f>業者カード!$AJ$59</f>
        <v>1</v>
      </c>
      <c r="F92" s="13" t="str">
        <f t="shared" si="1"/>
        <v/>
      </c>
      <c r="G92" s="10" t="str">
        <f>業者カード!AH81</f>
        <v/>
      </c>
      <c r="H92" s="16" t="str">
        <f>業者カード!AK81</f>
        <v>19</v>
      </c>
      <c r="I92" s="10" t="str">
        <f>業者カード!AI81</f>
        <v/>
      </c>
      <c r="J92" s="10">
        <f>業者カード!S81</f>
        <v>0</v>
      </c>
      <c r="K92" s="10">
        <f>業者カード!X81</f>
        <v>0</v>
      </c>
      <c r="L92" s="10">
        <f>業者カード!AC81</f>
        <v>0</v>
      </c>
    </row>
    <row r="93" spans="1:12" ht="12.95" customHeight="1">
      <c r="A93" s="17"/>
      <c r="B93" s="11"/>
      <c r="C93" s="12" t="s">
        <v>188</v>
      </c>
      <c r="D93" s="12" t="s">
        <v>198</v>
      </c>
      <c r="E93" s="18" t="str">
        <f>業者カード!$AJ$59</f>
        <v>1</v>
      </c>
      <c r="F93" s="13" t="str">
        <f t="shared" si="1"/>
        <v/>
      </c>
      <c r="G93" s="10" t="str">
        <f>業者カード!AH82</f>
        <v/>
      </c>
      <c r="H93" s="16" t="str">
        <f>業者カード!AK82</f>
        <v>20</v>
      </c>
      <c r="I93" s="10" t="str">
        <f>業者カード!AI82</f>
        <v/>
      </c>
      <c r="J93" s="10">
        <f>業者カード!S82</f>
        <v>0</v>
      </c>
      <c r="K93" s="10">
        <f>業者カード!X82</f>
        <v>0</v>
      </c>
      <c r="L93" s="10">
        <f>業者カード!AC82</f>
        <v>0</v>
      </c>
    </row>
    <row r="94" spans="1:12" ht="12.95" customHeight="1">
      <c r="A94" s="17" t="str">
        <f>業者カード!A86</f>
        <v>建築関係建設コンサルタント</v>
      </c>
      <c r="B94" s="11"/>
      <c r="C94" s="12" t="s">
        <v>188</v>
      </c>
      <c r="D94" s="12" t="s">
        <v>198</v>
      </c>
      <c r="E94" s="18" t="str">
        <f>業者カード!AJ86</f>
        <v>2</v>
      </c>
      <c r="F94" s="13" t="str">
        <f t="shared" si="1"/>
        <v/>
      </c>
      <c r="G94" s="10" t="str">
        <f>業者カード!AH89</f>
        <v/>
      </c>
      <c r="H94" s="16" t="str">
        <f>業者カード!AK89</f>
        <v>0</v>
      </c>
      <c r="I94" s="10" t="str">
        <f>業者カード!AI89</f>
        <v/>
      </c>
      <c r="J94" s="10">
        <f>業者カード!S89</f>
        <v>0</v>
      </c>
      <c r="K94" s="10">
        <f>業者カード!X89</f>
        <v>0</v>
      </c>
      <c r="L94" s="10">
        <f>業者カード!AC89</f>
        <v>0</v>
      </c>
    </row>
    <row r="95" spans="1:12" ht="12.95" customHeight="1">
      <c r="A95" s="11" t="str">
        <f>業者カード!A93</f>
        <v>地質調査</v>
      </c>
      <c r="B95" s="11"/>
      <c r="C95" s="12" t="s">
        <v>188</v>
      </c>
      <c r="D95" s="12" t="s">
        <v>198</v>
      </c>
      <c r="E95" s="18" t="str">
        <f>業者カード!$AJ$93</f>
        <v>3</v>
      </c>
      <c r="F95" s="13" t="str">
        <f t="shared" si="1"/>
        <v/>
      </c>
      <c r="G95" s="10" t="str">
        <f>業者カード!AH96</f>
        <v/>
      </c>
      <c r="H95" s="10" t="str">
        <f>業者カード!AK96</f>
        <v>0</v>
      </c>
      <c r="I95" s="10" t="str">
        <f>業者カード!AI96</f>
        <v/>
      </c>
      <c r="J95" s="10">
        <f>業者カード!S96</f>
        <v>0</v>
      </c>
      <c r="K95" s="10">
        <f>業者カード!X96</f>
        <v>0</v>
      </c>
      <c r="L95" s="10">
        <f>業者カード!AC96</f>
        <v>0</v>
      </c>
    </row>
    <row r="96" spans="1:12" ht="12.95" customHeight="1">
      <c r="A96" s="17" t="str">
        <f>業者カード!A100</f>
        <v>補償関連コンサルタント</v>
      </c>
      <c r="B96" s="11"/>
      <c r="C96" s="12" t="s">
        <v>188</v>
      </c>
      <c r="D96" s="12" t="s">
        <v>198</v>
      </c>
      <c r="E96" s="18" t="str">
        <f>業者カード!$AJ$100</f>
        <v>4</v>
      </c>
      <c r="F96" s="13" t="str">
        <f t="shared" si="1"/>
        <v/>
      </c>
      <c r="G96" s="10" t="str">
        <f>業者カード!AH103</f>
        <v/>
      </c>
      <c r="H96" s="16" t="str">
        <f>業者カード!AK103</f>
        <v>0</v>
      </c>
      <c r="I96" s="10" t="str">
        <f>業者カード!AI103</f>
        <v/>
      </c>
      <c r="J96" s="10">
        <f>業者カード!S103</f>
        <v>0</v>
      </c>
      <c r="K96" s="10">
        <f>業者カード!X103</f>
        <v>0</v>
      </c>
      <c r="L96" s="10">
        <f>業者カード!AC103</f>
        <v>0</v>
      </c>
    </row>
    <row r="97" spans="1:16" ht="12.95" customHeight="1">
      <c r="A97" s="11"/>
      <c r="B97" s="11"/>
      <c r="C97" s="12" t="s">
        <v>188</v>
      </c>
      <c r="D97" s="12" t="s">
        <v>198</v>
      </c>
      <c r="E97" s="18" t="str">
        <f>業者カード!$AJ$100</f>
        <v>4</v>
      </c>
      <c r="F97" s="13" t="str">
        <f t="shared" si="1"/>
        <v/>
      </c>
      <c r="G97" s="10" t="str">
        <f>業者カード!AH104</f>
        <v/>
      </c>
      <c r="H97" s="16" t="str">
        <f>業者カード!AK104</f>
        <v>1</v>
      </c>
      <c r="I97" s="10" t="str">
        <f>業者カード!AI104</f>
        <v/>
      </c>
      <c r="J97" s="10">
        <f>業者カード!S104</f>
        <v>0</v>
      </c>
      <c r="K97" s="10">
        <f>業者カード!X104</f>
        <v>0</v>
      </c>
      <c r="L97" s="10">
        <f>業者カード!AC104</f>
        <v>0</v>
      </c>
    </row>
    <row r="98" spans="1:16" ht="12.95" customHeight="1">
      <c r="A98" s="11"/>
      <c r="B98" s="11"/>
      <c r="C98" s="12" t="s">
        <v>188</v>
      </c>
      <c r="D98" s="12" t="s">
        <v>198</v>
      </c>
      <c r="E98" s="18" t="str">
        <f>業者カード!$AJ$100</f>
        <v>4</v>
      </c>
      <c r="F98" s="13" t="str">
        <f t="shared" si="1"/>
        <v/>
      </c>
      <c r="G98" s="10" t="str">
        <f>業者カード!AH105</f>
        <v/>
      </c>
      <c r="H98" s="16" t="str">
        <f>業者カード!AK105</f>
        <v>2</v>
      </c>
      <c r="I98" s="10" t="str">
        <f>業者カード!AI105</f>
        <v/>
      </c>
      <c r="J98" s="10">
        <f>業者カード!S105</f>
        <v>0</v>
      </c>
      <c r="K98" s="10">
        <f>業者カード!X105</f>
        <v>0</v>
      </c>
      <c r="L98" s="10">
        <f>業者カード!AC105</f>
        <v>0</v>
      </c>
    </row>
    <row r="99" spans="1:16" ht="12.95" customHeight="1">
      <c r="A99" s="11"/>
      <c r="B99" s="11"/>
      <c r="C99" s="12" t="s">
        <v>188</v>
      </c>
      <c r="D99" s="12" t="s">
        <v>198</v>
      </c>
      <c r="E99" s="18" t="str">
        <f>業者カード!$AJ$100</f>
        <v>4</v>
      </c>
      <c r="F99" s="13" t="str">
        <f t="shared" si="1"/>
        <v/>
      </c>
      <c r="G99" s="10" t="str">
        <f>業者カード!AH106</f>
        <v/>
      </c>
      <c r="H99" s="16" t="str">
        <f>業者カード!AK106</f>
        <v>3</v>
      </c>
      <c r="I99" s="10" t="str">
        <f>業者カード!AI106</f>
        <v/>
      </c>
      <c r="J99" s="10">
        <f>業者カード!S106</f>
        <v>0</v>
      </c>
      <c r="K99" s="10">
        <f>業者カード!X106</f>
        <v>0</v>
      </c>
      <c r="L99" s="10">
        <f>業者カード!AC106</f>
        <v>0</v>
      </c>
    </row>
    <row r="100" spans="1:16" ht="12.95" customHeight="1">
      <c r="A100" s="11"/>
      <c r="B100" s="11"/>
      <c r="C100" s="12" t="s">
        <v>188</v>
      </c>
      <c r="D100" s="12" t="s">
        <v>198</v>
      </c>
      <c r="E100" s="18" t="str">
        <f>業者カード!$AJ$100</f>
        <v>4</v>
      </c>
      <c r="F100" s="13" t="str">
        <f t="shared" si="1"/>
        <v/>
      </c>
      <c r="G100" s="10" t="str">
        <f>業者カード!AH107</f>
        <v/>
      </c>
      <c r="H100" s="16" t="str">
        <f>業者カード!AK107</f>
        <v>4</v>
      </c>
      <c r="I100" s="10" t="str">
        <f>業者カード!AI107</f>
        <v/>
      </c>
      <c r="J100" s="10">
        <f>業者カード!S107</f>
        <v>0</v>
      </c>
      <c r="K100" s="10">
        <f>業者カード!X107</f>
        <v>0</v>
      </c>
      <c r="L100" s="10">
        <f>業者カード!AC107</f>
        <v>0</v>
      </c>
    </row>
    <row r="101" spans="1:16" ht="12.95" customHeight="1">
      <c r="A101" s="11"/>
      <c r="B101" s="11"/>
      <c r="C101" s="12" t="s">
        <v>188</v>
      </c>
      <c r="D101" s="12" t="s">
        <v>198</v>
      </c>
      <c r="E101" s="18" t="str">
        <f>業者カード!$AJ$100</f>
        <v>4</v>
      </c>
      <c r="F101" s="13" t="str">
        <f t="shared" si="1"/>
        <v/>
      </c>
      <c r="G101" s="10" t="str">
        <f>業者カード!AH108</f>
        <v/>
      </c>
      <c r="H101" s="16" t="str">
        <f>業者カード!AK108</f>
        <v>5</v>
      </c>
      <c r="I101" s="10" t="str">
        <f>業者カード!AI108</f>
        <v/>
      </c>
      <c r="J101" s="10">
        <f>業者カード!S108</f>
        <v>0</v>
      </c>
      <c r="K101" s="10">
        <f>業者カード!X108</f>
        <v>0</v>
      </c>
      <c r="L101" s="10">
        <f>業者カード!AC108</f>
        <v>0</v>
      </c>
    </row>
    <row r="102" spans="1:16" ht="12.95" customHeight="1">
      <c r="A102" s="11"/>
      <c r="B102" s="11"/>
      <c r="C102" s="12" t="s">
        <v>188</v>
      </c>
      <c r="D102" s="12" t="s">
        <v>198</v>
      </c>
      <c r="E102" s="18" t="str">
        <f>業者カード!$AJ$100</f>
        <v>4</v>
      </c>
      <c r="F102" s="13" t="str">
        <f t="shared" si="1"/>
        <v/>
      </c>
      <c r="G102" s="10" t="str">
        <f>業者カード!AH109</f>
        <v/>
      </c>
      <c r="H102" s="16" t="str">
        <f>業者カード!AK109</f>
        <v>6</v>
      </c>
      <c r="I102" s="10" t="str">
        <f>業者カード!AI109</f>
        <v/>
      </c>
      <c r="J102" s="10">
        <f>業者カード!S109</f>
        <v>0</v>
      </c>
      <c r="K102" s="10">
        <f>業者カード!X109</f>
        <v>0</v>
      </c>
      <c r="L102" s="10">
        <f>業者カード!AC109</f>
        <v>0</v>
      </c>
    </row>
    <row r="103" spans="1:16" ht="12.95" customHeight="1">
      <c r="A103" s="11"/>
      <c r="B103" s="11"/>
      <c r="C103" s="12" t="s">
        <v>188</v>
      </c>
      <c r="D103" s="12" t="s">
        <v>198</v>
      </c>
      <c r="E103" s="18" t="str">
        <f>業者カード!$AJ$100</f>
        <v>4</v>
      </c>
      <c r="F103" s="13" t="str">
        <f t="shared" si="1"/>
        <v/>
      </c>
      <c r="G103" s="10" t="str">
        <f>業者カード!AH110</f>
        <v/>
      </c>
      <c r="H103" s="16" t="str">
        <f>業者カード!AK110</f>
        <v>7</v>
      </c>
      <c r="I103" s="10" t="str">
        <f>業者カード!AI110</f>
        <v/>
      </c>
      <c r="J103" s="10">
        <f>業者カード!S110</f>
        <v>0</v>
      </c>
      <c r="K103" s="10">
        <f>業者カード!X110</f>
        <v>0</v>
      </c>
      <c r="L103" s="10">
        <f>業者カード!AC110</f>
        <v>0</v>
      </c>
    </row>
    <row r="104" spans="1:16" s="89" customFormat="1" ht="12.95" customHeight="1">
      <c r="A104" s="88"/>
      <c r="B104" s="88"/>
      <c r="C104" s="88"/>
    </row>
    <row r="105" spans="1:16" s="89" customFormat="1" ht="12.95" customHeight="1">
      <c r="A105" s="90" t="s">
        <v>306</v>
      </c>
      <c r="B105" s="90"/>
      <c r="C105" s="91" t="s">
        <v>94</v>
      </c>
      <c r="D105" s="91" t="s">
        <v>307</v>
      </c>
      <c r="E105" s="91" t="s">
        <v>96</v>
      </c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</row>
    <row r="106" spans="1:16" s="89" customFormat="1" ht="12.95" customHeight="1">
      <c r="A106" s="90"/>
      <c r="B106" s="90"/>
      <c r="C106" s="87"/>
      <c r="D106" s="87"/>
      <c r="E106" s="87"/>
    </row>
    <row r="107" spans="1:16" s="89" customFormat="1" ht="12.95" customHeight="1">
      <c r="A107" s="90"/>
      <c r="B107" s="90"/>
      <c r="C107" s="87"/>
      <c r="D107" s="87"/>
      <c r="E107" s="87"/>
    </row>
    <row r="108" spans="1:16" s="89" customFormat="1" ht="12.95" customHeight="1">
      <c r="A108" s="90"/>
      <c r="B108" s="90"/>
      <c r="C108" s="87"/>
      <c r="D108" s="87"/>
      <c r="E108" s="87"/>
    </row>
    <row r="109" spans="1:16" s="89" customFormat="1" ht="12.95" customHeight="1">
      <c r="A109" s="90"/>
      <c r="B109" s="90"/>
      <c r="C109" s="87"/>
      <c r="D109" s="87"/>
      <c r="E109" s="87"/>
      <c r="F109" s="92"/>
    </row>
    <row r="110" spans="1:16" ht="12.95" customHeight="1">
      <c r="C110" s="10" t="s">
        <v>231</v>
      </c>
    </row>
    <row r="111" spans="1:16" ht="12.95" customHeight="1"/>
    <row r="112" spans="1:16" ht="12.95" customHeight="1"/>
    <row r="113" ht="12.95" customHeight="1"/>
  </sheetData>
  <phoneticPr fontId="4"/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DECFC98-4A98-484B-A6C2-56D14D828FC6}">
            <xm:f>NOT(ISERROR(SEARCH("_Disable",C106)))</xm:f>
            <xm:f>"_Disable"</xm:f>
            <x14:dxf>
              <fill>
                <patternFill>
                  <bgColor theme="0" tint="-0.14996795556505021"/>
                </patternFill>
              </fill>
            </x14:dxf>
          </x14:cfRule>
          <xm:sqref>C106:C109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56"/>
  <sheetViews>
    <sheetView workbookViewId="0">
      <pane xSplit="5" ySplit="6" topLeftCell="M127" activePane="bottomRight" state="frozen"/>
      <selection pane="topRight" activeCell="F1" sqref="F1"/>
      <selection pane="bottomLeft" activeCell="A7" sqref="A7"/>
      <selection pane="bottomRight" activeCell="P155" sqref="P155"/>
    </sheetView>
  </sheetViews>
  <sheetFormatPr defaultRowHeight="12.95" customHeight="1"/>
  <cols>
    <col min="1" max="1" width="13.125" style="15" customWidth="1"/>
    <col min="2" max="2" width="8.875" style="15" bestFit="1" customWidth="1"/>
    <col min="3" max="3" width="9" style="10"/>
    <col min="4" max="4" width="25.5" style="10" bestFit="1" customWidth="1"/>
    <col min="5" max="5" width="8.5" style="10" bestFit="1" customWidth="1"/>
    <col min="6" max="6" width="9" style="10" bestFit="1" customWidth="1"/>
    <col min="7" max="8" width="23.375" style="10" customWidth="1"/>
    <col min="9" max="13" width="15" style="10" customWidth="1"/>
    <col min="14" max="18" width="13.875" style="10" customWidth="1"/>
    <col min="19" max="19" width="13.875" style="10" bestFit="1" customWidth="1"/>
    <col min="20" max="21" width="18" style="10" bestFit="1" customWidth="1"/>
    <col min="22" max="22" width="13" style="10" bestFit="1" customWidth="1"/>
    <col min="23" max="23" width="13.875" style="10" bestFit="1" customWidth="1"/>
    <col min="24" max="16384" width="9" style="10"/>
  </cols>
  <sheetData>
    <row r="1" spans="1:24" ht="15.75" customHeight="1">
      <c r="A1" s="8" t="s">
        <v>92</v>
      </c>
      <c r="B1" s="8" t="s">
        <v>93</v>
      </c>
      <c r="C1" s="9" t="s">
        <v>94</v>
      </c>
      <c r="D1" s="9" t="s">
        <v>95</v>
      </c>
      <c r="E1" s="9" t="s">
        <v>96</v>
      </c>
      <c r="F1" s="9" t="s">
        <v>97</v>
      </c>
      <c r="G1" s="9" t="s">
        <v>29</v>
      </c>
      <c r="H1" s="9" t="s">
        <v>32</v>
      </c>
      <c r="I1" s="9" t="s">
        <v>336</v>
      </c>
      <c r="J1" s="9" t="s">
        <v>337</v>
      </c>
      <c r="K1" s="9" t="s">
        <v>338</v>
      </c>
      <c r="L1" s="9" t="s">
        <v>339</v>
      </c>
      <c r="M1" s="9" t="s">
        <v>340</v>
      </c>
      <c r="N1" s="14" t="s">
        <v>341</v>
      </c>
      <c r="O1" s="14"/>
      <c r="P1" s="14"/>
      <c r="Q1" s="14"/>
      <c r="R1" s="14" t="s">
        <v>389</v>
      </c>
      <c r="S1" s="14" t="s">
        <v>342</v>
      </c>
      <c r="T1" s="14" t="s">
        <v>343</v>
      </c>
      <c r="U1" s="14" t="s">
        <v>344</v>
      </c>
      <c r="V1" s="14" t="s">
        <v>240</v>
      </c>
      <c r="W1" s="14" t="s">
        <v>345</v>
      </c>
      <c r="X1" s="14"/>
    </row>
    <row r="2" spans="1:24" ht="12.95" customHeight="1">
      <c r="X2" s="14"/>
    </row>
    <row r="3" spans="1:24" ht="12.95" customHeight="1">
      <c r="A3" s="112" t="s">
        <v>232</v>
      </c>
      <c r="B3" s="113"/>
      <c r="C3" s="113"/>
      <c r="D3" s="113"/>
      <c r="E3" s="113"/>
      <c r="F3" s="113" t="s">
        <v>233</v>
      </c>
      <c r="G3" s="113"/>
      <c r="H3" s="113"/>
      <c r="I3" s="113"/>
      <c r="J3" s="113" t="s">
        <v>346</v>
      </c>
      <c r="K3" s="113"/>
      <c r="L3" s="113"/>
      <c r="M3" s="113"/>
      <c r="N3" s="113" t="s">
        <v>341</v>
      </c>
      <c r="O3" s="113"/>
      <c r="P3" s="113"/>
      <c r="Q3" s="113"/>
      <c r="R3" s="113"/>
      <c r="S3" s="113"/>
      <c r="T3" s="113"/>
      <c r="U3" s="113"/>
      <c r="V3" s="113"/>
      <c r="W3" s="114"/>
      <c r="X3" s="14"/>
    </row>
    <row r="4" spans="1:24" ht="12.95" customHeight="1">
      <c r="A4" s="115"/>
      <c r="B4" s="11"/>
      <c r="C4" s="14"/>
      <c r="D4" s="14"/>
      <c r="E4" s="14"/>
      <c r="F4" s="14"/>
      <c r="G4" s="14" t="e">
        <f>IF(#REF!="","",#REF!)</f>
        <v>#REF!</v>
      </c>
      <c r="H4" s="14"/>
      <c r="I4" s="14"/>
      <c r="J4" s="14">
        <v>1</v>
      </c>
      <c r="K4" s="14">
        <v>2</v>
      </c>
      <c r="L4" s="14">
        <v>3</v>
      </c>
      <c r="M4" s="14">
        <v>4</v>
      </c>
      <c r="N4" s="14">
        <v>1</v>
      </c>
      <c r="O4" s="14">
        <v>2</v>
      </c>
      <c r="P4" s="14">
        <v>3</v>
      </c>
      <c r="Q4" s="14">
        <v>4</v>
      </c>
      <c r="R4" s="14" t="s">
        <v>389</v>
      </c>
      <c r="S4" s="14" t="s">
        <v>342</v>
      </c>
      <c r="T4" s="14" t="s">
        <v>343</v>
      </c>
      <c r="U4" s="14" t="s">
        <v>344</v>
      </c>
      <c r="V4" s="14" t="s">
        <v>240</v>
      </c>
      <c r="W4" s="116" t="s">
        <v>345</v>
      </c>
      <c r="X4" s="14"/>
    </row>
    <row r="5" spans="1:24" ht="12.95" customHeight="1">
      <c r="A5" s="117"/>
      <c r="B5" s="118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4"/>
    </row>
    <row r="6" spans="1:24" ht="12.95" customHeight="1">
      <c r="A6" s="121"/>
      <c r="B6" s="122" t="s">
        <v>347</v>
      </c>
      <c r="C6" s="123" t="s">
        <v>187</v>
      </c>
      <c r="D6" s="123" t="s">
        <v>234</v>
      </c>
      <c r="E6" s="123" t="s">
        <v>235</v>
      </c>
      <c r="F6" s="123" t="s">
        <v>236</v>
      </c>
      <c r="G6" s="123" t="s">
        <v>348</v>
      </c>
      <c r="H6" s="124" t="s">
        <v>349</v>
      </c>
      <c r="I6" s="124" t="s">
        <v>350</v>
      </c>
      <c r="J6" s="123" t="s">
        <v>351</v>
      </c>
      <c r="K6" s="123" t="s">
        <v>237</v>
      </c>
      <c r="L6" s="123" t="s">
        <v>238</v>
      </c>
      <c r="M6" s="123" t="s">
        <v>239</v>
      </c>
      <c r="N6" s="123" t="s">
        <v>352</v>
      </c>
      <c r="O6" s="123" t="s">
        <v>353</v>
      </c>
      <c r="P6" s="123" t="s">
        <v>354</v>
      </c>
      <c r="Q6" s="123" t="s">
        <v>355</v>
      </c>
      <c r="R6" s="123" t="s">
        <v>390</v>
      </c>
      <c r="S6" s="123" t="s">
        <v>356</v>
      </c>
      <c r="T6" s="123" t="s">
        <v>357</v>
      </c>
      <c r="U6" s="123" t="s">
        <v>358</v>
      </c>
      <c r="V6" s="123" t="s">
        <v>241</v>
      </c>
      <c r="W6" s="125" t="s">
        <v>242</v>
      </c>
    </row>
    <row r="7" spans="1:24" ht="12.95" customHeight="1">
      <c r="A7" s="126" t="s">
        <v>359</v>
      </c>
      <c r="B7" s="127">
        <v>6</v>
      </c>
      <c r="C7" s="128" t="s">
        <v>188</v>
      </c>
      <c r="D7" s="128" t="s">
        <v>234</v>
      </c>
      <c r="E7" s="129">
        <v>1</v>
      </c>
      <c r="F7" s="129" t="e">
        <f>IF(#REF!="","",1)</f>
        <v>#REF!</v>
      </c>
      <c r="G7" s="129" t="e">
        <f>IF(#REF!="","",#REF!)</f>
        <v>#REF!</v>
      </c>
      <c r="H7" s="129" t="e">
        <f>IF(#REF!="","",#REF!)</f>
        <v>#REF!</v>
      </c>
      <c r="I7" s="129" t="e">
        <f>IF(#REF!="","",#REF!)</f>
        <v>#REF!</v>
      </c>
      <c r="J7" s="129" t="e">
        <f>IF(#REF!="","",#REF!)</f>
        <v>#REF!</v>
      </c>
      <c r="K7" s="129" t="e">
        <f>IF(#REF!="","",#REF!)</f>
        <v>#REF!</v>
      </c>
      <c r="L7" s="129" t="e">
        <f>IF(#REF!="","",#REF!)</f>
        <v>#REF!</v>
      </c>
      <c r="M7" s="129" t="e">
        <f>IF(#REF!="","",#REF!)</f>
        <v>#REF!</v>
      </c>
      <c r="N7" s="129"/>
      <c r="O7" s="129"/>
      <c r="P7" s="129"/>
      <c r="Q7" s="129"/>
      <c r="R7" s="129"/>
      <c r="S7" s="129"/>
      <c r="T7" s="129"/>
      <c r="U7" s="129"/>
      <c r="V7" s="129"/>
      <c r="W7" s="130"/>
    </row>
    <row r="8" spans="1:24" ht="12.95" customHeight="1">
      <c r="A8" s="126" t="s">
        <v>360</v>
      </c>
      <c r="B8" s="127">
        <f>B7+4</f>
        <v>10</v>
      </c>
      <c r="C8" s="128" t="s">
        <v>188</v>
      </c>
      <c r="D8" s="128" t="s">
        <v>234</v>
      </c>
      <c r="E8" s="129">
        <v>2</v>
      </c>
      <c r="F8" s="129" t="e">
        <f>IF(#REF!="","",1)</f>
        <v>#REF!</v>
      </c>
      <c r="G8" s="129" t="e">
        <f>IF(#REF!="","",#REF!)</f>
        <v>#REF!</v>
      </c>
      <c r="H8" s="129" t="e">
        <f>IF(#REF!="","",#REF!)</f>
        <v>#REF!</v>
      </c>
      <c r="I8" s="129" t="e">
        <f>IF(#REF!="","",#REF!)</f>
        <v>#REF!</v>
      </c>
      <c r="J8" s="129" t="e">
        <f>IF(#REF!="","",#REF!)</f>
        <v>#REF!</v>
      </c>
      <c r="K8" s="129" t="e">
        <f>IF(#REF!="","",#REF!)</f>
        <v>#REF!</v>
      </c>
      <c r="L8" s="129" t="e">
        <f>IF(#REF!="","",#REF!)</f>
        <v>#REF!</v>
      </c>
      <c r="M8" s="129" t="e">
        <f>IF(#REF!="","",#REF!)</f>
        <v>#REF!</v>
      </c>
      <c r="N8" s="129"/>
      <c r="O8" s="129"/>
      <c r="P8" s="129"/>
      <c r="Q8" s="129"/>
      <c r="R8" s="129"/>
      <c r="S8" s="129"/>
      <c r="T8" s="129"/>
      <c r="U8" s="129"/>
      <c r="V8" s="129"/>
      <c r="W8" s="130"/>
    </row>
    <row r="9" spans="1:24" ht="12.95" customHeight="1">
      <c r="A9" s="126" t="s">
        <v>361</v>
      </c>
      <c r="B9" s="127">
        <f t="shared" ref="B9:B72" si="0">B8+4</f>
        <v>14</v>
      </c>
      <c r="C9" s="128" t="s">
        <v>188</v>
      </c>
      <c r="D9" s="128" t="s">
        <v>234</v>
      </c>
      <c r="E9" s="129">
        <v>3</v>
      </c>
      <c r="F9" s="129" t="e">
        <f>IF(#REF!="","",1)</f>
        <v>#REF!</v>
      </c>
      <c r="G9" s="129" t="e">
        <f>IF(#REF!="","",#REF!)</f>
        <v>#REF!</v>
      </c>
      <c r="H9" s="129" t="e">
        <f>IF(#REF!="","",#REF!)</f>
        <v>#REF!</v>
      </c>
      <c r="I9" s="129" t="e">
        <f>IF(#REF!="","",#REF!)</f>
        <v>#REF!</v>
      </c>
      <c r="J9" s="129" t="e">
        <f>IF(#REF!="","",#REF!)</f>
        <v>#REF!</v>
      </c>
      <c r="K9" s="129" t="e">
        <f>IF(#REF!="","",#REF!)</f>
        <v>#REF!</v>
      </c>
      <c r="L9" s="129" t="e">
        <f>IF(#REF!="","",#REF!)</f>
        <v>#REF!</v>
      </c>
      <c r="M9" s="129" t="e">
        <f>IF(#REF!="","",#REF!)</f>
        <v>#REF!</v>
      </c>
      <c r="N9" s="129"/>
      <c r="O9" s="129"/>
      <c r="P9" s="129"/>
      <c r="Q9" s="129"/>
      <c r="R9" s="129"/>
      <c r="S9" s="129"/>
      <c r="T9" s="129"/>
      <c r="U9" s="129"/>
      <c r="V9" s="129"/>
      <c r="W9" s="130"/>
    </row>
    <row r="10" spans="1:24" ht="12.95" customHeight="1">
      <c r="A10" s="126" t="s">
        <v>362</v>
      </c>
      <c r="B10" s="127">
        <f t="shared" si="0"/>
        <v>18</v>
      </c>
      <c r="C10" s="128" t="s">
        <v>188</v>
      </c>
      <c r="D10" s="128" t="s">
        <v>234</v>
      </c>
      <c r="E10" s="129">
        <v>4</v>
      </c>
      <c r="F10" s="129" t="e">
        <f>IF(#REF!="","",1)</f>
        <v>#REF!</v>
      </c>
      <c r="G10" s="129" t="e">
        <f>IF(#REF!="","",#REF!)</f>
        <v>#REF!</v>
      </c>
      <c r="H10" s="129" t="e">
        <f>IF(#REF!="","",#REF!)</f>
        <v>#REF!</v>
      </c>
      <c r="I10" s="129" t="e">
        <f>IF(#REF!="","",#REF!)</f>
        <v>#REF!</v>
      </c>
      <c r="J10" s="129" t="e">
        <f>IF(#REF!="","",#REF!)</f>
        <v>#REF!</v>
      </c>
      <c r="K10" s="129" t="e">
        <f>IF(#REF!="","",#REF!)</f>
        <v>#REF!</v>
      </c>
      <c r="L10" s="129" t="e">
        <f>IF(#REF!="","",#REF!)</f>
        <v>#REF!</v>
      </c>
      <c r="M10" s="129" t="e">
        <f>IF(#REF!="","",#REF!)</f>
        <v>#REF!</v>
      </c>
      <c r="N10" s="129"/>
      <c r="O10" s="129"/>
      <c r="P10" s="129"/>
      <c r="Q10" s="129"/>
      <c r="R10" s="129"/>
      <c r="S10" s="129"/>
      <c r="T10" s="129"/>
      <c r="U10" s="129"/>
      <c r="V10" s="129"/>
      <c r="W10" s="130"/>
    </row>
    <row r="11" spans="1:24" ht="12.95" customHeight="1">
      <c r="A11" s="126" t="s">
        <v>363</v>
      </c>
      <c r="B11" s="127">
        <f t="shared" si="0"/>
        <v>22</v>
      </c>
      <c r="C11" s="128" t="s">
        <v>188</v>
      </c>
      <c r="D11" s="128" t="s">
        <v>234</v>
      </c>
      <c r="E11" s="129">
        <v>5</v>
      </c>
      <c r="F11" s="129" t="e">
        <f>IF(#REF!="","",1)</f>
        <v>#REF!</v>
      </c>
      <c r="G11" s="129" t="e">
        <f>IF(#REF!="","",#REF!)</f>
        <v>#REF!</v>
      </c>
      <c r="H11" s="129" t="e">
        <f>IF(#REF!="","",#REF!)</f>
        <v>#REF!</v>
      </c>
      <c r="I11" s="129" t="e">
        <f>IF(#REF!="","",#REF!)</f>
        <v>#REF!</v>
      </c>
      <c r="J11" s="129" t="e">
        <f>IF(#REF!="","",#REF!)</f>
        <v>#REF!</v>
      </c>
      <c r="K11" s="129" t="e">
        <f>IF(#REF!="","",#REF!)</f>
        <v>#REF!</v>
      </c>
      <c r="L11" s="129" t="e">
        <f>IF(#REF!="","",#REF!)</f>
        <v>#REF!</v>
      </c>
      <c r="M11" s="129" t="e">
        <f>IF(#REF!="","",#REF!)</f>
        <v>#REF!</v>
      </c>
      <c r="N11" s="129"/>
      <c r="O11" s="129"/>
      <c r="P11" s="129"/>
      <c r="Q11" s="129"/>
      <c r="R11" s="129"/>
      <c r="S11" s="129"/>
      <c r="T11" s="129"/>
      <c r="U11" s="129"/>
      <c r="V11" s="129"/>
      <c r="W11" s="130"/>
    </row>
    <row r="12" spans="1:24" ht="12.95" customHeight="1">
      <c r="A12" s="126" t="s">
        <v>364</v>
      </c>
      <c r="B12" s="127">
        <f t="shared" si="0"/>
        <v>26</v>
      </c>
      <c r="C12" s="128" t="s">
        <v>188</v>
      </c>
      <c r="D12" s="128" t="s">
        <v>234</v>
      </c>
      <c r="E12" s="129">
        <v>6</v>
      </c>
      <c r="F12" s="129" t="e">
        <f>IF(#REF!="","",1)</f>
        <v>#REF!</v>
      </c>
      <c r="G12" s="129" t="e">
        <f>IF(#REF!="","",#REF!)</f>
        <v>#REF!</v>
      </c>
      <c r="H12" s="129" t="e">
        <f>IF(#REF!="","",#REF!)</f>
        <v>#REF!</v>
      </c>
      <c r="I12" s="129" t="e">
        <f>IF(#REF!="","",#REF!)</f>
        <v>#REF!</v>
      </c>
      <c r="J12" s="129" t="e">
        <f>IF(#REF!="","",#REF!)</f>
        <v>#REF!</v>
      </c>
      <c r="K12" s="129" t="e">
        <f>IF(#REF!="","",#REF!)</f>
        <v>#REF!</v>
      </c>
      <c r="L12" s="129" t="e">
        <f>IF(#REF!="","",#REF!)</f>
        <v>#REF!</v>
      </c>
      <c r="M12" s="129" t="e">
        <f>IF(#REF!="","",#REF!)</f>
        <v>#REF!</v>
      </c>
      <c r="N12" s="129"/>
      <c r="O12" s="129"/>
      <c r="P12" s="129"/>
      <c r="Q12" s="129"/>
      <c r="R12" s="129"/>
      <c r="S12" s="129"/>
      <c r="T12" s="129"/>
      <c r="U12" s="129"/>
      <c r="V12" s="129"/>
      <c r="W12" s="130"/>
    </row>
    <row r="13" spans="1:24" ht="12.95" customHeight="1">
      <c r="A13" s="126" t="s">
        <v>365</v>
      </c>
      <c r="B13" s="127">
        <f t="shared" si="0"/>
        <v>30</v>
      </c>
      <c r="C13" s="128" t="s">
        <v>188</v>
      </c>
      <c r="D13" s="128" t="s">
        <v>234</v>
      </c>
      <c r="E13" s="129">
        <v>7</v>
      </c>
      <c r="F13" s="129" t="e">
        <f>IF(#REF!="","",1)</f>
        <v>#REF!</v>
      </c>
      <c r="G13" s="129" t="e">
        <f>IF(#REF!="","",#REF!)</f>
        <v>#REF!</v>
      </c>
      <c r="H13" s="129" t="e">
        <f>IF(#REF!="","",#REF!)</f>
        <v>#REF!</v>
      </c>
      <c r="I13" s="129" t="e">
        <f>IF(#REF!="","",#REF!)</f>
        <v>#REF!</v>
      </c>
      <c r="J13" s="129" t="e">
        <f>IF(#REF!="","",#REF!)</f>
        <v>#REF!</v>
      </c>
      <c r="K13" s="129" t="e">
        <f>IF(#REF!="","",#REF!)</f>
        <v>#REF!</v>
      </c>
      <c r="L13" s="129" t="e">
        <f>IF(#REF!="","",#REF!)</f>
        <v>#REF!</v>
      </c>
      <c r="M13" s="129" t="e">
        <f>IF(#REF!="","",#REF!)</f>
        <v>#REF!</v>
      </c>
      <c r="N13" s="129"/>
      <c r="O13" s="129"/>
      <c r="P13" s="129"/>
      <c r="Q13" s="129"/>
      <c r="R13" s="129"/>
      <c r="S13" s="129"/>
      <c r="T13" s="129"/>
      <c r="U13" s="129"/>
      <c r="V13" s="129"/>
      <c r="W13" s="130"/>
    </row>
    <row r="14" spans="1:24" ht="12.95" customHeight="1">
      <c r="A14" s="126" t="s">
        <v>366</v>
      </c>
      <c r="B14" s="127">
        <f t="shared" si="0"/>
        <v>34</v>
      </c>
      <c r="C14" s="128" t="s">
        <v>188</v>
      </c>
      <c r="D14" s="128" t="s">
        <v>234</v>
      </c>
      <c r="E14" s="129">
        <v>8</v>
      </c>
      <c r="F14" s="129" t="e">
        <f>IF(#REF!="","",1)</f>
        <v>#REF!</v>
      </c>
      <c r="G14" s="129" t="e">
        <f>IF(#REF!="","",#REF!)</f>
        <v>#REF!</v>
      </c>
      <c r="H14" s="129" t="e">
        <f>IF(#REF!="","",#REF!)</f>
        <v>#REF!</v>
      </c>
      <c r="I14" s="129" t="e">
        <f>IF(#REF!="","",#REF!)</f>
        <v>#REF!</v>
      </c>
      <c r="J14" s="129" t="e">
        <f>IF(#REF!="","",#REF!)</f>
        <v>#REF!</v>
      </c>
      <c r="K14" s="129" t="e">
        <f>IF(#REF!="","",#REF!)</f>
        <v>#REF!</v>
      </c>
      <c r="L14" s="129" t="e">
        <f>IF(#REF!="","",#REF!)</f>
        <v>#REF!</v>
      </c>
      <c r="M14" s="129" t="e">
        <f>IF(#REF!="","",#REF!)</f>
        <v>#REF!</v>
      </c>
      <c r="N14" s="129"/>
      <c r="O14" s="129"/>
      <c r="P14" s="129"/>
      <c r="Q14" s="129"/>
      <c r="R14" s="129"/>
      <c r="S14" s="129"/>
      <c r="T14" s="129"/>
      <c r="U14" s="129"/>
      <c r="V14" s="129"/>
      <c r="W14" s="130"/>
    </row>
    <row r="15" spans="1:24" ht="12.95" customHeight="1">
      <c r="A15" s="126" t="s">
        <v>367</v>
      </c>
      <c r="B15" s="127">
        <f t="shared" si="0"/>
        <v>38</v>
      </c>
      <c r="C15" s="128" t="s">
        <v>188</v>
      </c>
      <c r="D15" s="128" t="s">
        <v>234</v>
      </c>
      <c r="E15" s="129">
        <v>9</v>
      </c>
      <c r="F15" s="129" t="e">
        <f>IF(#REF!="","",1)</f>
        <v>#REF!</v>
      </c>
      <c r="G15" s="129" t="e">
        <f>IF(#REF!="","",#REF!)</f>
        <v>#REF!</v>
      </c>
      <c r="H15" s="129" t="e">
        <f>IF(#REF!="","",#REF!)</f>
        <v>#REF!</v>
      </c>
      <c r="I15" s="129" t="e">
        <f>IF(#REF!="","",#REF!)</f>
        <v>#REF!</v>
      </c>
      <c r="J15" s="129" t="e">
        <f>IF(#REF!="","",#REF!)</f>
        <v>#REF!</v>
      </c>
      <c r="K15" s="129" t="e">
        <f>IF(#REF!="","",#REF!)</f>
        <v>#REF!</v>
      </c>
      <c r="L15" s="129" t="e">
        <f>IF(#REF!="","",#REF!)</f>
        <v>#REF!</v>
      </c>
      <c r="M15" s="129" t="e">
        <f>IF(#REF!="","",#REF!)</f>
        <v>#REF!</v>
      </c>
      <c r="N15" s="129"/>
      <c r="O15" s="129"/>
      <c r="P15" s="129"/>
      <c r="Q15" s="129"/>
      <c r="R15" s="129"/>
      <c r="S15" s="129"/>
      <c r="T15" s="129"/>
      <c r="U15" s="129"/>
      <c r="V15" s="129"/>
      <c r="W15" s="130"/>
    </row>
    <row r="16" spans="1:24" ht="12.95" customHeight="1">
      <c r="A16" s="126" t="s">
        <v>368</v>
      </c>
      <c r="B16" s="127">
        <f t="shared" si="0"/>
        <v>42</v>
      </c>
      <c r="C16" s="128" t="s">
        <v>188</v>
      </c>
      <c r="D16" s="128" t="s">
        <v>234</v>
      </c>
      <c r="E16" s="129">
        <v>10</v>
      </c>
      <c r="F16" s="129" t="e">
        <f>IF(#REF!="","",1)</f>
        <v>#REF!</v>
      </c>
      <c r="G16" s="129" t="e">
        <f>IF(#REF!="","",#REF!)</f>
        <v>#REF!</v>
      </c>
      <c r="H16" s="129" t="e">
        <f>IF(#REF!="","",#REF!)</f>
        <v>#REF!</v>
      </c>
      <c r="I16" s="129" t="e">
        <f>IF(#REF!="","",#REF!)</f>
        <v>#REF!</v>
      </c>
      <c r="J16" s="129" t="e">
        <f>IF(#REF!="","",#REF!)</f>
        <v>#REF!</v>
      </c>
      <c r="K16" s="129" t="e">
        <f>IF(#REF!="","",#REF!)</f>
        <v>#REF!</v>
      </c>
      <c r="L16" s="129" t="e">
        <f>IF(#REF!="","",#REF!)</f>
        <v>#REF!</v>
      </c>
      <c r="M16" s="129" t="e">
        <f>IF(#REF!="","",#REF!)</f>
        <v>#REF!</v>
      </c>
      <c r="N16" s="129"/>
      <c r="O16" s="129"/>
      <c r="P16" s="129"/>
      <c r="Q16" s="129"/>
      <c r="R16" s="129"/>
      <c r="S16" s="129"/>
      <c r="T16" s="129"/>
      <c r="U16" s="129"/>
      <c r="V16" s="129"/>
      <c r="W16" s="130"/>
    </row>
    <row r="17" spans="1:23" ht="12.95" customHeight="1">
      <c r="A17" s="126" t="s">
        <v>369</v>
      </c>
      <c r="B17" s="127">
        <f t="shared" si="0"/>
        <v>46</v>
      </c>
      <c r="C17" s="128" t="s">
        <v>188</v>
      </c>
      <c r="D17" s="128" t="s">
        <v>234</v>
      </c>
      <c r="E17" s="129">
        <v>11</v>
      </c>
      <c r="F17" s="129" t="e">
        <f>IF(#REF!="","",1)</f>
        <v>#REF!</v>
      </c>
      <c r="G17" s="129" t="e">
        <f>IF(#REF!="","",#REF!)</f>
        <v>#REF!</v>
      </c>
      <c r="H17" s="129" t="e">
        <f>IF(#REF!="","",#REF!)</f>
        <v>#REF!</v>
      </c>
      <c r="I17" s="129" t="e">
        <f>IF(#REF!="","",#REF!)</f>
        <v>#REF!</v>
      </c>
      <c r="J17" s="129" t="e">
        <f>IF(#REF!="","",#REF!)</f>
        <v>#REF!</v>
      </c>
      <c r="K17" s="129" t="e">
        <f>IF(#REF!="","",#REF!)</f>
        <v>#REF!</v>
      </c>
      <c r="L17" s="129" t="e">
        <f>IF(#REF!="","",#REF!)</f>
        <v>#REF!</v>
      </c>
      <c r="M17" s="129" t="e">
        <f>IF(#REF!="","",#REF!)</f>
        <v>#REF!</v>
      </c>
      <c r="N17" s="129"/>
      <c r="O17" s="129"/>
      <c r="P17" s="129"/>
      <c r="Q17" s="129"/>
      <c r="R17" s="129"/>
      <c r="S17" s="129"/>
      <c r="T17" s="129"/>
      <c r="U17" s="129"/>
      <c r="V17" s="129"/>
      <c r="W17" s="130"/>
    </row>
    <row r="18" spans="1:23" ht="12.75" customHeight="1">
      <c r="A18" s="126" t="s">
        <v>370</v>
      </c>
      <c r="B18" s="127">
        <f t="shared" si="0"/>
        <v>50</v>
      </c>
      <c r="C18" s="128" t="s">
        <v>188</v>
      </c>
      <c r="D18" s="128" t="s">
        <v>234</v>
      </c>
      <c r="E18" s="129">
        <v>12</v>
      </c>
      <c r="F18" s="129" t="e">
        <f>IF(#REF!="","",1)</f>
        <v>#REF!</v>
      </c>
      <c r="G18" s="129" t="e">
        <f>IF(#REF!="","",#REF!)</f>
        <v>#REF!</v>
      </c>
      <c r="H18" s="129" t="e">
        <f>IF(#REF!="","",#REF!)</f>
        <v>#REF!</v>
      </c>
      <c r="I18" s="129" t="e">
        <f>IF(#REF!="","",#REF!)</f>
        <v>#REF!</v>
      </c>
      <c r="J18" s="129" t="e">
        <f>IF(#REF!="","",#REF!)</f>
        <v>#REF!</v>
      </c>
      <c r="K18" s="129" t="e">
        <f>IF(#REF!="","",#REF!)</f>
        <v>#REF!</v>
      </c>
      <c r="L18" s="129" t="e">
        <f>IF(#REF!="","",#REF!)</f>
        <v>#REF!</v>
      </c>
      <c r="M18" s="129" t="e">
        <f>IF(#REF!="","",#REF!)</f>
        <v>#REF!</v>
      </c>
      <c r="N18" s="129"/>
      <c r="O18" s="129"/>
      <c r="P18" s="129"/>
      <c r="Q18" s="129"/>
      <c r="R18" s="129"/>
      <c r="S18" s="129"/>
      <c r="T18" s="129"/>
      <c r="U18" s="129"/>
      <c r="V18" s="129"/>
      <c r="W18" s="130"/>
    </row>
    <row r="19" spans="1:23" ht="12.95" customHeight="1">
      <c r="A19" s="126" t="s">
        <v>371</v>
      </c>
      <c r="B19" s="127">
        <f t="shared" si="0"/>
        <v>54</v>
      </c>
      <c r="C19" s="128" t="s">
        <v>188</v>
      </c>
      <c r="D19" s="128" t="s">
        <v>234</v>
      </c>
      <c r="E19" s="129">
        <v>13</v>
      </c>
      <c r="F19" s="129" t="e">
        <f>IF(#REF!="","",1)</f>
        <v>#REF!</v>
      </c>
      <c r="G19" s="129" t="e">
        <f>IF(#REF!="","",#REF!)</f>
        <v>#REF!</v>
      </c>
      <c r="H19" s="129" t="e">
        <f>IF(#REF!="","",#REF!)</f>
        <v>#REF!</v>
      </c>
      <c r="I19" s="129" t="e">
        <f>IF(#REF!="","",#REF!)</f>
        <v>#REF!</v>
      </c>
      <c r="J19" s="129" t="e">
        <f>IF(#REF!="","",#REF!)</f>
        <v>#REF!</v>
      </c>
      <c r="K19" s="129" t="e">
        <f>IF(#REF!="","",#REF!)</f>
        <v>#REF!</v>
      </c>
      <c r="L19" s="129" t="e">
        <f>IF(#REF!="","",#REF!)</f>
        <v>#REF!</v>
      </c>
      <c r="M19" s="129" t="e">
        <f>IF(#REF!="","",#REF!)</f>
        <v>#REF!</v>
      </c>
      <c r="N19" s="129"/>
      <c r="O19" s="129"/>
      <c r="P19" s="129"/>
      <c r="Q19" s="129"/>
      <c r="R19" s="129"/>
      <c r="S19" s="129"/>
      <c r="T19" s="129"/>
      <c r="U19" s="129"/>
      <c r="V19" s="129"/>
      <c r="W19" s="130"/>
    </row>
    <row r="20" spans="1:23" ht="12.95" customHeight="1">
      <c r="A20" s="126" t="s">
        <v>372</v>
      </c>
      <c r="B20" s="127">
        <f t="shared" si="0"/>
        <v>58</v>
      </c>
      <c r="C20" s="128" t="s">
        <v>188</v>
      </c>
      <c r="D20" s="128" t="s">
        <v>234</v>
      </c>
      <c r="E20" s="129">
        <v>14</v>
      </c>
      <c r="F20" s="129" t="e">
        <f>IF(#REF!="","",1)</f>
        <v>#REF!</v>
      </c>
      <c r="G20" s="129" t="e">
        <f>IF(#REF!="","",#REF!)</f>
        <v>#REF!</v>
      </c>
      <c r="H20" s="129" t="e">
        <f>IF(#REF!="","",#REF!)</f>
        <v>#REF!</v>
      </c>
      <c r="I20" s="129" t="e">
        <f>IF(#REF!="","",#REF!)</f>
        <v>#REF!</v>
      </c>
      <c r="J20" s="129" t="e">
        <f>IF(#REF!="","",#REF!)</f>
        <v>#REF!</v>
      </c>
      <c r="K20" s="129" t="e">
        <f>IF(#REF!="","",#REF!)</f>
        <v>#REF!</v>
      </c>
      <c r="L20" s="129" t="e">
        <f>IF(#REF!="","",#REF!)</f>
        <v>#REF!</v>
      </c>
      <c r="M20" s="129" t="e">
        <f>IF(#REF!="","",#REF!)</f>
        <v>#REF!</v>
      </c>
      <c r="N20" s="129"/>
      <c r="O20" s="129"/>
      <c r="P20" s="129"/>
      <c r="Q20" s="129"/>
      <c r="R20" s="129"/>
      <c r="S20" s="129"/>
      <c r="T20" s="129"/>
      <c r="U20" s="129"/>
      <c r="V20" s="129"/>
      <c r="W20" s="130"/>
    </row>
    <row r="21" spans="1:23" ht="12.95" customHeight="1">
      <c r="A21" s="126" t="s">
        <v>373</v>
      </c>
      <c r="B21" s="127">
        <f t="shared" si="0"/>
        <v>62</v>
      </c>
      <c r="C21" s="128" t="s">
        <v>188</v>
      </c>
      <c r="D21" s="128" t="s">
        <v>234</v>
      </c>
      <c r="E21" s="129">
        <v>15</v>
      </c>
      <c r="F21" s="129" t="e">
        <f>IF(#REF!="","",1)</f>
        <v>#REF!</v>
      </c>
      <c r="G21" s="129" t="e">
        <f>IF(#REF!="","",#REF!)</f>
        <v>#REF!</v>
      </c>
      <c r="H21" s="129" t="e">
        <f>IF(#REF!="","",#REF!)</f>
        <v>#REF!</v>
      </c>
      <c r="I21" s="129" t="e">
        <f>IF(#REF!="","",#REF!)</f>
        <v>#REF!</v>
      </c>
      <c r="J21" s="129" t="e">
        <f>IF(#REF!="","",#REF!)</f>
        <v>#REF!</v>
      </c>
      <c r="K21" s="129" t="e">
        <f>IF(#REF!="","",#REF!)</f>
        <v>#REF!</v>
      </c>
      <c r="L21" s="129" t="e">
        <f>IF(#REF!="","",#REF!)</f>
        <v>#REF!</v>
      </c>
      <c r="M21" s="129" t="e">
        <f>IF(#REF!="","",#REF!)</f>
        <v>#REF!</v>
      </c>
      <c r="N21" s="129"/>
      <c r="O21" s="129"/>
      <c r="P21" s="129"/>
      <c r="Q21" s="129"/>
      <c r="R21" s="129"/>
      <c r="S21" s="129"/>
      <c r="T21" s="129"/>
      <c r="U21" s="129"/>
      <c r="V21" s="129"/>
      <c r="W21" s="130"/>
    </row>
    <row r="22" spans="1:23" ht="12.95" customHeight="1">
      <c r="A22" s="126" t="s">
        <v>374</v>
      </c>
      <c r="B22" s="127">
        <f t="shared" si="0"/>
        <v>66</v>
      </c>
      <c r="C22" s="128" t="s">
        <v>188</v>
      </c>
      <c r="D22" s="128" t="s">
        <v>234</v>
      </c>
      <c r="E22" s="129">
        <v>16</v>
      </c>
      <c r="F22" s="129" t="e">
        <f>IF(#REF!="","",1)</f>
        <v>#REF!</v>
      </c>
      <c r="G22" s="129" t="e">
        <f>IF(#REF!="","",#REF!)</f>
        <v>#REF!</v>
      </c>
      <c r="H22" s="129" t="e">
        <f>IF(#REF!="","",#REF!)</f>
        <v>#REF!</v>
      </c>
      <c r="I22" s="129" t="e">
        <f>IF(#REF!="","",#REF!)</f>
        <v>#REF!</v>
      </c>
      <c r="J22" s="129" t="e">
        <f>IF(#REF!="","",#REF!)</f>
        <v>#REF!</v>
      </c>
      <c r="K22" s="129" t="e">
        <f>IF(#REF!="","",#REF!)</f>
        <v>#REF!</v>
      </c>
      <c r="L22" s="129" t="e">
        <f>IF(#REF!="","",#REF!)</f>
        <v>#REF!</v>
      </c>
      <c r="M22" s="129" t="e">
        <f>IF(#REF!="","",#REF!)</f>
        <v>#REF!</v>
      </c>
      <c r="N22" s="129"/>
      <c r="O22" s="129"/>
      <c r="P22" s="129"/>
      <c r="Q22" s="129"/>
      <c r="R22" s="129"/>
      <c r="S22" s="129"/>
      <c r="T22" s="129"/>
      <c r="U22" s="129"/>
      <c r="V22" s="129"/>
      <c r="W22" s="130"/>
    </row>
    <row r="23" spans="1:23" ht="12.95" customHeight="1">
      <c r="A23" s="126" t="s">
        <v>375</v>
      </c>
      <c r="B23" s="127">
        <f t="shared" si="0"/>
        <v>70</v>
      </c>
      <c r="C23" s="128" t="s">
        <v>188</v>
      </c>
      <c r="D23" s="128" t="s">
        <v>234</v>
      </c>
      <c r="E23" s="129">
        <v>17</v>
      </c>
      <c r="F23" s="129" t="e">
        <f>IF(#REF!="","",1)</f>
        <v>#REF!</v>
      </c>
      <c r="G23" s="129" t="e">
        <f>IF(#REF!="","",#REF!)</f>
        <v>#REF!</v>
      </c>
      <c r="H23" s="129" t="e">
        <f>IF(#REF!="","",#REF!)</f>
        <v>#REF!</v>
      </c>
      <c r="I23" s="129" t="e">
        <f>IF(#REF!="","",#REF!)</f>
        <v>#REF!</v>
      </c>
      <c r="J23" s="129" t="e">
        <f>IF(#REF!="","",#REF!)</f>
        <v>#REF!</v>
      </c>
      <c r="K23" s="129" t="e">
        <f>IF(#REF!="","",#REF!)</f>
        <v>#REF!</v>
      </c>
      <c r="L23" s="129" t="e">
        <f>IF(#REF!="","",#REF!)</f>
        <v>#REF!</v>
      </c>
      <c r="M23" s="129" t="e">
        <f>IF(#REF!="","",#REF!)</f>
        <v>#REF!</v>
      </c>
      <c r="N23" s="129"/>
      <c r="O23" s="129"/>
      <c r="P23" s="129"/>
      <c r="Q23" s="129"/>
      <c r="R23" s="129"/>
      <c r="S23" s="129"/>
      <c r="T23" s="129"/>
      <c r="U23" s="129"/>
      <c r="V23" s="129"/>
      <c r="W23" s="130"/>
    </row>
    <row r="24" spans="1:23" ht="12.95" customHeight="1">
      <c r="A24" s="126" t="s">
        <v>376</v>
      </c>
      <c r="B24" s="127">
        <f t="shared" si="0"/>
        <v>74</v>
      </c>
      <c r="C24" s="128" t="s">
        <v>188</v>
      </c>
      <c r="D24" s="128" t="s">
        <v>234</v>
      </c>
      <c r="E24" s="129">
        <v>18</v>
      </c>
      <c r="F24" s="129" t="e">
        <f>IF(#REF!="","",1)</f>
        <v>#REF!</v>
      </c>
      <c r="G24" s="129" t="e">
        <f>IF(#REF!="","",#REF!)</f>
        <v>#REF!</v>
      </c>
      <c r="H24" s="129" t="e">
        <f>IF(#REF!="","",#REF!)</f>
        <v>#REF!</v>
      </c>
      <c r="I24" s="129" t="e">
        <f>IF(#REF!="","",#REF!)</f>
        <v>#REF!</v>
      </c>
      <c r="J24" s="129" t="e">
        <f>IF(#REF!="","",#REF!)</f>
        <v>#REF!</v>
      </c>
      <c r="K24" s="129" t="e">
        <f>IF(#REF!="","",#REF!)</f>
        <v>#REF!</v>
      </c>
      <c r="L24" s="129" t="e">
        <f>IF(#REF!="","",#REF!)</f>
        <v>#REF!</v>
      </c>
      <c r="M24" s="129" t="e">
        <f>IF(#REF!="","",#REF!)</f>
        <v>#REF!</v>
      </c>
      <c r="N24" s="129"/>
      <c r="O24" s="129"/>
      <c r="P24" s="129"/>
      <c r="Q24" s="129"/>
      <c r="R24" s="129"/>
      <c r="S24" s="129"/>
      <c r="T24" s="129"/>
      <c r="U24" s="129"/>
      <c r="V24" s="129"/>
      <c r="W24" s="130"/>
    </row>
    <row r="25" spans="1:23" ht="12.95" customHeight="1">
      <c r="A25" s="126" t="s">
        <v>377</v>
      </c>
      <c r="B25" s="127">
        <f t="shared" si="0"/>
        <v>78</v>
      </c>
      <c r="C25" s="128" t="s">
        <v>188</v>
      </c>
      <c r="D25" s="128" t="s">
        <v>234</v>
      </c>
      <c r="E25" s="129">
        <v>19</v>
      </c>
      <c r="F25" s="129" t="e">
        <f>IF(#REF!="","",1)</f>
        <v>#REF!</v>
      </c>
      <c r="G25" s="129" t="e">
        <f>IF(#REF!="","",#REF!)</f>
        <v>#REF!</v>
      </c>
      <c r="H25" s="129" t="e">
        <f>IF(#REF!="","",#REF!)</f>
        <v>#REF!</v>
      </c>
      <c r="I25" s="129" t="e">
        <f>IF(#REF!="","",#REF!)</f>
        <v>#REF!</v>
      </c>
      <c r="J25" s="129" t="e">
        <f>IF(#REF!="","",#REF!)</f>
        <v>#REF!</v>
      </c>
      <c r="K25" s="129" t="e">
        <f>IF(#REF!="","",#REF!)</f>
        <v>#REF!</v>
      </c>
      <c r="L25" s="129" t="e">
        <f>IF(#REF!="","",#REF!)</f>
        <v>#REF!</v>
      </c>
      <c r="M25" s="129" t="e">
        <f>IF(#REF!="","",#REF!)</f>
        <v>#REF!</v>
      </c>
      <c r="N25" s="129"/>
      <c r="O25" s="129"/>
      <c r="P25" s="129"/>
      <c r="Q25" s="129"/>
      <c r="R25" s="129"/>
      <c r="S25" s="129"/>
      <c r="T25" s="129"/>
      <c r="U25" s="129"/>
      <c r="V25" s="129"/>
      <c r="W25" s="130"/>
    </row>
    <row r="26" spans="1:23" ht="12.95" customHeight="1">
      <c r="A26" s="126" t="s">
        <v>378</v>
      </c>
      <c r="B26" s="127">
        <f t="shared" si="0"/>
        <v>82</v>
      </c>
      <c r="C26" s="128" t="s">
        <v>188</v>
      </c>
      <c r="D26" s="128" t="s">
        <v>234</v>
      </c>
      <c r="E26" s="129">
        <v>20</v>
      </c>
      <c r="F26" s="129" t="e">
        <f>IF(#REF!="","",1)</f>
        <v>#REF!</v>
      </c>
      <c r="G26" s="129" t="e">
        <f>IF(#REF!="","",#REF!)</f>
        <v>#REF!</v>
      </c>
      <c r="H26" s="129" t="e">
        <f>IF(#REF!="","",#REF!)</f>
        <v>#REF!</v>
      </c>
      <c r="I26" s="129" t="e">
        <f>IF(#REF!="","",#REF!)</f>
        <v>#REF!</v>
      </c>
      <c r="J26" s="129" t="e">
        <f>IF(#REF!="","",#REF!)</f>
        <v>#REF!</v>
      </c>
      <c r="K26" s="129" t="e">
        <f>IF(#REF!="","",#REF!)</f>
        <v>#REF!</v>
      </c>
      <c r="L26" s="129" t="e">
        <f>IF(#REF!="","",#REF!)</f>
        <v>#REF!</v>
      </c>
      <c r="M26" s="129" t="e">
        <f>IF(#REF!="","",#REF!)</f>
        <v>#REF!</v>
      </c>
      <c r="N26" s="129"/>
      <c r="O26" s="129"/>
      <c r="P26" s="129"/>
      <c r="Q26" s="129"/>
      <c r="R26" s="129"/>
      <c r="S26" s="129"/>
      <c r="T26" s="129"/>
      <c r="U26" s="129"/>
      <c r="V26" s="129"/>
      <c r="W26" s="130"/>
    </row>
    <row r="27" spans="1:23" ht="12.95" customHeight="1">
      <c r="A27" s="126" t="s">
        <v>379</v>
      </c>
      <c r="B27" s="127">
        <f t="shared" si="0"/>
        <v>86</v>
      </c>
      <c r="C27" s="128" t="s">
        <v>188</v>
      </c>
      <c r="D27" s="128" t="s">
        <v>234</v>
      </c>
      <c r="E27" s="129">
        <v>21</v>
      </c>
      <c r="F27" s="129" t="e">
        <f>IF(#REF!="","",1)</f>
        <v>#REF!</v>
      </c>
      <c r="G27" s="129" t="e">
        <f>IF(#REF!="","",#REF!)</f>
        <v>#REF!</v>
      </c>
      <c r="H27" s="129" t="e">
        <f>IF(#REF!="","",#REF!)</f>
        <v>#REF!</v>
      </c>
      <c r="I27" s="129" t="e">
        <f>IF(#REF!="","",#REF!)</f>
        <v>#REF!</v>
      </c>
      <c r="J27" s="129" t="e">
        <f>IF(#REF!="","",#REF!)</f>
        <v>#REF!</v>
      </c>
      <c r="K27" s="129" t="e">
        <f>IF(#REF!="","",#REF!)</f>
        <v>#REF!</v>
      </c>
      <c r="L27" s="129" t="e">
        <f>IF(#REF!="","",#REF!)</f>
        <v>#REF!</v>
      </c>
      <c r="M27" s="129" t="e">
        <f>IF(#REF!="","",#REF!)</f>
        <v>#REF!</v>
      </c>
      <c r="N27" s="129"/>
      <c r="O27" s="129"/>
      <c r="P27" s="129"/>
      <c r="Q27" s="129"/>
      <c r="R27" s="129"/>
      <c r="S27" s="129"/>
      <c r="T27" s="129"/>
      <c r="U27" s="129"/>
      <c r="V27" s="129"/>
      <c r="W27" s="130"/>
    </row>
    <row r="28" spans="1:23" ht="12.95" customHeight="1">
      <c r="A28" s="126" t="s">
        <v>380</v>
      </c>
      <c r="B28" s="127">
        <f t="shared" si="0"/>
        <v>90</v>
      </c>
      <c r="C28" s="128" t="s">
        <v>188</v>
      </c>
      <c r="D28" s="128" t="s">
        <v>234</v>
      </c>
      <c r="E28" s="129">
        <v>22</v>
      </c>
      <c r="F28" s="129" t="e">
        <f>IF(#REF!="","",1)</f>
        <v>#REF!</v>
      </c>
      <c r="G28" s="129" t="e">
        <f>IF(#REF!="","",#REF!)</f>
        <v>#REF!</v>
      </c>
      <c r="H28" s="129" t="e">
        <f>IF(#REF!="","",#REF!)</f>
        <v>#REF!</v>
      </c>
      <c r="I28" s="129" t="e">
        <f>IF(#REF!="","",#REF!)</f>
        <v>#REF!</v>
      </c>
      <c r="J28" s="129" t="e">
        <f>IF(#REF!="","",#REF!)</f>
        <v>#REF!</v>
      </c>
      <c r="K28" s="129" t="e">
        <f>IF(#REF!="","",#REF!)</f>
        <v>#REF!</v>
      </c>
      <c r="L28" s="129" t="e">
        <f>IF(#REF!="","",#REF!)</f>
        <v>#REF!</v>
      </c>
      <c r="M28" s="129" t="e">
        <f>IF(#REF!="","",#REF!)</f>
        <v>#REF!</v>
      </c>
      <c r="N28" s="129"/>
      <c r="O28" s="129"/>
      <c r="P28" s="129"/>
      <c r="Q28" s="129"/>
      <c r="R28" s="129"/>
      <c r="S28" s="129"/>
      <c r="T28" s="129"/>
      <c r="U28" s="129"/>
      <c r="V28" s="129"/>
      <c r="W28" s="130"/>
    </row>
    <row r="29" spans="1:23" ht="12.95" customHeight="1">
      <c r="A29" s="126" t="s">
        <v>381</v>
      </c>
      <c r="B29" s="127">
        <f t="shared" si="0"/>
        <v>94</v>
      </c>
      <c r="C29" s="128" t="s">
        <v>188</v>
      </c>
      <c r="D29" s="128" t="s">
        <v>234</v>
      </c>
      <c r="E29" s="129">
        <v>23</v>
      </c>
      <c r="F29" s="129" t="e">
        <f>IF(#REF!="","",1)</f>
        <v>#REF!</v>
      </c>
      <c r="G29" s="129" t="e">
        <f>IF(#REF!="","",#REF!)</f>
        <v>#REF!</v>
      </c>
      <c r="H29" s="129" t="e">
        <f>IF(#REF!="","",#REF!)</f>
        <v>#REF!</v>
      </c>
      <c r="I29" s="129" t="e">
        <f>IF(#REF!="","",#REF!)</f>
        <v>#REF!</v>
      </c>
      <c r="J29" s="129" t="e">
        <f>IF(#REF!="","",#REF!)</f>
        <v>#REF!</v>
      </c>
      <c r="K29" s="129" t="e">
        <f>IF(#REF!="","",#REF!)</f>
        <v>#REF!</v>
      </c>
      <c r="L29" s="129" t="e">
        <f>IF(#REF!="","",#REF!)</f>
        <v>#REF!</v>
      </c>
      <c r="M29" s="129" t="e">
        <f>IF(#REF!="","",#REF!)</f>
        <v>#REF!</v>
      </c>
      <c r="N29" s="129"/>
      <c r="O29" s="129"/>
      <c r="P29" s="129"/>
      <c r="Q29" s="129"/>
      <c r="R29" s="129"/>
      <c r="S29" s="129"/>
      <c r="T29" s="129"/>
      <c r="U29" s="129"/>
      <c r="V29" s="129"/>
      <c r="W29" s="130"/>
    </row>
    <row r="30" spans="1:23" ht="12.95" customHeight="1">
      <c r="A30" s="126" t="s">
        <v>382</v>
      </c>
      <c r="B30" s="127">
        <f t="shared" si="0"/>
        <v>98</v>
      </c>
      <c r="C30" s="128" t="s">
        <v>188</v>
      </c>
      <c r="D30" s="128" t="s">
        <v>234</v>
      </c>
      <c r="E30" s="129">
        <v>24</v>
      </c>
      <c r="F30" s="129" t="e">
        <f>IF(#REF!="","",1)</f>
        <v>#REF!</v>
      </c>
      <c r="G30" s="129" t="e">
        <f>IF(#REF!="","",#REF!)</f>
        <v>#REF!</v>
      </c>
      <c r="H30" s="129" t="e">
        <f>IF(#REF!="","",#REF!)</f>
        <v>#REF!</v>
      </c>
      <c r="I30" s="129" t="e">
        <f>IF(#REF!="","",#REF!)</f>
        <v>#REF!</v>
      </c>
      <c r="J30" s="129" t="e">
        <f>IF(#REF!="","",#REF!)</f>
        <v>#REF!</v>
      </c>
      <c r="K30" s="129" t="e">
        <f>IF(#REF!="","",#REF!)</f>
        <v>#REF!</v>
      </c>
      <c r="L30" s="129" t="e">
        <f>IF(#REF!="","",#REF!)</f>
        <v>#REF!</v>
      </c>
      <c r="M30" s="129" t="e">
        <f>IF(#REF!="","",#REF!)</f>
        <v>#REF!</v>
      </c>
      <c r="N30" s="129"/>
      <c r="O30" s="129"/>
      <c r="P30" s="129"/>
      <c r="Q30" s="129"/>
      <c r="R30" s="129"/>
      <c r="S30" s="129"/>
      <c r="T30" s="129"/>
      <c r="U30" s="129"/>
      <c r="V30" s="129"/>
      <c r="W30" s="130"/>
    </row>
    <row r="31" spans="1:23" ht="12.95" customHeight="1">
      <c r="A31" s="126" t="s">
        <v>383</v>
      </c>
      <c r="B31" s="127">
        <f t="shared" si="0"/>
        <v>102</v>
      </c>
      <c r="C31" s="128" t="s">
        <v>188</v>
      </c>
      <c r="D31" s="128" t="s">
        <v>234</v>
      </c>
      <c r="E31" s="129">
        <v>25</v>
      </c>
      <c r="F31" s="129" t="e">
        <f>IF(#REF!="","",1)</f>
        <v>#REF!</v>
      </c>
      <c r="G31" s="129" t="e">
        <f>IF(#REF!="","",#REF!)</f>
        <v>#REF!</v>
      </c>
      <c r="H31" s="129" t="e">
        <f>IF(#REF!="","",#REF!)</f>
        <v>#REF!</v>
      </c>
      <c r="I31" s="129" t="e">
        <f>IF(#REF!="","",#REF!)</f>
        <v>#REF!</v>
      </c>
      <c r="J31" s="129" t="e">
        <f>IF(#REF!="","",#REF!)</f>
        <v>#REF!</v>
      </c>
      <c r="K31" s="129" t="e">
        <f>IF(#REF!="","",#REF!)</f>
        <v>#REF!</v>
      </c>
      <c r="L31" s="129" t="e">
        <f>IF(#REF!="","",#REF!)</f>
        <v>#REF!</v>
      </c>
      <c r="M31" s="129" t="e">
        <f>IF(#REF!="","",#REF!)</f>
        <v>#REF!</v>
      </c>
      <c r="N31" s="129"/>
      <c r="O31" s="129"/>
      <c r="P31" s="129"/>
      <c r="Q31" s="129"/>
      <c r="R31" s="129"/>
      <c r="S31" s="129"/>
      <c r="T31" s="129"/>
      <c r="U31" s="129"/>
      <c r="V31" s="129"/>
      <c r="W31" s="130"/>
    </row>
    <row r="32" spans="1:23" ht="12.95" customHeight="1">
      <c r="A32" s="126" t="s">
        <v>384</v>
      </c>
      <c r="B32" s="127">
        <f t="shared" si="0"/>
        <v>106</v>
      </c>
      <c r="C32" s="128" t="s">
        <v>188</v>
      </c>
      <c r="D32" s="128" t="s">
        <v>234</v>
      </c>
      <c r="E32" s="129">
        <v>26</v>
      </c>
      <c r="F32" s="129" t="e">
        <f>IF(#REF!="","",1)</f>
        <v>#REF!</v>
      </c>
      <c r="G32" s="129" t="e">
        <f>IF(#REF!="","",#REF!)</f>
        <v>#REF!</v>
      </c>
      <c r="H32" s="129" t="e">
        <f>IF(#REF!="","",#REF!)</f>
        <v>#REF!</v>
      </c>
      <c r="I32" s="129" t="e">
        <f>IF(#REF!="","",#REF!)</f>
        <v>#REF!</v>
      </c>
      <c r="J32" s="129" t="e">
        <f>IF(#REF!="","",#REF!)</f>
        <v>#REF!</v>
      </c>
      <c r="K32" s="129" t="e">
        <f>IF(#REF!="","",#REF!)</f>
        <v>#REF!</v>
      </c>
      <c r="L32" s="129" t="e">
        <f>IF(#REF!="","",#REF!)</f>
        <v>#REF!</v>
      </c>
      <c r="M32" s="129" t="e">
        <f>IF(#REF!="","",#REF!)</f>
        <v>#REF!</v>
      </c>
      <c r="N32" s="129"/>
      <c r="O32" s="129"/>
      <c r="P32" s="129"/>
      <c r="Q32" s="129"/>
      <c r="R32" s="129"/>
      <c r="S32" s="129"/>
      <c r="T32" s="129"/>
      <c r="U32" s="129"/>
      <c r="V32" s="129"/>
      <c r="W32" s="130"/>
    </row>
    <row r="33" spans="1:23" ht="12.95" customHeight="1">
      <c r="A33" s="126" t="s">
        <v>385</v>
      </c>
      <c r="B33" s="127">
        <f t="shared" si="0"/>
        <v>110</v>
      </c>
      <c r="C33" s="128" t="s">
        <v>188</v>
      </c>
      <c r="D33" s="128" t="s">
        <v>234</v>
      </c>
      <c r="E33" s="129">
        <v>27</v>
      </c>
      <c r="F33" s="129" t="e">
        <f>IF(#REF!="","",1)</f>
        <v>#REF!</v>
      </c>
      <c r="G33" s="129" t="e">
        <f>IF(#REF!="","",#REF!)</f>
        <v>#REF!</v>
      </c>
      <c r="H33" s="129" t="e">
        <f>IF(#REF!="","",#REF!)</f>
        <v>#REF!</v>
      </c>
      <c r="I33" s="129" t="e">
        <f>IF(#REF!="","",#REF!)</f>
        <v>#REF!</v>
      </c>
      <c r="J33" s="129" t="e">
        <f>IF(#REF!="","",#REF!)</f>
        <v>#REF!</v>
      </c>
      <c r="K33" s="129" t="e">
        <f>IF(#REF!="","",#REF!)</f>
        <v>#REF!</v>
      </c>
      <c r="L33" s="129" t="e">
        <f>IF(#REF!="","",#REF!)</f>
        <v>#REF!</v>
      </c>
      <c r="M33" s="129" t="e">
        <f>IF(#REF!="","",#REF!)</f>
        <v>#REF!</v>
      </c>
      <c r="N33" s="129"/>
      <c r="O33" s="129"/>
      <c r="P33" s="129"/>
      <c r="Q33" s="129"/>
      <c r="R33" s="129"/>
      <c r="S33" s="129"/>
      <c r="T33" s="129"/>
      <c r="U33" s="129"/>
      <c r="V33" s="129"/>
      <c r="W33" s="130"/>
    </row>
    <row r="34" spans="1:23" ht="12.95" customHeight="1">
      <c r="A34" s="126" t="s">
        <v>386</v>
      </c>
      <c r="B34" s="127">
        <f t="shared" si="0"/>
        <v>114</v>
      </c>
      <c r="C34" s="128" t="s">
        <v>188</v>
      </c>
      <c r="D34" s="128" t="s">
        <v>234</v>
      </c>
      <c r="E34" s="129">
        <v>28</v>
      </c>
      <c r="F34" s="129" t="e">
        <f>IF(#REF!="","",1)</f>
        <v>#REF!</v>
      </c>
      <c r="G34" s="129" t="e">
        <f>IF(#REF!="","",#REF!)</f>
        <v>#REF!</v>
      </c>
      <c r="H34" s="129" t="e">
        <f>IF(#REF!="","",#REF!)</f>
        <v>#REF!</v>
      </c>
      <c r="I34" s="129" t="e">
        <f>IF(#REF!="","",#REF!)</f>
        <v>#REF!</v>
      </c>
      <c r="J34" s="129" t="e">
        <f>IF(#REF!="","",#REF!)</f>
        <v>#REF!</v>
      </c>
      <c r="K34" s="129" t="e">
        <f>IF(#REF!="","",#REF!)</f>
        <v>#REF!</v>
      </c>
      <c r="L34" s="129" t="e">
        <f>IF(#REF!="","",#REF!)</f>
        <v>#REF!</v>
      </c>
      <c r="M34" s="129" t="e">
        <f>IF(#REF!="","",#REF!)</f>
        <v>#REF!</v>
      </c>
      <c r="N34" s="129"/>
      <c r="O34" s="129"/>
      <c r="P34" s="129"/>
      <c r="Q34" s="129"/>
      <c r="R34" s="129"/>
      <c r="S34" s="129"/>
      <c r="T34" s="129"/>
      <c r="U34" s="129"/>
      <c r="V34" s="129"/>
      <c r="W34" s="130"/>
    </row>
    <row r="35" spans="1:23" ht="12.95" customHeight="1">
      <c r="A35" s="126" t="s">
        <v>387</v>
      </c>
      <c r="B35" s="127">
        <f t="shared" si="0"/>
        <v>118</v>
      </c>
      <c r="C35" s="128" t="s">
        <v>188</v>
      </c>
      <c r="D35" s="128" t="s">
        <v>234</v>
      </c>
      <c r="E35" s="129">
        <v>29</v>
      </c>
      <c r="F35" s="129" t="e">
        <f>IF(#REF!="","",1)</f>
        <v>#REF!</v>
      </c>
      <c r="G35" s="129" t="e">
        <f>IF(#REF!="","",#REF!)</f>
        <v>#REF!</v>
      </c>
      <c r="H35" s="129" t="e">
        <f>IF(#REF!="","",#REF!)</f>
        <v>#REF!</v>
      </c>
      <c r="I35" s="129" t="e">
        <f>IF(#REF!="","",#REF!)</f>
        <v>#REF!</v>
      </c>
      <c r="J35" s="129" t="e">
        <f>IF(#REF!="","",#REF!)</f>
        <v>#REF!</v>
      </c>
      <c r="K35" s="129" t="e">
        <f>IF(#REF!="","",#REF!)</f>
        <v>#REF!</v>
      </c>
      <c r="L35" s="129" t="e">
        <f>IF(#REF!="","",#REF!)</f>
        <v>#REF!</v>
      </c>
      <c r="M35" s="129" t="e">
        <f>IF(#REF!="","",#REF!)</f>
        <v>#REF!</v>
      </c>
      <c r="N35" s="129"/>
      <c r="O35" s="129"/>
      <c r="P35" s="129"/>
      <c r="Q35" s="129"/>
      <c r="R35" s="129"/>
      <c r="S35" s="129"/>
      <c r="T35" s="129"/>
      <c r="U35" s="129"/>
      <c r="V35" s="129"/>
      <c r="W35" s="130"/>
    </row>
    <row r="36" spans="1:23" ht="12.95" customHeight="1">
      <c r="A36" s="126" t="s">
        <v>388</v>
      </c>
      <c r="B36" s="127">
        <f t="shared" si="0"/>
        <v>122</v>
      </c>
      <c r="C36" s="128" t="s">
        <v>188</v>
      </c>
      <c r="D36" s="128" t="s">
        <v>234</v>
      </c>
      <c r="E36" s="129">
        <v>30</v>
      </c>
      <c r="F36" s="129" t="e">
        <f>IF(#REF!="","",1)</f>
        <v>#REF!</v>
      </c>
      <c r="G36" s="129" t="e">
        <f>IF(#REF!="","",#REF!)</f>
        <v>#REF!</v>
      </c>
      <c r="H36" s="129" t="e">
        <f>IF(#REF!="","",#REF!)</f>
        <v>#REF!</v>
      </c>
      <c r="I36" s="129" t="e">
        <f>IF(#REF!="","",#REF!)</f>
        <v>#REF!</v>
      </c>
      <c r="J36" s="129" t="e">
        <f>IF(#REF!="","",#REF!)</f>
        <v>#REF!</v>
      </c>
      <c r="K36" s="129" t="e">
        <f>IF(#REF!="","",#REF!)</f>
        <v>#REF!</v>
      </c>
      <c r="L36" s="129" t="e">
        <f>IF(#REF!="","",#REF!)</f>
        <v>#REF!</v>
      </c>
      <c r="M36" s="129" t="e">
        <f>IF(#REF!="","",#REF!)</f>
        <v>#REF!</v>
      </c>
      <c r="N36" s="129"/>
      <c r="O36" s="129"/>
      <c r="P36" s="129"/>
      <c r="Q36" s="129"/>
      <c r="R36" s="129"/>
      <c r="S36" s="129"/>
      <c r="T36" s="129"/>
      <c r="U36" s="129"/>
      <c r="V36" s="129"/>
      <c r="W36" s="130"/>
    </row>
    <row r="37" spans="1:23" ht="12.95" customHeight="1">
      <c r="A37" s="126" t="s">
        <v>391</v>
      </c>
      <c r="B37" s="127">
        <f t="shared" si="0"/>
        <v>126</v>
      </c>
      <c r="C37" s="128" t="s">
        <v>188</v>
      </c>
      <c r="D37" s="128" t="s">
        <v>234</v>
      </c>
      <c r="E37" s="129">
        <v>31</v>
      </c>
      <c r="F37" s="129" t="e">
        <f>IF(#REF!="","",1)</f>
        <v>#REF!</v>
      </c>
      <c r="G37" s="129" t="e">
        <f>IF(#REF!="","",#REF!)</f>
        <v>#REF!</v>
      </c>
      <c r="H37" s="129" t="e">
        <f>IF(#REF!="","",#REF!)</f>
        <v>#REF!</v>
      </c>
      <c r="I37" s="129" t="e">
        <f>IF(#REF!="","",#REF!)</f>
        <v>#REF!</v>
      </c>
      <c r="J37" s="129" t="e">
        <f>IF(#REF!="","",#REF!)</f>
        <v>#REF!</v>
      </c>
      <c r="K37" s="129" t="e">
        <f>IF(#REF!="","",#REF!)</f>
        <v>#REF!</v>
      </c>
      <c r="L37" s="129" t="e">
        <f>IF(#REF!="","",#REF!)</f>
        <v>#REF!</v>
      </c>
      <c r="M37" s="129" t="e">
        <f>IF(#REF!="","",#REF!)</f>
        <v>#REF!</v>
      </c>
      <c r="N37" s="129"/>
      <c r="O37" s="129"/>
      <c r="P37" s="129"/>
      <c r="Q37" s="129"/>
      <c r="R37" s="129"/>
      <c r="S37" s="129"/>
      <c r="T37" s="129"/>
      <c r="U37" s="129"/>
      <c r="V37" s="129"/>
      <c r="W37" s="130"/>
    </row>
    <row r="38" spans="1:23" ht="12.95" customHeight="1">
      <c r="A38" s="126" t="s">
        <v>392</v>
      </c>
      <c r="B38" s="127">
        <f t="shared" si="0"/>
        <v>130</v>
      </c>
      <c r="C38" s="128" t="s">
        <v>188</v>
      </c>
      <c r="D38" s="128" t="s">
        <v>234</v>
      </c>
      <c r="E38" s="129">
        <v>32</v>
      </c>
      <c r="F38" s="129" t="e">
        <f>IF(#REF!="","",1)</f>
        <v>#REF!</v>
      </c>
      <c r="G38" s="129" t="e">
        <f>IF(#REF!="","",#REF!)</f>
        <v>#REF!</v>
      </c>
      <c r="H38" s="129" t="e">
        <f>IF(#REF!="","",#REF!)</f>
        <v>#REF!</v>
      </c>
      <c r="I38" s="129" t="e">
        <f>IF(#REF!="","",#REF!)</f>
        <v>#REF!</v>
      </c>
      <c r="J38" s="129" t="e">
        <f>IF(#REF!="","",#REF!)</f>
        <v>#REF!</v>
      </c>
      <c r="K38" s="129" t="e">
        <f>IF(#REF!="","",#REF!)</f>
        <v>#REF!</v>
      </c>
      <c r="L38" s="129" t="e">
        <f>IF(#REF!="","",#REF!)</f>
        <v>#REF!</v>
      </c>
      <c r="M38" s="129" t="e">
        <f>IF(#REF!="","",#REF!)</f>
        <v>#REF!</v>
      </c>
      <c r="N38" s="129"/>
      <c r="O38" s="129"/>
      <c r="P38" s="129"/>
      <c r="Q38" s="129"/>
      <c r="R38" s="129"/>
      <c r="S38" s="129"/>
      <c r="T38" s="129"/>
      <c r="U38" s="129"/>
      <c r="V38" s="129"/>
      <c r="W38" s="130"/>
    </row>
    <row r="39" spans="1:23" ht="12.95" customHeight="1">
      <c r="A39" s="126" t="s">
        <v>393</v>
      </c>
      <c r="B39" s="127">
        <f t="shared" si="0"/>
        <v>134</v>
      </c>
      <c r="C39" s="128" t="s">
        <v>188</v>
      </c>
      <c r="D39" s="128" t="s">
        <v>234</v>
      </c>
      <c r="E39" s="129">
        <v>33</v>
      </c>
      <c r="F39" s="129" t="e">
        <f>IF(#REF!="","",1)</f>
        <v>#REF!</v>
      </c>
      <c r="G39" s="129" t="e">
        <f>IF(#REF!="","",#REF!)</f>
        <v>#REF!</v>
      </c>
      <c r="H39" s="129" t="e">
        <f>IF(#REF!="","",#REF!)</f>
        <v>#REF!</v>
      </c>
      <c r="I39" s="129" t="e">
        <f>IF(#REF!="","",#REF!)</f>
        <v>#REF!</v>
      </c>
      <c r="J39" s="129" t="e">
        <f>IF(#REF!="","",#REF!)</f>
        <v>#REF!</v>
      </c>
      <c r="K39" s="129" t="e">
        <f>IF(#REF!="","",#REF!)</f>
        <v>#REF!</v>
      </c>
      <c r="L39" s="129" t="e">
        <f>IF(#REF!="","",#REF!)</f>
        <v>#REF!</v>
      </c>
      <c r="M39" s="129" t="e">
        <f>IF(#REF!="","",#REF!)</f>
        <v>#REF!</v>
      </c>
      <c r="N39" s="129"/>
      <c r="O39" s="129"/>
      <c r="P39" s="129"/>
      <c r="Q39" s="129"/>
      <c r="R39" s="129"/>
      <c r="S39" s="129"/>
      <c r="T39" s="129"/>
      <c r="U39" s="129"/>
      <c r="V39" s="129"/>
      <c r="W39" s="130"/>
    </row>
    <row r="40" spans="1:23" ht="12.95" customHeight="1">
      <c r="A40" s="126" t="s">
        <v>394</v>
      </c>
      <c r="B40" s="127">
        <f t="shared" si="0"/>
        <v>138</v>
      </c>
      <c r="C40" s="128" t="s">
        <v>188</v>
      </c>
      <c r="D40" s="128" t="s">
        <v>234</v>
      </c>
      <c r="E40" s="129">
        <v>34</v>
      </c>
      <c r="F40" s="129" t="e">
        <f>IF(#REF!="","",1)</f>
        <v>#REF!</v>
      </c>
      <c r="G40" s="129" t="e">
        <f>IF(#REF!="","",#REF!)</f>
        <v>#REF!</v>
      </c>
      <c r="H40" s="129" t="e">
        <f>IF(#REF!="","",#REF!)</f>
        <v>#REF!</v>
      </c>
      <c r="I40" s="129" t="e">
        <f>IF(#REF!="","",#REF!)</f>
        <v>#REF!</v>
      </c>
      <c r="J40" s="129" t="e">
        <f>IF(#REF!="","",#REF!)</f>
        <v>#REF!</v>
      </c>
      <c r="K40" s="129" t="e">
        <f>IF(#REF!="","",#REF!)</f>
        <v>#REF!</v>
      </c>
      <c r="L40" s="129" t="e">
        <f>IF(#REF!="","",#REF!)</f>
        <v>#REF!</v>
      </c>
      <c r="M40" s="129" t="e">
        <f>IF(#REF!="","",#REF!)</f>
        <v>#REF!</v>
      </c>
      <c r="N40" s="129"/>
      <c r="O40" s="129"/>
      <c r="P40" s="129"/>
      <c r="Q40" s="129"/>
      <c r="R40" s="129"/>
      <c r="S40" s="129"/>
      <c r="T40" s="129"/>
      <c r="U40" s="129"/>
      <c r="V40" s="129"/>
      <c r="W40" s="130"/>
    </row>
    <row r="41" spans="1:23" ht="12.95" customHeight="1">
      <c r="A41" s="126" t="s">
        <v>395</v>
      </c>
      <c r="B41" s="127">
        <f t="shared" si="0"/>
        <v>142</v>
      </c>
      <c r="C41" s="128" t="s">
        <v>188</v>
      </c>
      <c r="D41" s="128" t="s">
        <v>234</v>
      </c>
      <c r="E41" s="129">
        <v>35</v>
      </c>
      <c r="F41" s="129" t="e">
        <f>IF(#REF!="","",1)</f>
        <v>#REF!</v>
      </c>
      <c r="G41" s="129" t="e">
        <f>IF(#REF!="","",#REF!)</f>
        <v>#REF!</v>
      </c>
      <c r="H41" s="129" t="e">
        <f>IF(#REF!="","",#REF!)</f>
        <v>#REF!</v>
      </c>
      <c r="I41" s="129" t="e">
        <f>IF(#REF!="","",#REF!)</f>
        <v>#REF!</v>
      </c>
      <c r="J41" s="129" t="e">
        <f>IF(#REF!="","",#REF!)</f>
        <v>#REF!</v>
      </c>
      <c r="K41" s="129" t="e">
        <f>IF(#REF!="","",#REF!)</f>
        <v>#REF!</v>
      </c>
      <c r="L41" s="129" t="e">
        <f>IF(#REF!="","",#REF!)</f>
        <v>#REF!</v>
      </c>
      <c r="M41" s="129" t="e">
        <f>IF(#REF!="","",#REF!)</f>
        <v>#REF!</v>
      </c>
      <c r="N41" s="129"/>
      <c r="O41" s="129"/>
      <c r="P41" s="129"/>
      <c r="Q41" s="129"/>
      <c r="R41" s="129"/>
      <c r="S41" s="129"/>
      <c r="T41" s="129"/>
      <c r="U41" s="129"/>
      <c r="V41" s="129"/>
      <c r="W41" s="130"/>
    </row>
    <row r="42" spans="1:23" ht="12.95" customHeight="1">
      <c r="A42" s="126" t="s">
        <v>396</v>
      </c>
      <c r="B42" s="127">
        <f t="shared" si="0"/>
        <v>146</v>
      </c>
      <c r="C42" s="128" t="s">
        <v>188</v>
      </c>
      <c r="D42" s="128" t="s">
        <v>234</v>
      </c>
      <c r="E42" s="129">
        <v>36</v>
      </c>
      <c r="F42" s="129" t="e">
        <f>IF(#REF!="","",1)</f>
        <v>#REF!</v>
      </c>
      <c r="G42" s="129" t="e">
        <f>IF(#REF!="","",#REF!)</f>
        <v>#REF!</v>
      </c>
      <c r="H42" s="129" t="e">
        <f>IF(#REF!="","",#REF!)</f>
        <v>#REF!</v>
      </c>
      <c r="I42" s="129" t="e">
        <f>IF(#REF!="","",#REF!)</f>
        <v>#REF!</v>
      </c>
      <c r="J42" s="129" t="e">
        <f>IF(#REF!="","",#REF!)</f>
        <v>#REF!</v>
      </c>
      <c r="K42" s="129" t="e">
        <f>IF(#REF!="","",#REF!)</f>
        <v>#REF!</v>
      </c>
      <c r="L42" s="129" t="e">
        <f>IF(#REF!="","",#REF!)</f>
        <v>#REF!</v>
      </c>
      <c r="M42" s="129" t="e">
        <f>IF(#REF!="","",#REF!)</f>
        <v>#REF!</v>
      </c>
      <c r="N42" s="129"/>
      <c r="O42" s="129"/>
      <c r="P42" s="129"/>
      <c r="Q42" s="129"/>
      <c r="R42" s="129"/>
      <c r="S42" s="129"/>
      <c r="T42" s="129"/>
      <c r="U42" s="129"/>
      <c r="V42" s="129"/>
      <c r="W42" s="130"/>
    </row>
    <row r="43" spans="1:23" ht="12.95" customHeight="1">
      <c r="A43" s="126" t="s">
        <v>397</v>
      </c>
      <c r="B43" s="127">
        <f t="shared" si="0"/>
        <v>150</v>
      </c>
      <c r="C43" s="128" t="s">
        <v>188</v>
      </c>
      <c r="D43" s="128" t="s">
        <v>234</v>
      </c>
      <c r="E43" s="129">
        <v>37</v>
      </c>
      <c r="F43" s="129" t="e">
        <f>IF(#REF!="","",1)</f>
        <v>#REF!</v>
      </c>
      <c r="G43" s="129" t="e">
        <f>IF(#REF!="","",#REF!)</f>
        <v>#REF!</v>
      </c>
      <c r="H43" s="129" t="e">
        <f>IF(#REF!="","",#REF!)</f>
        <v>#REF!</v>
      </c>
      <c r="I43" s="129" t="e">
        <f>IF(#REF!="","",#REF!)</f>
        <v>#REF!</v>
      </c>
      <c r="J43" s="129" t="e">
        <f>IF(#REF!="","",#REF!)</f>
        <v>#REF!</v>
      </c>
      <c r="K43" s="129" t="e">
        <f>IF(#REF!="","",#REF!)</f>
        <v>#REF!</v>
      </c>
      <c r="L43" s="129" t="e">
        <f>IF(#REF!="","",#REF!)</f>
        <v>#REF!</v>
      </c>
      <c r="M43" s="129" t="e">
        <f>IF(#REF!="","",#REF!)</f>
        <v>#REF!</v>
      </c>
      <c r="N43" s="129"/>
      <c r="O43" s="129"/>
      <c r="P43" s="129"/>
      <c r="Q43" s="129"/>
      <c r="R43" s="129"/>
      <c r="S43" s="129"/>
      <c r="T43" s="129"/>
      <c r="U43" s="129"/>
      <c r="V43" s="129"/>
      <c r="W43" s="130"/>
    </row>
    <row r="44" spans="1:23" ht="12.95" customHeight="1">
      <c r="A44" s="126" t="s">
        <v>398</v>
      </c>
      <c r="B44" s="127">
        <f t="shared" si="0"/>
        <v>154</v>
      </c>
      <c r="C44" s="128" t="s">
        <v>188</v>
      </c>
      <c r="D44" s="128" t="s">
        <v>234</v>
      </c>
      <c r="E44" s="129">
        <v>38</v>
      </c>
      <c r="F44" s="129" t="e">
        <f>IF(#REF!="","",1)</f>
        <v>#REF!</v>
      </c>
      <c r="G44" s="129" t="e">
        <f>IF(#REF!="","",#REF!)</f>
        <v>#REF!</v>
      </c>
      <c r="H44" s="129" t="e">
        <f>IF(#REF!="","",#REF!)</f>
        <v>#REF!</v>
      </c>
      <c r="I44" s="129" t="e">
        <f>IF(#REF!="","",#REF!)</f>
        <v>#REF!</v>
      </c>
      <c r="J44" s="129" t="e">
        <f>IF(#REF!="","",#REF!)</f>
        <v>#REF!</v>
      </c>
      <c r="K44" s="129" t="e">
        <f>IF(#REF!="","",#REF!)</f>
        <v>#REF!</v>
      </c>
      <c r="L44" s="129" t="e">
        <f>IF(#REF!="","",#REF!)</f>
        <v>#REF!</v>
      </c>
      <c r="M44" s="129" t="e">
        <f>IF(#REF!="","",#REF!)</f>
        <v>#REF!</v>
      </c>
      <c r="N44" s="129"/>
      <c r="O44" s="129"/>
      <c r="P44" s="129"/>
      <c r="Q44" s="129"/>
      <c r="R44" s="129"/>
      <c r="S44" s="129"/>
      <c r="T44" s="129"/>
      <c r="U44" s="129"/>
      <c r="V44" s="129"/>
      <c r="W44" s="130"/>
    </row>
    <row r="45" spans="1:23" ht="12.95" customHeight="1">
      <c r="A45" s="126" t="s">
        <v>399</v>
      </c>
      <c r="B45" s="127">
        <f t="shared" si="0"/>
        <v>158</v>
      </c>
      <c r="C45" s="128" t="s">
        <v>188</v>
      </c>
      <c r="D45" s="128" t="s">
        <v>234</v>
      </c>
      <c r="E45" s="129">
        <v>39</v>
      </c>
      <c r="F45" s="129" t="e">
        <f>IF(#REF!="","",1)</f>
        <v>#REF!</v>
      </c>
      <c r="G45" s="129" t="e">
        <f>IF(#REF!="","",#REF!)</f>
        <v>#REF!</v>
      </c>
      <c r="H45" s="129" t="e">
        <f>IF(#REF!="","",#REF!)</f>
        <v>#REF!</v>
      </c>
      <c r="I45" s="129" t="e">
        <f>IF(#REF!="","",#REF!)</f>
        <v>#REF!</v>
      </c>
      <c r="J45" s="129" t="e">
        <f>IF(#REF!="","",#REF!)</f>
        <v>#REF!</v>
      </c>
      <c r="K45" s="129" t="e">
        <f>IF(#REF!="","",#REF!)</f>
        <v>#REF!</v>
      </c>
      <c r="L45" s="129" t="e">
        <f>IF(#REF!="","",#REF!)</f>
        <v>#REF!</v>
      </c>
      <c r="M45" s="129" t="e">
        <f>IF(#REF!="","",#REF!)</f>
        <v>#REF!</v>
      </c>
      <c r="N45" s="129"/>
      <c r="O45" s="129"/>
      <c r="P45" s="129"/>
      <c r="Q45" s="129"/>
      <c r="R45" s="129"/>
      <c r="S45" s="129"/>
      <c r="T45" s="129"/>
      <c r="U45" s="129"/>
      <c r="V45" s="129"/>
      <c r="W45" s="130"/>
    </row>
    <row r="46" spans="1:23" ht="12.95" customHeight="1">
      <c r="A46" s="126" t="s">
        <v>400</v>
      </c>
      <c r="B46" s="127">
        <f t="shared" si="0"/>
        <v>162</v>
      </c>
      <c r="C46" s="128" t="s">
        <v>188</v>
      </c>
      <c r="D46" s="128" t="s">
        <v>234</v>
      </c>
      <c r="E46" s="129">
        <v>40</v>
      </c>
      <c r="F46" s="129" t="e">
        <f>IF(#REF!="","",1)</f>
        <v>#REF!</v>
      </c>
      <c r="G46" s="129" t="e">
        <f>IF(#REF!="","",#REF!)</f>
        <v>#REF!</v>
      </c>
      <c r="H46" s="129" t="e">
        <f>IF(#REF!="","",#REF!)</f>
        <v>#REF!</v>
      </c>
      <c r="I46" s="129" t="e">
        <f>IF(#REF!="","",#REF!)</f>
        <v>#REF!</v>
      </c>
      <c r="J46" s="129" t="e">
        <f>IF(#REF!="","",#REF!)</f>
        <v>#REF!</v>
      </c>
      <c r="K46" s="129" t="e">
        <f>IF(#REF!="","",#REF!)</f>
        <v>#REF!</v>
      </c>
      <c r="L46" s="129" t="e">
        <f>IF(#REF!="","",#REF!)</f>
        <v>#REF!</v>
      </c>
      <c r="M46" s="129" t="e">
        <f>IF(#REF!="","",#REF!)</f>
        <v>#REF!</v>
      </c>
      <c r="N46" s="129"/>
      <c r="O46" s="129"/>
      <c r="P46" s="129"/>
      <c r="Q46" s="129"/>
      <c r="R46" s="129"/>
      <c r="S46" s="129"/>
      <c r="T46" s="129"/>
      <c r="U46" s="129"/>
      <c r="V46" s="129"/>
      <c r="W46" s="130"/>
    </row>
    <row r="47" spans="1:23" ht="12.95" customHeight="1">
      <c r="A47" s="126" t="s">
        <v>401</v>
      </c>
      <c r="B47" s="127">
        <f t="shared" si="0"/>
        <v>166</v>
      </c>
      <c r="C47" s="128" t="s">
        <v>188</v>
      </c>
      <c r="D47" s="128" t="s">
        <v>234</v>
      </c>
      <c r="E47" s="129">
        <v>41</v>
      </c>
      <c r="F47" s="129" t="e">
        <f>IF(#REF!="","",1)</f>
        <v>#REF!</v>
      </c>
      <c r="G47" s="129" t="e">
        <f>IF(#REF!="","",#REF!)</f>
        <v>#REF!</v>
      </c>
      <c r="H47" s="129" t="e">
        <f>IF(#REF!="","",#REF!)</f>
        <v>#REF!</v>
      </c>
      <c r="I47" s="129" t="e">
        <f>IF(#REF!="","",#REF!)</f>
        <v>#REF!</v>
      </c>
      <c r="J47" s="129" t="e">
        <f>IF(#REF!="","",#REF!)</f>
        <v>#REF!</v>
      </c>
      <c r="K47" s="129" t="e">
        <f>IF(#REF!="","",#REF!)</f>
        <v>#REF!</v>
      </c>
      <c r="L47" s="129" t="e">
        <f>IF(#REF!="","",#REF!)</f>
        <v>#REF!</v>
      </c>
      <c r="M47" s="129" t="e">
        <f>IF(#REF!="","",#REF!)</f>
        <v>#REF!</v>
      </c>
      <c r="N47" s="129"/>
      <c r="O47" s="129"/>
      <c r="P47" s="129"/>
      <c r="Q47" s="129"/>
      <c r="R47" s="129"/>
      <c r="S47" s="129"/>
      <c r="T47" s="129"/>
      <c r="U47" s="129"/>
      <c r="V47" s="129"/>
      <c r="W47" s="130"/>
    </row>
    <row r="48" spans="1:23" ht="12.95" customHeight="1">
      <c r="A48" s="126" t="s">
        <v>402</v>
      </c>
      <c r="B48" s="127">
        <f t="shared" si="0"/>
        <v>170</v>
      </c>
      <c r="C48" s="128" t="s">
        <v>188</v>
      </c>
      <c r="D48" s="128" t="s">
        <v>234</v>
      </c>
      <c r="E48" s="129">
        <v>42</v>
      </c>
      <c r="F48" s="129" t="e">
        <f>IF(#REF!="","",1)</f>
        <v>#REF!</v>
      </c>
      <c r="G48" s="129" t="e">
        <f>IF(#REF!="","",#REF!)</f>
        <v>#REF!</v>
      </c>
      <c r="H48" s="129" t="e">
        <f>IF(#REF!="","",#REF!)</f>
        <v>#REF!</v>
      </c>
      <c r="I48" s="129" t="e">
        <f>IF(#REF!="","",#REF!)</f>
        <v>#REF!</v>
      </c>
      <c r="J48" s="129" t="e">
        <f>IF(#REF!="","",#REF!)</f>
        <v>#REF!</v>
      </c>
      <c r="K48" s="129" t="e">
        <f>IF(#REF!="","",#REF!)</f>
        <v>#REF!</v>
      </c>
      <c r="L48" s="129" t="e">
        <f>IF(#REF!="","",#REF!)</f>
        <v>#REF!</v>
      </c>
      <c r="M48" s="129" t="e">
        <f>IF(#REF!="","",#REF!)</f>
        <v>#REF!</v>
      </c>
      <c r="N48" s="129"/>
      <c r="O48" s="129"/>
      <c r="P48" s="129"/>
      <c r="Q48" s="129"/>
      <c r="R48" s="129"/>
      <c r="S48" s="129"/>
      <c r="T48" s="129"/>
      <c r="U48" s="129"/>
      <c r="V48" s="129"/>
      <c r="W48" s="130"/>
    </row>
    <row r="49" spans="1:23" ht="12.95" customHeight="1">
      <c r="A49" s="126" t="s">
        <v>403</v>
      </c>
      <c r="B49" s="127">
        <f t="shared" si="0"/>
        <v>174</v>
      </c>
      <c r="C49" s="128" t="s">
        <v>188</v>
      </c>
      <c r="D49" s="128" t="s">
        <v>234</v>
      </c>
      <c r="E49" s="129">
        <v>43</v>
      </c>
      <c r="F49" s="129" t="e">
        <f>IF(#REF!="","",1)</f>
        <v>#REF!</v>
      </c>
      <c r="G49" s="129" t="e">
        <f>IF(#REF!="","",#REF!)</f>
        <v>#REF!</v>
      </c>
      <c r="H49" s="129" t="e">
        <f>IF(#REF!="","",#REF!)</f>
        <v>#REF!</v>
      </c>
      <c r="I49" s="129" t="e">
        <f>IF(#REF!="","",#REF!)</f>
        <v>#REF!</v>
      </c>
      <c r="J49" s="129" t="e">
        <f>IF(#REF!="","",#REF!)</f>
        <v>#REF!</v>
      </c>
      <c r="K49" s="129" t="e">
        <f>IF(#REF!="","",#REF!)</f>
        <v>#REF!</v>
      </c>
      <c r="L49" s="129" t="e">
        <f>IF(#REF!="","",#REF!)</f>
        <v>#REF!</v>
      </c>
      <c r="M49" s="129" t="e">
        <f>IF(#REF!="","",#REF!)</f>
        <v>#REF!</v>
      </c>
      <c r="N49" s="129"/>
      <c r="O49" s="129"/>
      <c r="P49" s="129"/>
      <c r="Q49" s="129"/>
      <c r="R49" s="129"/>
      <c r="S49" s="129"/>
      <c r="T49" s="129"/>
      <c r="U49" s="129"/>
      <c r="V49" s="129"/>
      <c r="W49" s="130"/>
    </row>
    <row r="50" spans="1:23" ht="12.95" customHeight="1">
      <c r="A50" s="126" t="s">
        <v>404</v>
      </c>
      <c r="B50" s="127">
        <f t="shared" si="0"/>
        <v>178</v>
      </c>
      <c r="C50" s="128" t="s">
        <v>188</v>
      </c>
      <c r="D50" s="128" t="s">
        <v>234</v>
      </c>
      <c r="E50" s="129">
        <v>44</v>
      </c>
      <c r="F50" s="129" t="e">
        <f>IF(#REF!="","",1)</f>
        <v>#REF!</v>
      </c>
      <c r="G50" s="129" t="e">
        <f>IF(#REF!="","",#REF!)</f>
        <v>#REF!</v>
      </c>
      <c r="H50" s="129" t="e">
        <f>IF(#REF!="","",#REF!)</f>
        <v>#REF!</v>
      </c>
      <c r="I50" s="129" t="e">
        <f>IF(#REF!="","",#REF!)</f>
        <v>#REF!</v>
      </c>
      <c r="J50" s="129" t="e">
        <f>IF(#REF!="","",#REF!)</f>
        <v>#REF!</v>
      </c>
      <c r="K50" s="129" t="e">
        <f>IF(#REF!="","",#REF!)</f>
        <v>#REF!</v>
      </c>
      <c r="L50" s="129" t="e">
        <f>IF(#REF!="","",#REF!)</f>
        <v>#REF!</v>
      </c>
      <c r="M50" s="129" t="e">
        <f>IF(#REF!="","",#REF!)</f>
        <v>#REF!</v>
      </c>
      <c r="N50" s="129"/>
      <c r="O50" s="129"/>
      <c r="P50" s="129"/>
      <c r="Q50" s="129"/>
      <c r="R50" s="129"/>
      <c r="S50" s="129"/>
      <c r="T50" s="129"/>
      <c r="U50" s="129"/>
      <c r="V50" s="129"/>
      <c r="W50" s="130"/>
    </row>
    <row r="51" spans="1:23" ht="12.95" customHeight="1">
      <c r="A51" s="126" t="s">
        <v>405</v>
      </c>
      <c r="B51" s="127">
        <f t="shared" si="0"/>
        <v>182</v>
      </c>
      <c r="C51" s="128" t="s">
        <v>188</v>
      </c>
      <c r="D51" s="128" t="s">
        <v>234</v>
      </c>
      <c r="E51" s="129">
        <v>45</v>
      </c>
      <c r="F51" s="129" t="e">
        <f>IF(#REF!="","",1)</f>
        <v>#REF!</v>
      </c>
      <c r="G51" s="129" t="e">
        <f>IF(#REF!="","",#REF!)</f>
        <v>#REF!</v>
      </c>
      <c r="H51" s="129" t="e">
        <f>IF(#REF!="","",#REF!)</f>
        <v>#REF!</v>
      </c>
      <c r="I51" s="129" t="e">
        <f>IF(#REF!="","",#REF!)</f>
        <v>#REF!</v>
      </c>
      <c r="J51" s="129" t="e">
        <f>IF(#REF!="","",#REF!)</f>
        <v>#REF!</v>
      </c>
      <c r="K51" s="129" t="e">
        <f>IF(#REF!="","",#REF!)</f>
        <v>#REF!</v>
      </c>
      <c r="L51" s="129" t="e">
        <f>IF(#REF!="","",#REF!)</f>
        <v>#REF!</v>
      </c>
      <c r="M51" s="129" t="e">
        <f>IF(#REF!="","",#REF!)</f>
        <v>#REF!</v>
      </c>
      <c r="N51" s="129"/>
      <c r="O51" s="129"/>
      <c r="P51" s="129"/>
      <c r="Q51" s="129"/>
      <c r="R51" s="129"/>
      <c r="S51" s="129"/>
      <c r="T51" s="129"/>
      <c r="U51" s="129"/>
      <c r="V51" s="129"/>
      <c r="W51" s="130"/>
    </row>
    <row r="52" spans="1:23" ht="12.95" customHeight="1">
      <c r="A52" s="126" t="s">
        <v>406</v>
      </c>
      <c r="B52" s="127">
        <f t="shared" si="0"/>
        <v>186</v>
      </c>
      <c r="C52" s="128" t="s">
        <v>188</v>
      </c>
      <c r="D52" s="128" t="s">
        <v>234</v>
      </c>
      <c r="E52" s="129">
        <v>46</v>
      </c>
      <c r="F52" s="129" t="e">
        <f>IF(#REF!="","",1)</f>
        <v>#REF!</v>
      </c>
      <c r="G52" s="129" t="e">
        <f>IF(#REF!="","",#REF!)</f>
        <v>#REF!</v>
      </c>
      <c r="H52" s="129" t="e">
        <f>IF(#REF!="","",#REF!)</f>
        <v>#REF!</v>
      </c>
      <c r="I52" s="129" t="e">
        <f>IF(#REF!="","",#REF!)</f>
        <v>#REF!</v>
      </c>
      <c r="J52" s="129" t="e">
        <f>IF(#REF!="","",#REF!)</f>
        <v>#REF!</v>
      </c>
      <c r="K52" s="129" t="e">
        <f>IF(#REF!="","",#REF!)</f>
        <v>#REF!</v>
      </c>
      <c r="L52" s="129" t="e">
        <f>IF(#REF!="","",#REF!)</f>
        <v>#REF!</v>
      </c>
      <c r="M52" s="129" t="e">
        <f>IF(#REF!="","",#REF!)</f>
        <v>#REF!</v>
      </c>
      <c r="N52" s="129"/>
      <c r="O52" s="129"/>
      <c r="P52" s="129"/>
      <c r="Q52" s="129"/>
      <c r="R52" s="129"/>
      <c r="S52" s="129"/>
      <c r="T52" s="129"/>
      <c r="U52" s="129"/>
      <c r="V52" s="129"/>
      <c r="W52" s="130"/>
    </row>
    <row r="53" spans="1:23" ht="12.95" customHeight="1">
      <c r="A53" s="126" t="s">
        <v>407</v>
      </c>
      <c r="B53" s="127">
        <f t="shared" si="0"/>
        <v>190</v>
      </c>
      <c r="C53" s="128" t="s">
        <v>188</v>
      </c>
      <c r="D53" s="128" t="s">
        <v>234</v>
      </c>
      <c r="E53" s="129">
        <v>47</v>
      </c>
      <c r="F53" s="129" t="e">
        <f>IF(#REF!="","",1)</f>
        <v>#REF!</v>
      </c>
      <c r="G53" s="129" t="e">
        <f>IF(#REF!="","",#REF!)</f>
        <v>#REF!</v>
      </c>
      <c r="H53" s="129" t="e">
        <f>IF(#REF!="","",#REF!)</f>
        <v>#REF!</v>
      </c>
      <c r="I53" s="129" t="e">
        <f>IF(#REF!="","",#REF!)</f>
        <v>#REF!</v>
      </c>
      <c r="J53" s="129" t="e">
        <f>IF(#REF!="","",#REF!)</f>
        <v>#REF!</v>
      </c>
      <c r="K53" s="129" t="e">
        <f>IF(#REF!="","",#REF!)</f>
        <v>#REF!</v>
      </c>
      <c r="L53" s="129" t="e">
        <f>IF(#REF!="","",#REF!)</f>
        <v>#REF!</v>
      </c>
      <c r="M53" s="129" t="e">
        <f>IF(#REF!="","",#REF!)</f>
        <v>#REF!</v>
      </c>
      <c r="N53" s="129"/>
      <c r="O53" s="129"/>
      <c r="P53" s="129"/>
      <c r="Q53" s="129"/>
      <c r="R53" s="129"/>
      <c r="S53" s="129"/>
      <c r="T53" s="129"/>
      <c r="U53" s="129"/>
      <c r="V53" s="129"/>
      <c r="W53" s="130"/>
    </row>
    <row r="54" spans="1:23" ht="12.95" customHeight="1">
      <c r="A54" s="126" t="s">
        <v>408</v>
      </c>
      <c r="B54" s="127">
        <f t="shared" si="0"/>
        <v>194</v>
      </c>
      <c r="C54" s="128" t="s">
        <v>188</v>
      </c>
      <c r="D54" s="128" t="s">
        <v>234</v>
      </c>
      <c r="E54" s="129">
        <v>48</v>
      </c>
      <c r="F54" s="129" t="e">
        <f>IF(#REF!="","",1)</f>
        <v>#REF!</v>
      </c>
      <c r="G54" s="129" t="e">
        <f>IF(#REF!="","",#REF!)</f>
        <v>#REF!</v>
      </c>
      <c r="H54" s="129" t="e">
        <f>IF(#REF!="","",#REF!)</f>
        <v>#REF!</v>
      </c>
      <c r="I54" s="129" t="e">
        <f>IF(#REF!="","",#REF!)</f>
        <v>#REF!</v>
      </c>
      <c r="J54" s="129" t="e">
        <f>IF(#REF!="","",#REF!)</f>
        <v>#REF!</v>
      </c>
      <c r="K54" s="129" t="e">
        <f>IF(#REF!="","",#REF!)</f>
        <v>#REF!</v>
      </c>
      <c r="L54" s="129" t="e">
        <f>IF(#REF!="","",#REF!)</f>
        <v>#REF!</v>
      </c>
      <c r="M54" s="129" t="e">
        <f>IF(#REF!="","",#REF!)</f>
        <v>#REF!</v>
      </c>
      <c r="N54" s="129"/>
      <c r="O54" s="129"/>
      <c r="P54" s="129"/>
      <c r="Q54" s="129"/>
      <c r="R54" s="129"/>
      <c r="S54" s="129"/>
      <c r="T54" s="129"/>
      <c r="U54" s="129"/>
      <c r="V54" s="129"/>
      <c r="W54" s="130"/>
    </row>
    <row r="55" spans="1:23" ht="12.95" customHeight="1">
      <c r="A55" s="126" t="s">
        <v>409</v>
      </c>
      <c r="B55" s="127">
        <f t="shared" si="0"/>
        <v>198</v>
      </c>
      <c r="C55" s="128" t="s">
        <v>188</v>
      </c>
      <c r="D55" s="128" t="s">
        <v>234</v>
      </c>
      <c r="E55" s="129">
        <v>49</v>
      </c>
      <c r="F55" s="129" t="e">
        <f>IF(#REF!="","",1)</f>
        <v>#REF!</v>
      </c>
      <c r="G55" s="129" t="e">
        <f>IF(#REF!="","",#REF!)</f>
        <v>#REF!</v>
      </c>
      <c r="H55" s="129" t="e">
        <f>IF(#REF!="","",#REF!)</f>
        <v>#REF!</v>
      </c>
      <c r="I55" s="129" t="e">
        <f>IF(#REF!="","",#REF!)</f>
        <v>#REF!</v>
      </c>
      <c r="J55" s="129" t="e">
        <f>IF(#REF!="","",#REF!)</f>
        <v>#REF!</v>
      </c>
      <c r="K55" s="129" t="e">
        <f>IF(#REF!="","",#REF!)</f>
        <v>#REF!</v>
      </c>
      <c r="L55" s="129" t="e">
        <f>IF(#REF!="","",#REF!)</f>
        <v>#REF!</v>
      </c>
      <c r="M55" s="129" t="e">
        <f>IF(#REF!="","",#REF!)</f>
        <v>#REF!</v>
      </c>
      <c r="N55" s="129"/>
      <c r="O55" s="129"/>
      <c r="P55" s="129"/>
      <c r="Q55" s="129"/>
      <c r="R55" s="129"/>
      <c r="S55" s="129"/>
      <c r="T55" s="129"/>
      <c r="U55" s="129"/>
      <c r="V55" s="129"/>
      <c r="W55" s="130"/>
    </row>
    <row r="56" spans="1:23" ht="12.95" customHeight="1">
      <c r="A56" s="126" t="s">
        <v>410</v>
      </c>
      <c r="B56" s="127">
        <f t="shared" si="0"/>
        <v>202</v>
      </c>
      <c r="C56" s="128" t="s">
        <v>188</v>
      </c>
      <c r="D56" s="128" t="s">
        <v>234</v>
      </c>
      <c r="E56" s="129">
        <v>50</v>
      </c>
      <c r="F56" s="129" t="e">
        <f>IF(#REF!="","",1)</f>
        <v>#REF!</v>
      </c>
      <c r="G56" s="129" t="e">
        <f>IF(#REF!="","",#REF!)</f>
        <v>#REF!</v>
      </c>
      <c r="H56" s="129" t="e">
        <f>IF(#REF!="","",#REF!)</f>
        <v>#REF!</v>
      </c>
      <c r="I56" s="129" t="e">
        <f>IF(#REF!="","",#REF!)</f>
        <v>#REF!</v>
      </c>
      <c r="J56" s="129" t="e">
        <f>IF(#REF!="","",#REF!)</f>
        <v>#REF!</v>
      </c>
      <c r="K56" s="129" t="e">
        <f>IF(#REF!="","",#REF!)</f>
        <v>#REF!</v>
      </c>
      <c r="L56" s="129" t="e">
        <f>IF(#REF!="","",#REF!)</f>
        <v>#REF!</v>
      </c>
      <c r="M56" s="129" t="e">
        <f>IF(#REF!="","",#REF!)</f>
        <v>#REF!</v>
      </c>
      <c r="N56" s="129"/>
      <c r="O56" s="129"/>
      <c r="P56" s="129"/>
      <c r="Q56" s="129"/>
      <c r="R56" s="129"/>
      <c r="S56" s="129"/>
      <c r="T56" s="129"/>
      <c r="U56" s="129"/>
      <c r="V56" s="129"/>
      <c r="W56" s="130"/>
    </row>
    <row r="57" spans="1:23" ht="12.95" customHeight="1">
      <c r="A57" s="126" t="s">
        <v>411</v>
      </c>
      <c r="B57" s="127">
        <f t="shared" si="0"/>
        <v>206</v>
      </c>
      <c r="C57" s="128" t="s">
        <v>188</v>
      </c>
      <c r="D57" s="128" t="s">
        <v>234</v>
      </c>
      <c r="E57" s="129">
        <v>51</v>
      </c>
      <c r="F57" s="129" t="e">
        <f>IF(#REF!="","",1)</f>
        <v>#REF!</v>
      </c>
      <c r="G57" s="129" t="e">
        <f>IF(#REF!="","",#REF!)</f>
        <v>#REF!</v>
      </c>
      <c r="H57" s="129" t="e">
        <f>IF(#REF!="","",#REF!)</f>
        <v>#REF!</v>
      </c>
      <c r="I57" s="129" t="e">
        <f>IF(#REF!="","",#REF!)</f>
        <v>#REF!</v>
      </c>
      <c r="J57" s="129" t="e">
        <f>IF(#REF!="","",#REF!)</f>
        <v>#REF!</v>
      </c>
      <c r="K57" s="129" t="e">
        <f>IF(#REF!="","",#REF!)</f>
        <v>#REF!</v>
      </c>
      <c r="L57" s="129" t="e">
        <f>IF(#REF!="","",#REF!)</f>
        <v>#REF!</v>
      </c>
      <c r="M57" s="129" t="e">
        <f>IF(#REF!="","",#REF!)</f>
        <v>#REF!</v>
      </c>
      <c r="N57" s="129"/>
      <c r="O57" s="129"/>
      <c r="P57" s="129"/>
      <c r="Q57" s="129"/>
      <c r="R57" s="129"/>
      <c r="S57" s="129"/>
      <c r="T57" s="129"/>
      <c r="U57" s="129"/>
      <c r="V57" s="129"/>
      <c r="W57" s="130"/>
    </row>
    <row r="58" spans="1:23" ht="12.95" customHeight="1">
      <c r="A58" s="126" t="s">
        <v>412</v>
      </c>
      <c r="B58" s="127">
        <f t="shared" si="0"/>
        <v>210</v>
      </c>
      <c r="C58" s="128" t="s">
        <v>188</v>
      </c>
      <c r="D58" s="128" t="s">
        <v>234</v>
      </c>
      <c r="E58" s="129">
        <v>52</v>
      </c>
      <c r="F58" s="129" t="e">
        <f>IF(#REF!="","",1)</f>
        <v>#REF!</v>
      </c>
      <c r="G58" s="129" t="e">
        <f>IF(#REF!="","",#REF!)</f>
        <v>#REF!</v>
      </c>
      <c r="H58" s="129" t="e">
        <f>IF(#REF!="","",#REF!)</f>
        <v>#REF!</v>
      </c>
      <c r="I58" s="129" t="e">
        <f>IF(#REF!="","",#REF!)</f>
        <v>#REF!</v>
      </c>
      <c r="J58" s="129" t="e">
        <f>IF(#REF!="","",#REF!)</f>
        <v>#REF!</v>
      </c>
      <c r="K58" s="129" t="e">
        <f>IF(#REF!="","",#REF!)</f>
        <v>#REF!</v>
      </c>
      <c r="L58" s="129" t="e">
        <f>IF(#REF!="","",#REF!)</f>
        <v>#REF!</v>
      </c>
      <c r="M58" s="129" t="e">
        <f>IF(#REF!="","",#REF!)</f>
        <v>#REF!</v>
      </c>
      <c r="N58" s="129"/>
      <c r="O58" s="129"/>
      <c r="P58" s="129"/>
      <c r="Q58" s="129"/>
      <c r="R58" s="129"/>
      <c r="S58" s="129"/>
      <c r="T58" s="129"/>
      <c r="U58" s="129"/>
      <c r="V58" s="129"/>
      <c r="W58" s="130"/>
    </row>
    <row r="59" spans="1:23" ht="12.95" customHeight="1">
      <c r="A59" s="126" t="s">
        <v>413</v>
      </c>
      <c r="B59" s="127">
        <f t="shared" si="0"/>
        <v>214</v>
      </c>
      <c r="C59" s="128" t="s">
        <v>188</v>
      </c>
      <c r="D59" s="128" t="s">
        <v>234</v>
      </c>
      <c r="E59" s="129">
        <v>53</v>
      </c>
      <c r="F59" s="129" t="e">
        <f>IF(#REF!="","",1)</f>
        <v>#REF!</v>
      </c>
      <c r="G59" s="129" t="e">
        <f>IF(#REF!="","",#REF!)</f>
        <v>#REF!</v>
      </c>
      <c r="H59" s="129" t="e">
        <f>IF(#REF!="","",#REF!)</f>
        <v>#REF!</v>
      </c>
      <c r="I59" s="129" t="e">
        <f>IF(#REF!="","",#REF!)</f>
        <v>#REF!</v>
      </c>
      <c r="J59" s="129" t="e">
        <f>IF(#REF!="","",#REF!)</f>
        <v>#REF!</v>
      </c>
      <c r="K59" s="129" t="e">
        <f>IF(#REF!="","",#REF!)</f>
        <v>#REF!</v>
      </c>
      <c r="L59" s="129" t="e">
        <f>IF(#REF!="","",#REF!)</f>
        <v>#REF!</v>
      </c>
      <c r="M59" s="129" t="e">
        <f>IF(#REF!="","",#REF!)</f>
        <v>#REF!</v>
      </c>
      <c r="N59" s="129"/>
      <c r="O59" s="129"/>
      <c r="P59" s="129"/>
      <c r="Q59" s="129"/>
      <c r="R59" s="129"/>
      <c r="S59" s="129"/>
      <c r="T59" s="129"/>
      <c r="U59" s="129"/>
      <c r="V59" s="129"/>
      <c r="W59" s="130"/>
    </row>
    <row r="60" spans="1:23" ht="12.95" customHeight="1">
      <c r="A60" s="126" t="s">
        <v>414</v>
      </c>
      <c r="B60" s="127">
        <f t="shared" si="0"/>
        <v>218</v>
      </c>
      <c r="C60" s="128" t="s">
        <v>188</v>
      </c>
      <c r="D60" s="128" t="s">
        <v>234</v>
      </c>
      <c r="E60" s="129">
        <v>54</v>
      </c>
      <c r="F60" s="129" t="e">
        <f>IF(#REF!="","",1)</f>
        <v>#REF!</v>
      </c>
      <c r="G60" s="129" t="e">
        <f>IF(#REF!="","",#REF!)</f>
        <v>#REF!</v>
      </c>
      <c r="H60" s="129" t="e">
        <f>IF(#REF!="","",#REF!)</f>
        <v>#REF!</v>
      </c>
      <c r="I60" s="129" t="e">
        <f>IF(#REF!="","",#REF!)</f>
        <v>#REF!</v>
      </c>
      <c r="J60" s="129" t="e">
        <f>IF(#REF!="","",#REF!)</f>
        <v>#REF!</v>
      </c>
      <c r="K60" s="129" t="e">
        <f>IF(#REF!="","",#REF!)</f>
        <v>#REF!</v>
      </c>
      <c r="L60" s="129" t="e">
        <f>IF(#REF!="","",#REF!)</f>
        <v>#REF!</v>
      </c>
      <c r="M60" s="129" t="e">
        <f>IF(#REF!="","",#REF!)</f>
        <v>#REF!</v>
      </c>
      <c r="N60" s="129"/>
      <c r="O60" s="129"/>
      <c r="P60" s="129"/>
      <c r="Q60" s="129"/>
      <c r="R60" s="129"/>
      <c r="S60" s="129"/>
      <c r="T60" s="129"/>
      <c r="U60" s="129"/>
      <c r="V60" s="129"/>
      <c r="W60" s="130"/>
    </row>
    <row r="61" spans="1:23" ht="12.95" customHeight="1">
      <c r="A61" s="126" t="s">
        <v>415</v>
      </c>
      <c r="B61" s="127">
        <f t="shared" si="0"/>
        <v>222</v>
      </c>
      <c r="C61" s="128" t="s">
        <v>188</v>
      </c>
      <c r="D61" s="128" t="s">
        <v>234</v>
      </c>
      <c r="E61" s="129">
        <v>55</v>
      </c>
      <c r="F61" s="129" t="e">
        <f>IF(#REF!="","",1)</f>
        <v>#REF!</v>
      </c>
      <c r="G61" s="129" t="e">
        <f>IF(#REF!="","",#REF!)</f>
        <v>#REF!</v>
      </c>
      <c r="H61" s="129" t="e">
        <f>IF(#REF!="","",#REF!)</f>
        <v>#REF!</v>
      </c>
      <c r="I61" s="129" t="e">
        <f>IF(#REF!="","",#REF!)</f>
        <v>#REF!</v>
      </c>
      <c r="J61" s="129" t="e">
        <f>IF(#REF!="","",#REF!)</f>
        <v>#REF!</v>
      </c>
      <c r="K61" s="129" t="e">
        <f>IF(#REF!="","",#REF!)</f>
        <v>#REF!</v>
      </c>
      <c r="L61" s="129" t="e">
        <f>IF(#REF!="","",#REF!)</f>
        <v>#REF!</v>
      </c>
      <c r="M61" s="129" t="e">
        <f>IF(#REF!="","",#REF!)</f>
        <v>#REF!</v>
      </c>
      <c r="N61" s="129"/>
      <c r="O61" s="129"/>
      <c r="P61" s="129"/>
      <c r="Q61" s="129"/>
      <c r="R61" s="129"/>
      <c r="S61" s="129"/>
      <c r="T61" s="129"/>
      <c r="U61" s="129"/>
      <c r="V61" s="129"/>
      <c r="W61" s="130"/>
    </row>
    <row r="62" spans="1:23" ht="12.95" customHeight="1">
      <c r="A62" s="126" t="s">
        <v>416</v>
      </c>
      <c r="B62" s="127">
        <f t="shared" si="0"/>
        <v>226</v>
      </c>
      <c r="C62" s="128" t="s">
        <v>188</v>
      </c>
      <c r="D62" s="128" t="s">
        <v>234</v>
      </c>
      <c r="E62" s="129">
        <v>56</v>
      </c>
      <c r="F62" s="129" t="e">
        <f>IF(#REF!="","",1)</f>
        <v>#REF!</v>
      </c>
      <c r="G62" s="129" t="e">
        <f>IF(#REF!="","",#REF!)</f>
        <v>#REF!</v>
      </c>
      <c r="H62" s="129" t="e">
        <f>IF(#REF!="","",#REF!)</f>
        <v>#REF!</v>
      </c>
      <c r="I62" s="129" t="e">
        <f>IF(#REF!="","",#REF!)</f>
        <v>#REF!</v>
      </c>
      <c r="J62" s="129" t="e">
        <f>IF(#REF!="","",#REF!)</f>
        <v>#REF!</v>
      </c>
      <c r="K62" s="129" t="e">
        <f>IF(#REF!="","",#REF!)</f>
        <v>#REF!</v>
      </c>
      <c r="L62" s="129" t="e">
        <f>IF(#REF!="","",#REF!)</f>
        <v>#REF!</v>
      </c>
      <c r="M62" s="129" t="e">
        <f>IF(#REF!="","",#REF!)</f>
        <v>#REF!</v>
      </c>
      <c r="N62" s="129"/>
      <c r="O62" s="129"/>
      <c r="P62" s="129"/>
      <c r="Q62" s="129"/>
      <c r="R62" s="129"/>
      <c r="S62" s="129"/>
      <c r="T62" s="129"/>
      <c r="U62" s="129"/>
      <c r="V62" s="129"/>
      <c r="W62" s="130"/>
    </row>
    <row r="63" spans="1:23" ht="12.95" customHeight="1">
      <c r="A63" s="126" t="s">
        <v>417</v>
      </c>
      <c r="B63" s="127">
        <f t="shared" si="0"/>
        <v>230</v>
      </c>
      <c r="C63" s="128" t="s">
        <v>188</v>
      </c>
      <c r="D63" s="128" t="s">
        <v>234</v>
      </c>
      <c r="E63" s="129">
        <v>57</v>
      </c>
      <c r="F63" s="129" t="e">
        <f>IF(#REF!="","",1)</f>
        <v>#REF!</v>
      </c>
      <c r="G63" s="129" t="e">
        <f>IF(#REF!="","",#REF!)</f>
        <v>#REF!</v>
      </c>
      <c r="H63" s="129" t="e">
        <f>IF(#REF!="","",#REF!)</f>
        <v>#REF!</v>
      </c>
      <c r="I63" s="129" t="e">
        <f>IF(#REF!="","",#REF!)</f>
        <v>#REF!</v>
      </c>
      <c r="J63" s="129" t="e">
        <f>IF(#REF!="","",#REF!)</f>
        <v>#REF!</v>
      </c>
      <c r="K63" s="129" t="e">
        <f>IF(#REF!="","",#REF!)</f>
        <v>#REF!</v>
      </c>
      <c r="L63" s="129" t="e">
        <f>IF(#REF!="","",#REF!)</f>
        <v>#REF!</v>
      </c>
      <c r="M63" s="129" t="e">
        <f>IF(#REF!="","",#REF!)</f>
        <v>#REF!</v>
      </c>
      <c r="N63" s="129"/>
      <c r="O63" s="129"/>
      <c r="P63" s="129"/>
      <c r="Q63" s="129"/>
      <c r="R63" s="129"/>
      <c r="S63" s="129"/>
      <c r="T63" s="129"/>
      <c r="U63" s="129"/>
      <c r="V63" s="129"/>
      <c r="W63" s="130"/>
    </row>
    <row r="64" spans="1:23" ht="12.95" customHeight="1">
      <c r="A64" s="126" t="s">
        <v>418</v>
      </c>
      <c r="B64" s="127">
        <f t="shared" si="0"/>
        <v>234</v>
      </c>
      <c r="C64" s="128" t="s">
        <v>188</v>
      </c>
      <c r="D64" s="128" t="s">
        <v>234</v>
      </c>
      <c r="E64" s="129">
        <v>58</v>
      </c>
      <c r="F64" s="129" t="e">
        <f>IF(#REF!="","",1)</f>
        <v>#REF!</v>
      </c>
      <c r="G64" s="129" t="e">
        <f>IF(#REF!="","",#REF!)</f>
        <v>#REF!</v>
      </c>
      <c r="H64" s="129" t="e">
        <f>IF(#REF!="","",#REF!)</f>
        <v>#REF!</v>
      </c>
      <c r="I64" s="129" t="e">
        <f>IF(#REF!="","",#REF!)</f>
        <v>#REF!</v>
      </c>
      <c r="J64" s="129" t="e">
        <f>IF(#REF!="","",#REF!)</f>
        <v>#REF!</v>
      </c>
      <c r="K64" s="129" t="e">
        <f>IF(#REF!="","",#REF!)</f>
        <v>#REF!</v>
      </c>
      <c r="L64" s="129" t="e">
        <f>IF(#REF!="","",#REF!)</f>
        <v>#REF!</v>
      </c>
      <c r="M64" s="129" t="e">
        <f>IF(#REF!="","",#REF!)</f>
        <v>#REF!</v>
      </c>
      <c r="N64" s="129"/>
      <c r="O64" s="129"/>
      <c r="P64" s="129"/>
      <c r="Q64" s="129"/>
      <c r="R64" s="129"/>
      <c r="S64" s="129"/>
      <c r="T64" s="129"/>
      <c r="U64" s="129"/>
      <c r="V64" s="129"/>
      <c r="W64" s="130"/>
    </row>
    <row r="65" spans="1:23" ht="12.95" customHeight="1">
      <c r="A65" s="126" t="s">
        <v>419</v>
      </c>
      <c r="B65" s="127">
        <f t="shared" si="0"/>
        <v>238</v>
      </c>
      <c r="C65" s="128" t="s">
        <v>188</v>
      </c>
      <c r="D65" s="128" t="s">
        <v>234</v>
      </c>
      <c r="E65" s="129">
        <v>59</v>
      </c>
      <c r="F65" s="129" t="e">
        <f>IF(#REF!="","",1)</f>
        <v>#REF!</v>
      </c>
      <c r="G65" s="129" t="e">
        <f>IF(#REF!="","",#REF!)</f>
        <v>#REF!</v>
      </c>
      <c r="H65" s="129" t="e">
        <f>IF(#REF!="","",#REF!)</f>
        <v>#REF!</v>
      </c>
      <c r="I65" s="129" t="e">
        <f>IF(#REF!="","",#REF!)</f>
        <v>#REF!</v>
      </c>
      <c r="J65" s="129" t="e">
        <f>IF(#REF!="","",#REF!)</f>
        <v>#REF!</v>
      </c>
      <c r="K65" s="129" t="e">
        <f>IF(#REF!="","",#REF!)</f>
        <v>#REF!</v>
      </c>
      <c r="L65" s="129" t="e">
        <f>IF(#REF!="","",#REF!)</f>
        <v>#REF!</v>
      </c>
      <c r="M65" s="129" t="e">
        <f>IF(#REF!="","",#REF!)</f>
        <v>#REF!</v>
      </c>
      <c r="N65" s="129"/>
      <c r="O65" s="129"/>
      <c r="P65" s="129"/>
      <c r="Q65" s="129"/>
      <c r="R65" s="129"/>
      <c r="S65" s="129"/>
      <c r="T65" s="129"/>
      <c r="U65" s="129"/>
      <c r="V65" s="129"/>
      <c r="W65" s="130"/>
    </row>
    <row r="66" spans="1:23" ht="12.95" customHeight="1">
      <c r="A66" s="126" t="s">
        <v>420</v>
      </c>
      <c r="B66" s="127">
        <f t="shared" si="0"/>
        <v>242</v>
      </c>
      <c r="C66" s="128" t="s">
        <v>188</v>
      </c>
      <c r="D66" s="128" t="s">
        <v>234</v>
      </c>
      <c r="E66" s="129">
        <v>60</v>
      </c>
      <c r="F66" s="129" t="e">
        <f>IF(#REF!="","",1)</f>
        <v>#REF!</v>
      </c>
      <c r="G66" s="129" t="e">
        <f>IF(#REF!="","",#REF!)</f>
        <v>#REF!</v>
      </c>
      <c r="H66" s="129" t="e">
        <f>IF(#REF!="","",#REF!)</f>
        <v>#REF!</v>
      </c>
      <c r="I66" s="129" t="e">
        <f>IF(#REF!="","",#REF!)</f>
        <v>#REF!</v>
      </c>
      <c r="J66" s="129" t="e">
        <f>IF(#REF!="","",#REF!)</f>
        <v>#REF!</v>
      </c>
      <c r="K66" s="129" t="e">
        <f>IF(#REF!="","",#REF!)</f>
        <v>#REF!</v>
      </c>
      <c r="L66" s="129" t="e">
        <f>IF(#REF!="","",#REF!)</f>
        <v>#REF!</v>
      </c>
      <c r="M66" s="129" t="e">
        <f>IF(#REF!="","",#REF!)</f>
        <v>#REF!</v>
      </c>
      <c r="N66" s="129"/>
      <c r="O66" s="129"/>
      <c r="P66" s="129"/>
      <c r="Q66" s="129"/>
      <c r="R66" s="129"/>
      <c r="S66" s="129"/>
      <c r="T66" s="129"/>
      <c r="U66" s="129"/>
      <c r="V66" s="129"/>
      <c r="W66" s="130"/>
    </row>
    <row r="67" spans="1:23" ht="12.95" customHeight="1">
      <c r="A67" s="126" t="s">
        <v>421</v>
      </c>
      <c r="B67" s="127">
        <f t="shared" si="0"/>
        <v>246</v>
      </c>
      <c r="C67" s="128" t="s">
        <v>188</v>
      </c>
      <c r="D67" s="128" t="s">
        <v>234</v>
      </c>
      <c r="E67" s="129">
        <v>61</v>
      </c>
      <c r="F67" s="129" t="e">
        <f>IF(#REF!="","",1)</f>
        <v>#REF!</v>
      </c>
      <c r="G67" s="129" t="e">
        <f>IF(#REF!="","",#REF!)</f>
        <v>#REF!</v>
      </c>
      <c r="H67" s="129" t="e">
        <f>IF(#REF!="","",#REF!)</f>
        <v>#REF!</v>
      </c>
      <c r="I67" s="129" t="e">
        <f>IF(#REF!="","",#REF!)</f>
        <v>#REF!</v>
      </c>
      <c r="J67" s="129" t="e">
        <f>IF(#REF!="","",#REF!)</f>
        <v>#REF!</v>
      </c>
      <c r="K67" s="129" t="e">
        <f>IF(#REF!="","",#REF!)</f>
        <v>#REF!</v>
      </c>
      <c r="L67" s="129" t="e">
        <f>IF(#REF!="","",#REF!)</f>
        <v>#REF!</v>
      </c>
      <c r="M67" s="129" t="e">
        <f>IF(#REF!="","",#REF!)</f>
        <v>#REF!</v>
      </c>
      <c r="N67" s="129"/>
      <c r="O67" s="129"/>
      <c r="P67" s="129"/>
      <c r="Q67" s="129"/>
      <c r="R67" s="129"/>
      <c r="S67" s="129"/>
      <c r="T67" s="129"/>
      <c r="U67" s="129"/>
      <c r="V67" s="129"/>
      <c r="W67" s="130"/>
    </row>
    <row r="68" spans="1:23" ht="12.95" customHeight="1">
      <c r="A68" s="126" t="s">
        <v>422</v>
      </c>
      <c r="B68" s="127">
        <f t="shared" si="0"/>
        <v>250</v>
      </c>
      <c r="C68" s="128" t="s">
        <v>188</v>
      </c>
      <c r="D68" s="128" t="s">
        <v>234</v>
      </c>
      <c r="E68" s="129">
        <v>62</v>
      </c>
      <c r="F68" s="129" t="e">
        <f>IF(#REF!="","",1)</f>
        <v>#REF!</v>
      </c>
      <c r="G68" s="129" t="e">
        <f>IF(#REF!="","",#REF!)</f>
        <v>#REF!</v>
      </c>
      <c r="H68" s="129" t="e">
        <f>IF(#REF!="","",#REF!)</f>
        <v>#REF!</v>
      </c>
      <c r="I68" s="129" t="e">
        <f>IF(#REF!="","",#REF!)</f>
        <v>#REF!</v>
      </c>
      <c r="J68" s="129" t="e">
        <f>IF(#REF!="","",#REF!)</f>
        <v>#REF!</v>
      </c>
      <c r="K68" s="129" t="e">
        <f>IF(#REF!="","",#REF!)</f>
        <v>#REF!</v>
      </c>
      <c r="L68" s="129" t="e">
        <f>IF(#REF!="","",#REF!)</f>
        <v>#REF!</v>
      </c>
      <c r="M68" s="129" t="e">
        <f>IF(#REF!="","",#REF!)</f>
        <v>#REF!</v>
      </c>
      <c r="N68" s="129"/>
      <c r="O68" s="129"/>
      <c r="P68" s="129"/>
      <c r="Q68" s="129"/>
      <c r="R68" s="129"/>
      <c r="S68" s="129"/>
      <c r="T68" s="129"/>
      <c r="U68" s="129"/>
      <c r="V68" s="129"/>
      <c r="W68" s="130"/>
    </row>
    <row r="69" spans="1:23" ht="12.95" customHeight="1">
      <c r="A69" s="126" t="s">
        <v>423</v>
      </c>
      <c r="B69" s="127">
        <f t="shared" si="0"/>
        <v>254</v>
      </c>
      <c r="C69" s="128" t="s">
        <v>188</v>
      </c>
      <c r="D69" s="128" t="s">
        <v>234</v>
      </c>
      <c r="E69" s="129">
        <v>63</v>
      </c>
      <c r="F69" s="129" t="e">
        <f>IF(#REF!="","",1)</f>
        <v>#REF!</v>
      </c>
      <c r="G69" s="129" t="e">
        <f>IF(#REF!="","",#REF!)</f>
        <v>#REF!</v>
      </c>
      <c r="H69" s="129" t="e">
        <f>IF(#REF!="","",#REF!)</f>
        <v>#REF!</v>
      </c>
      <c r="I69" s="129" t="e">
        <f>IF(#REF!="","",#REF!)</f>
        <v>#REF!</v>
      </c>
      <c r="J69" s="129" t="e">
        <f>IF(#REF!="","",#REF!)</f>
        <v>#REF!</v>
      </c>
      <c r="K69" s="129" t="e">
        <f>IF(#REF!="","",#REF!)</f>
        <v>#REF!</v>
      </c>
      <c r="L69" s="129" t="e">
        <f>IF(#REF!="","",#REF!)</f>
        <v>#REF!</v>
      </c>
      <c r="M69" s="129" t="e">
        <f>IF(#REF!="","",#REF!)</f>
        <v>#REF!</v>
      </c>
      <c r="N69" s="129"/>
      <c r="O69" s="129"/>
      <c r="P69" s="129"/>
      <c r="Q69" s="129"/>
      <c r="R69" s="129"/>
      <c r="S69" s="129"/>
      <c r="T69" s="129"/>
      <c r="U69" s="129"/>
      <c r="V69" s="129"/>
      <c r="W69" s="130"/>
    </row>
    <row r="70" spans="1:23" ht="12.95" customHeight="1">
      <c r="A70" s="126" t="s">
        <v>424</v>
      </c>
      <c r="B70" s="127">
        <f t="shared" si="0"/>
        <v>258</v>
      </c>
      <c r="C70" s="128" t="s">
        <v>188</v>
      </c>
      <c r="D70" s="128" t="s">
        <v>234</v>
      </c>
      <c r="E70" s="129">
        <v>64</v>
      </c>
      <c r="F70" s="129" t="e">
        <f>IF(#REF!="","",1)</f>
        <v>#REF!</v>
      </c>
      <c r="G70" s="129" t="e">
        <f>IF(#REF!="","",#REF!)</f>
        <v>#REF!</v>
      </c>
      <c r="H70" s="129" t="e">
        <f>IF(#REF!="","",#REF!)</f>
        <v>#REF!</v>
      </c>
      <c r="I70" s="129" t="e">
        <f>IF(#REF!="","",#REF!)</f>
        <v>#REF!</v>
      </c>
      <c r="J70" s="129" t="e">
        <f>IF(#REF!="","",#REF!)</f>
        <v>#REF!</v>
      </c>
      <c r="K70" s="129" t="e">
        <f>IF(#REF!="","",#REF!)</f>
        <v>#REF!</v>
      </c>
      <c r="L70" s="129" t="e">
        <f>IF(#REF!="","",#REF!)</f>
        <v>#REF!</v>
      </c>
      <c r="M70" s="129" t="e">
        <f>IF(#REF!="","",#REF!)</f>
        <v>#REF!</v>
      </c>
      <c r="N70" s="129"/>
      <c r="O70" s="129"/>
      <c r="P70" s="129"/>
      <c r="Q70" s="129"/>
      <c r="R70" s="129"/>
      <c r="S70" s="129"/>
      <c r="T70" s="129"/>
      <c r="U70" s="129"/>
      <c r="V70" s="129"/>
      <c r="W70" s="130"/>
    </row>
    <row r="71" spans="1:23" ht="12.95" customHeight="1">
      <c r="A71" s="126" t="s">
        <v>425</v>
      </c>
      <c r="B71" s="127">
        <f t="shared" si="0"/>
        <v>262</v>
      </c>
      <c r="C71" s="128" t="s">
        <v>188</v>
      </c>
      <c r="D71" s="128" t="s">
        <v>234</v>
      </c>
      <c r="E71" s="129">
        <v>65</v>
      </c>
      <c r="F71" s="129" t="e">
        <f>IF(#REF!="","",1)</f>
        <v>#REF!</v>
      </c>
      <c r="G71" s="129" t="e">
        <f>IF(#REF!="","",#REF!)</f>
        <v>#REF!</v>
      </c>
      <c r="H71" s="129" t="e">
        <f>IF(#REF!="","",#REF!)</f>
        <v>#REF!</v>
      </c>
      <c r="I71" s="129" t="e">
        <f>IF(#REF!="","",#REF!)</f>
        <v>#REF!</v>
      </c>
      <c r="J71" s="129" t="e">
        <f>IF(#REF!="","",#REF!)</f>
        <v>#REF!</v>
      </c>
      <c r="K71" s="129" t="e">
        <f>IF(#REF!="","",#REF!)</f>
        <v>#REF!</v>
      </c>
      <c r="L71" s="129" t="e">
        <f>IF(#REF!="","",#REF!)</f>
        <v>#REF!</v>
      </c>
      <c r="M71" s="129" t="e">
        <f>IF(#REF!="","",#REF!)</f>
        <v>#REF!</v>
      </c>
      <c r="N71" s="129"/>
      <c r="O71" s="129"/>
      <c r="P71" s="129"/>
      <c r="Q71" s="129"/>
      <c r="R71" s="129"/>
      <c r="S71" s="129"/>
      <c r="T71" s="129"/>
      <c r="U71" s="129"/>
      <c r="V71" s="129"/>
      <c r="W71" s="130"/>
    </row>
    <row r="72" spans="1:23" ht="12.95" customHeight="1">
      <c r="A72" s="126" t="s">
        <v>426</v>
      </c>
      <c r="B72" s="127">
        <f t="shared" si="0"/>
        <v>266</v>
      </c>
      <c r="C72" s="128" t="s">
        <v>188</v>
      </c>
      <c r="D72" s="128" t="s">
        <v>234</v>
      </c>
      <c r="E72" s="129">
        <v>66</v>
      </c>
      <c r="F72" s="129" t="e">
        <f>IF(#REF!="","",1)</f>
        <v>#REF!</v>
      </c>
      <c r="G72" s="129" t="e">
        <f>IF(#REF!="","",#REF!)</f>
        <v>#REF!</v>
      </c>
      <c r="H72" s="129" t="e">
        <f>IF(#REF!="","",#REF!)</f>
        <v>#REF!</v>
      </c>
      <c r="I72" s="129" t="e">
        <f>IF(#REF!="","",#REF!)</f>
        <v>#REF!</v>
      </c>
      <c r="J72" s="129" t="e">
        <f>IF(#REF!="","",#REF!)</f>
        <v>#REF!</v>
      </c>
      <c r="K72" s="129" t="e">
        <f>IF(#REF!="","",#REF!)</f>
        <v>#REF!</v>
      </c>
      <c r="L72" s="129" t="e">
        <f>IF(#REF!="","",#REF!)</f>
        <v>#REF!</v>
      </c>
      <c r="M72" s="129" t="e">
        <f>IF(#REF!="","",#REF!)</f>
        <v>#REF!</v>
      </c>
      <c r="N72" s="129"/>
      <c r="O72" s="129"/>
      <c r="P72" s="129"/>
      <c r="Q72" s="129"/>
      <c r="R72" s="129"/>
      <c r="S72" s="129"/>
      <c r="T72" s="129"/>
      <c r="U72" s="129"/>
      <c r="V72" s="129"/>
      <c r="W72" s="130"/>
    </row>
    <row r="73" spans="1:23" ht="12.95" customHeight="1">
      <c r="A73" s="126" t="s">
        <v>427</v>
      </c>
      <c r="B73" s="127">
        <f t="shared" ref="B73:B136" si="1">B72+4</f>
        <v>270</v>
      </c>
      <c r="C73" s="128" t="s">
        <v>188</v>
      </c>
      <c r="D73" s="128" t="s">
        <v>234</v>
      </c>
      <c r="E73" s="129">
        <v>67</v>
      </c>
      <c r="F73" s="129" t="e">
        <f>IF(#REF!="","",1)</f>
        <v>#REF!</v>
      </c>
      <c r="G73" s="129" t="e">
        <f>IF(#REF!="","",#REF!)</f>
        <v>#REF!</v>
      </c>
      <c r="H73" s="129" t="e">
        <f>IF(#REF!="","",#REF!)</f>
        <v>#REF!</v>
      </c>
      <c r="I73" s="129" t="e">
        <f>IF(#REF!="","",#REF!)</f>
        <v>#REF!</v>
      </c>
      <c r="J73" s="129" t="e">
        <f>IF(#REF!="","",#REF!)</f>
        <v>#REF!</v>
      </c>
      <c r="K73" s="129" t="e">
        <f>IF(#REF!="","",#REF!)</f>
        <v>#REF!</v>
      </c>
      <c r="L73" s="129" t="e">
        <f>IF(#REF!="","",#REF!)</f>
        <v>#REF!</v>
      </c>
      <c r="M73" s="129" t="e">
        <f>IF(#REF!="","",#REF!)</f>
        <v>#REF!</v>
      </c>
      <c r="N73" s="129"/>
      <c r="O73" s="129"/>
      <c r="P73" s="129"/>
      <c r="Q73" s="129"/>
      <c r="R73" s="129"/>
      <c r="S73" s="129"/>
      <c r="T73" s="129"/>
      <c r="U73" s="129"/>
      <c r="V73" s="129"/>
      <c r="W73" s="130"/>
    </row>
    <row r="74" spans="1:23" ht="12.95" customHeight="1">
      <c r="A74" s="126" t="s">
        <v>428</v>
      </c>
      <c r="B74" s="127">
        <f t="shared" si="1"/>
        <v>274</v>
      </c>
      <c r="C74" s="128" t="s">
        <v>188</v>
      </c>
      <c r="D74" s="128" t="s">
        <v>234</v>
      </c>
      <c r="E74" s="129">
        <v>68</v>
      </c>
      <c r="F74" s="129" t="e">
        <f>IF(#REF!="","",1)</f>
        <v>#REF!</v>
      </c>
      <c r="G74" s="129" t="e">
        <f>IF(#REF!="","",#REF!)</f>
        <v>#REF!</v>
      </c>
      <c r="H74" s="129" t="e">
        <f>IF(#REF!="","",#REF!)</f>
        <v>#REF!</v>
      </c>
      <c r="I74" s="129" t="e">
        <f>IF(#REF!="","",#REF!)</f>
        <v>#REF!</v>
      </c>
      <c r="J74" s="129" t="e">
        <f>IF(#REF!="","",#REF!)</f>
        <v>#REF!</v>
      </c>
      <c r="K74" s="129" t="e">
        <f>IF(#REF!="","",#REF!)</f>
        <v>#REF!</v>
      </c>
      <c r="L74" s="129" t="e">
        <f>IF(#REF!="","",#REF!)</f>
        <v>#REF!</v>
      </c>
      <c r="M74" s="129" t="e">
        <f>IF(#REF!="","",#REF!)</f>
        <v>#REF!</v>
      </c>
      <c r="N74" s="129"/>
      <c r="O74" s="129"/>
      <c r="P74" s="129"/>
      <c r="Q74" s="129"/>
      <c r="R74" s="129"/>
      <c r="S74" s="129"/>
      <c r="T74" s="129"/>
      <c r="U74" s="129"/>
      <c r="V74" s="129"/>
      <c r="W74" s="130"/>
    </row>
    <row r="75" spans="1:23" ht="12.95" customHeight="1">
      <c r="A75" s="126" t="s">
        <v>429</v>
      </c>
      <c r="B75" s="127">
        <f t="shared" si="1"/>
        <v>278</v>
      </c>
      <c r="C75" s="128" t="s">
        <v>188</v>
      </c>
      <c r="D75" s="128" t="s">
        <v>234</v>
      </c>
      <c r="E75" s="129">
        <v>69</v>
      </c>
      <c r="F75" s="129" t="e">
        <f>IF(#REF!="","",1)</f>
        <v>#REF!</v>
      </c>
      <c r="G75" s="129" t="e">
        <f>IF(#REF!="","",#REF!)</f>
        <v>#REF!</v>
      </c>
      <c r="H75" s="129" t="e">
        <f>IF(#REF!="","",#REF!)</f>
        <v>#REF!</v>
      </c>
      <c r="I75" s="129" t="e">
        <f>IF(#REF!="","",#REF!)</f>
        <v>#REF!</v>
      </c>
      <c r="J75" s="129" t="e">
        <f>IF(#REF!="","",#REF!)</f>
        <v>#REF!</v>
      </c>
      <c r="K75" s="129" t="e">
        <f>IF(#REF!="","",#REF!)</f>
        <v>#REF!</v>
      </c>
      <c r="L75" s="129" t="e">
        <f>IF(#REF!="","",#REF!)</f>
        <v>#REF!</v>
      </c>
      <c r="M75" s="129" t="e">
        <f>IF(#REF!="","",#REF!)</f>
        <v>#REF!</v>
      </c>
      <c r="N75" s="129"/>
      <c r="O75" s="129"/>
      <c r="P75" s="129"/>
      <c r="Q75" s="129"/>
      <c r="R75" s="129"/>
      <c r="S75" s="129"/>
      <c r="T75" s="129"/>
      <c r="U75" s="129"/>
      <c r="V75" s="129"/>
      <c r="W75" s="130"/>
    </row>
    <row r="76" spans="1:23" ht="12.95" customHeight="1">
      <c r="A76" s="126" t="s">
        <v>430</v>
      </c>
      <c r="B76" s="127">
        <f t="shared" si="1"/>
        <v>282</v>
      </c>
      <c r="C76" s="128" t="s">
        <v>188</v>
      </c>
      <c r="D76" s="128" t="s">
        <v>234</v>
      </c>
      <c r="E76" s="129">
        <v>70</v>
      </c>
      <c r="F76" s="129" t="e">
        <f>IF(#REF!="","",1)</f>
        <v>#REF!</v>
      </c>
      <c r="G76" s="129" t="e">
        <f>IF(#REF!="","",#REF!)</f>
        <v>#REF!</v>
      </c>
      <c r="H76" s="129" t="e">
        <f>IF(#REF!="","",#REF!)</f>
        <v>#REF!</v>
      </c>
      <c r="I76" s="129" t="e">
        <f>IF(#REF!="","",#REF!)</f>
        <v>#REF!</v>
      </c>
      <c r="J76" s="129" t="e">
        <f>IF(#REF!="","",#REF!)</f>
        <v>#REF!</v>
      </c>
      <c r="K76" s="129" t="e">
        <f>IF(#REF!="","",#REF!)</f>
        <v>#REF!</v>
      </c>
      <c r="L76" s="129" t="e">
        <f>IF(#REF!="","",#REF!)</f>
        <v>#REF!</v>
      </c>
      <c r="M76" s="129" t="e">
        <f>IF(#REF!="","",#REF!)</f>
        <v>#REF!</v>
      </c>
      <c r="N76" s="129"/>
      <c r="O76" s="129"/>
      <c r="P76" s="129"/>
      <c r="Q76" s="129"/>
      <c r="R76" s="129"/>
      <c r="S76" s="129"/>
      <c r="T76" s="129"/>
      <c r="U76" s="129"/>
      <c r="V76" s="129"/>
      <c r="W76" s="130"/>
    </row>
    <row r="77" spans="1:23" ht="12.95" customHeight="1">
      <c r="A77" s="126" t="s">
        <v>431</v>
      </c>
      <c r="B77" s="127">
        <f t="shared" si="1"/>
        <v>286</v>
      </c>
      <c r="C77" s="128" t="s">
        <v>188</v>
      </c>
      <c r="D77" s="128" t="s">
        <v>234</v>
      </c>
      <c r="E77" s="129">
        <v>71</v>
      </c>
      <c r="F77" s="129" t="e">
        <f>IF(#REF!="","",1)</f>
        <v>#REF!</v>
      </c>
      <c r="G77" s="129" t="e">
        <f>IF(#REF!="","",#REF!)</f>
        <v>#REF!</v>
      </c>
      <c r="H77" s="129" t="e">
        <f>IF(#REF!="","",#REF!)</f>
        <v>#REF!</v>
      </c>
      <c r="I77" s="129" t="e">
        <f>IF(#REF!="","",#REF!)</f>
        <v>#REF!</v>
      </c>
      <c r="J77" s="129" t="e">
        <f>IF(#REF!="","",#REF!)</f>
        <v>#REF!</v>
      </c>
      <c r="K77" s="129" t="e">
        <f>IF(#REF!="","",#REF!)</f>
        <v>#REF!</v>
      </c>
      <c r="L77" s="129" t="e">
        <f>IF(#REF!="","",#REF!)</f>
        <v>#REF!</v>
      </c>
      <c r="M77" s="129" t="e">
        <f>IF(#REF!="","",#REF!)</f>
        <v>#REF!</v>
      </c>
      <c r="N77" s="129"/>
      <c r="O77" s="129"/>
      <c r="P77" s="129"/>
      <c r="Q77" s="129"/>
      <c r="R77" s="129"/>
      <c r="S77" s="129"/>
      <c r="T77" s="129"/>
      <c r="U77" s="129"/>
      <c r="V77" s="129"/>
      <c r="W77" s="130"/>
    </row>
    <row r="78" spans="1:23" ht="12.95" customHeight="1">
      <c r="A78" s="126" t="s">
        <v>432</v>
      </c>
      <c r="B78" s="127">
        <f t="shared" si="1"/>
        <v>290</v>
      </c>
      <c r="C78" s="128" t="s">
        <v>188</v>
      </c>
      <c r="D78" s="128" t="s">
        <v>234</v>
      </c>
      <c r="E78" s="129">
        <v>72</v>
      </c>
      <c r="F78" s="129" t="e">
        <f>IF(#REF!="","",1)</f>
        <v>#REF!</v>
      </c>
      <c r="G78" s="129" t="e">
        <f>IF(#REF!="","",#REF!)</f>
        <v>#REF!</v>
      </c>
      <c r="H78" s="129" t="e">
        <f>IF(#REF!="","",#REF!)</f>
        <v>#REF!</v>
      </c>
      <c r="I78" s="129" t="e">
        <f>IF(#REF!="","",#REF!)</f>
        <v>#REF!</v>
      </c>
      <c r="J78" s="129" t="e">
        <f>IF(#REF!="","",#REF!)</f>
        <v>#REF!</v>
      </c>
      <c r="K78" s="129" t="e">
        <f>IF(#REF!="","",#REF!)</f>
        <v>#REF!</v>
      </c>
      <c r="L78" s="129" t="e">
        <f>IF(#REF!="","",#REF!)</f>
        <v>#REF!</v>
      </c>
      <c r="M78" s="129" t="e">
        <f>IF(#REF!="","",#REF!)</f>
        <v>#REF!</v>
      </c>
      <c r="N78" s="129"/>
      <c r="O78" s="129"/>
      <c r="P78" s="129"/>
      <c r="Q78" s="129"/>
      <c r="R78" s="129"/>
      <c r="S78" s="129"/>
      <c r="T78" s="129"/>
      <c r="U78" s="129"/>
      <c r="V78" s="129"/>
      <c r="W78" s="130"/>
    </row>
    <row r="79" spans="1:23" ht="12.95" customHeight="1">
      <c r="A79" s="126" t="s">
        <v>433</v>
      </c>
      <c r="B79" s="127">
        <f t="shared" si="1"/>
        <v>294</v>
      </c>
      <c r="C79" s="128" t="s">
        <v>188</v>
      </c>
      <c r="D79" s="128" t="s">
        <v>234</v>
      </c>
      <c r="E79" s="129">
        <v>73</v>
      </c>
      <c r="F79" s="129" t="e">
        <f>IF(#REF!="","",1)</f>
        <v>#REF!</v>
      </c>
      <c r="G79" s="129" t="e">
        <f>IF(#REF!="","",#REF!)</f>
        <v>#REF!</v>
      </c>
      <c r="H79" s="129" t="e">
        <f>IF(#REF!="","",#REF!)</f>
        <v>#REF!</v>
      </c>
      <c r="I79" s="129" t="e">
        <f>IF(#REF!="","",#REF!)</f>
        <v>#REF!</v>
      </c>
      <c r="J79" s="129" t="e">
        <f>IF(#REF!="","",#REF!)</f>
        <v>#REF!</v>
      </c>
      <c r="K79" s="129" t="e">
        <f>IF(#REF!="","",#REF!)</f>
        <v>#REF!</v>
      </c>
      <c r="L79" s="129" t="e">
        <f>IF(#REF!="","",#REF!)</f>
        <v>#REF!</v>
      </c>
      <c r="M79" s="129" t="e">
        <f>IF(#REF!="","",#REF!)</f>
        <v>#REF!</v>
      </c>
      <c r="N79" s="129"/>
      <c r="O79" s="129"/>
      <c r="P79" s="129"/>
      <c r="Q79" s="129"/>
      <c r="R79" s="129"/>
      <c r="S79" s="129"/>
      <c r="T79" s="129"/>
      <c r="U79" s="129"/>
      <c r="V79" s="129"/>
      <c r="W79" s="130"/>
    </row>
    <row r="80" spans="1:23" ht="12.95" customHeight="1">
      <c r="A80" s="126" t="s">
        <v>434</v>
      </c>
      <c r="B80" s="127">
        <f t="shared" si="1"/>
        <v>298</v>
      </c>
      <c r="C80" s="128" t="s">
        <v>188</v>
      </c>
      <c r="D80" s="128" t="s">
        <v>234</v>
      </c>
      <c r="E80" s="129">
        <v>74</v>
      </c>
      <c r="F80" s="129" t="e">
        <f>IF(#REF!="","",1)</f>
        <v>#REF!</v>
      </c>
      <c r="G80" s="129" t="e">
        <f>IF(#REF!="","",#REF!)</f>
        <v>#REF!</v>
      </c>
      <c r="H80" s="129" t="e">
        <f>IF(#REF!="","",#REF!)</f>
        <v>#REF!</v>
      </c>
      <c r="I80" s="129" t="e">
        <f>IF(#REF!="","",#REF!)</f>
        <v>#REF!</v>
      </c>
      <c r="J80" s="129" t="e">
        <f>IF(#REF!="","",#REF!)</f>
        <v>#REF!</v>
      </c>
      <c r="K80" s="129" t="e">
        <f>IF(#REF!="","",#REF!)</f>
        <v>#REF!</v>
      </c>
      <c r="L80" s="129" t="e">
        <f>IF(#REF!="","",#REF!)</f>
        <v>#REF!</v>
      </c>
      <c r="M80" s="129" t="e">
        <f>IF(#REF!="","",#REF!)</f>
        <v>#REF!</v>
      </c>
      <c r="N80" s="129"/>
      <c r="O80" s="129"/>
      <c r="P80" s="129"/>
      <c r="Q80" s="129"/>
      <c r="R80" s="129"/>
      <c r="S80" s="129"/>
      <c r="T80" s="129"/>
      <c r="U80" s="129"/>
      <c r="V80" s="129"/>
      <c r="W80" s="130"/>
    </row>
    <row r="81" spans="1:23" ht="12.95" customHeight="1">
      <c r="A81" s="126" t="s">
        <v>435</v>
      </c>
      <c r="B81" s="127">
        <f t="shared" si="1"/>
        <v>302</v>
      </c>
      <c r="C81" s="128" t="s">
        <v>188</v>
      </c>
      <c r="D81" s="128" t="s">
        <v>234</v>
      </c>
      <c r="E81" s="129">
        <v>75</v>
      </c>
      <c r="F81" s="129" t="e">
        <f>IF(#REF!="","",1)</f>
        <v>#REF!</v>
      </c>
      <c r="G81" s="129" t="e">
        <f>IF(#REF!="","",#REF!)</f>
        <v>#REF!</v>
      </c>
      <c r="H81" s="129" t="e">
        <f>IF(#REF!="","",#REF!)</f>
        <v>#REF!</v>
      </c>
      <c r="I81" s="129" t="e">
        <f>IF(#REF!="","",#REF!)</f>
        <v>#REF!</v>
      </c>
      <c r="J81" s="129" t="e">
        <f>IF(#REF!="","",#REF!)</f>
        <v>#REF!</v>
      </c>
      <c r="K81" s="129" t="e">
        <f>IF(#REF!="","",#REF!)</f>
        <v>#REF!</v>
      </c>
      <c r="L81" s="129" t="e">
        <f>IF(#REF!="","",#REF!)</f>
        <v>#REF!</v>
      </c>
      <c r="M81" s="129" t="e">
        <f>IF(#REF!="","",#REF!)</f>
        <v>#REF!</v>
      </c>
      <c r="N81" s="129"/>
      <c r="O81" s="129"/>
      <c r="P81" s="129"/>
      <c r="Q81" s="129"/>
      <c r="R81" s="129"/>
      <c r="S81" s="129"/>
      <c r="T81" s="129"/>
      <c r="U81" s="129"/>
      <c r="V81" s="129"/>
      <c r="W81" s="130"/>
    </row>
    <row r="82" spans="1:23" ht="12.95" customHeight="1">
      <c r="A82" s="126" t="s">
        <v>436</v>
      </c>
      <c r="B82" s="127">
        <f t="shared" si="1"/>
        <v>306</v>
      </c>
      <c r="C82" s="128" t="s">
        <v>188</v>
      </c>
      <c r="D82" s="128" t="s">
        <v>234</v>
      </c>
      <c r="E82" s="129">
        <v>76</v>
      </c>
      <c r="F82" s="129" t="e">
        <f>IF(#REF!="","",1)</f>
        <v>#REF!</v>
      </c>
      <c r="G82" s="129" t="e">
        <f>IF(#REF!="","",#REF!)</f>
        <v>#REF!</v>
      </c>
      <c r="H82" s="129" t="e">
        <f>IF(#REF!="","",#REF!)</f>
        <v>#REF!</v>
      </c>
      <c r="I82" s="129" t="e">
        <f>IF(#REF!="","",#REF!)</f>
        <v>#REF!</v>
      </c>
      <c r="J82" s="129" t="e">
        <f>IF(#REF!="","",#REF!)</f>
        <v>#REF!</v>
      </c>
      <c r="K82" s="129" t="e">
        <f>IF(#REF!="","",#REF!)</f>
        <v>#REF!</v>
      </c>
      <c r="L82" s="129" t="e">
        <f>IF(#REF!="","",#REF!)</f>
        <v>#REF!</v>
      </c>
      <c r="M82" s="129" t="e">
        <f>IF(#REF!="","",#REF!)</f>
        <v>#REF!</v>
      </c>
      <c r="N82" s="129"/>
      <c r="O82" s="129"/>
      <c r="P82" s="129"/>
      <c r="Q82" s="129"/>
      <c r="R82" s="129"/>
      <c r="S82" s="129"/>
      <c r="T82" s="129"/>
      <c r="U82" s="129"/>
      <c r="V82" s="129"/>
      <c r="W82" s="130"/>
    </row>
    <row r="83" spans="1:23" ht="12.95" customHeight="1">
      <c r="A83" s="126" t="s">
        <v>437</v>
      </c>
      <c r="B83" s="127">
        <f t="shared" si="1"/>
        <v>310</v>
      </c>
      <c r="C83" s="128" t="s">
        <v>188</v>
      </c>
      <c r="D83" s="128" t="s">
        <v>234</v>
      </c>
      <c r="E83" s="129">
        <v>77</v>
      </c>
      <c r="F83" s="129" t="e">
        <f>IF(#REF!="","",1)</f>
        <v>#REF!</v>
      </c>
      <c r="G83" s="129" t="e">
        <f>IF(#REF!="","",#REF!)</f>
        <v>#REF!</v>
      </c>
      <c r="H83" s="129" t="e">
        <f>IF(#REF!="","",#REF!)</f>
        <v>#REF!</v>
      </c>
      <c r="I83" s="129" t="e">
        <f>IF(#REF!="","",#REF!)</f>
        <v>#REF!</v>
      </c>
      <c r="J83" s="129" t="e">
        <f>IF(#REF!="","",#REF!)</f>
        <v>#REF!</v>
      </c>
      <c r="K83" s="129" t="e">
        <f>IF(#REF!="","",#REF!)</f>
        <v>#REF!</v>
      </c>
      <c r="L83" s="129" t="e">
        <f>IF(#REF!="","",#REF!)</f>
        <v>#REF!</v>
      </c>
      <c r="M83" s="129" t="e">
        <f>IF(#REF!="","",#REF!)</f>
        <v>#REF!</v>
      </c>
      <c r="N83" s="129"/>
      <c r="O83" s="129"/>
      <c r="P83" s="129"/>
      <c r="Q83" s="129"/>
      <c r="R83" s="129"/>
      <c r="S83" s="129"/>
      <c r="T83" s="129"/>
      <c r="U83" s="129"/>
      <c r="V83" s="129"/>
      <c r="W83" s="130"/>
    </row>
    <row r="84" spans="1:23" ht="12.95" customHeight="1">
      <c r="A84" s="126" t="s">
        <v>438</v>
      </c>
      <c r="B84" s="127">
        <f t="shared" si="1"/>
        <v>314</v>
      </c>
      <c r="C84" s="128" t="s">
        <v>188</v>
      </c>
      <c r="D84" s="128" t="s">
        <v>234</v>
      </c>
      <c r="E84" s="129">
        <v>78</v>
      </c>
      <c r="F84" s="129" t="e">
        <f>IF(#REF!="","",1)</f>
        <v>#REF!</v>
      </c>
      <c r="G84" s="129" t="e">
        <f>IF(#REF!="","",#REF!)</f>
        <v>#REF!</v>
      </c>
      <c r="H84" s="129" t="e">
        <f>IF(#REF!="","",#REF!)</f>
        <v>#REF!</v>
      </c>
      <c r="I84" s="129" t="e">
        <f>IF(#REF!="","",#REF!)</f>
        <v>#REF!</v>
      </c>
      <c r="J84" s="129" t="e">
        <f>IF(#REF!="","",#REF!)</f>
        <v>#REF!</v>
      </c>
      <c r="K84" s="129" t="e">
        <f>IF(#REF!="","",#REF!)</f>
        <v>#REF!</v>
      </c>
      <c r="L84" s="129" t="e">
        <f>IF(#REF!="","",#REF!)</f>
        <v>#REF!</v>
      </c>
      <c r="M84" s="129" t="e">
        <f>IF(#REF!="","",#REF!)</f>
        <v>#REF!</v>
      </c>
      <c r="N84" s="129"/>
      <c r="O84" s="129"/>
      <c r="P84" s="129"/>
      <c r="Q84" s="129"/>
      <c r="R84" s="129"/>
      <c r="S84" s="129"/>
      <c r="T84" s="129"/>
      <c r="U84" s="129"/>
      <c r="V84" s="129"/>
      <c r="W84" s="130"/>
    </row>
    <row r="85" spans="1:23" ht="12.95" customHeight="1">
      <c r="A85" s="126" t="s">
        <v>439</v>
      </c>
      <c r="B85" s="127">
        <f t="shared" si="1"/>
        <v>318</v>
      </c>
      <c r="C85" s="128" t="s">
        <v>188</v>
      </c>
      <c r="D85" s="128" t="s">
        <v>234</v>
      </c>
      <c r="E85" s="129">
        <v>79</v>
      </c>
      <c r="F85" s="129" t="e">
        <f>IF(#REF!="","",1)</f>
        <v>#REF!</v>
      </c>
      <c r="G85" s="129" t="e">
        <f>IF(#REF!="","",#REF!)</f>
        <v>#REF!</v>
      </c>
      <c r="H85" s="129" t="e">
        <f>IF(#REF!="","",#REF!)</f>
        <v>#REF!</v>
      </c>
      <c r="I85" s="129" t="e">
        <f>IF(#REF!="","",#REF!)</f>
        <v>#REF!</v>
      </c>
      <c r="J85" s="129" t="e">
        <f>IF(#REF!="","",#REF!)</f>
        <v>#REF!</v>
      </c>
      <c r="K85" s="129" t="e">
        <f>IF(#REF!="","",#REF!)</f>
        <v>#REF!</v>
      </c>
      <c r="L85" s="129" t="e">
        <f>IF(#REF!="","",#REF!)</f>
        <v>#REF!</v>
      </c>
      <c r="M85" s="129" t="e">
        <f>IF(#REF!="","",#REF!)</f>
        <v>#REF!</v>
      </c>
      <c r="N85" s="129"/>
      <c r="O85" s="129"/>
      <c r="P85" s="129"/>
      <c r="Q85" s="129"/>
      <c r="R85" s="129"/>
      <c r="S85" s="129"/>
      <c r="T85" s="129"/>
      <c r="U85" s="129"/>
      <c r="V85" s="129"/>
      <c r="W85" s="130"/>
    </row>
    <row r="86" spans="1:23" ht="12.95" customHeight="1">
      <c r="A86" s="126" t="s">
        <v>440</v>
      </c>
      <c r="B86" s="127">
        <f t="shared" si="1"/>
        <v>322</v>
      </c>
      <c r="C86" s="128" t="s">
        <v>188</v>
      </c>
      <c r="D86" s="128" t="s">
        <v>234</v>
      </c>
      <c r="E86" s="129">
        <v>80</v>
      </c>
      <c r="F86" s="129" t="e">
        <f>IF(#REF!="","",1)</f>
        <v>#REF!</v>
      </c>
      <c r="G86" s="129" t="e">
        <f>IF(#REF!="","",#REF!)</f>
        <v>#REF!</v>
      </c>
      <c r="H86" s="129" t="e">
        <f>IF(#REF!="","",#REF!)</f>
        <v>#REF!</v>
      </c>
      <c r="I86" s="129" t="e">
        <f>IF(#REF!="","",#REF!)</f>
        <v>#REF!</v>
      </c>
      <c r="J86" s="129" t="e">
        <f>IF(#REF!="","",#REF!)</f>
        <v>#REF!</v>
      </c>
      <c r="K86" s="129" t="e">
        <f>IF(#REF!="","",#REF!)</f>
        <v>#REF!</v>
      </c>
      <c r="L86" s="129" t="e">
        <f>IF(#REF!="","",#REF!)</f>
        <v>#REF!</v>
      </c>
      <c r="M86" s="129" t="e">
        <f>IF(#REF!="","",#REF!)</f>
        <v>#REF!</v>
      </c>
      <c r="N86" s="129"/>
      <c r="O86" s="129"/>
      <c r="P86" s="129"/>
      <c r="Q86" s="129"/>
      <c r="R86" s="129"/>
      <c r="S86" s="129"/>
      <c r="T86" s="129"/>
      <c r="U86" s="129"/>
      <c r="V86" s="129"/>
      <c r="W86" s="130"/>
    </row>
    <row r="87" spans="1:23" ht="12.95" customHeight="1">
      <c r="A87" s="126" t="s">
        <v>441</v>
      </c>
      <c r="B87" s="127">
        <f t="shared" si="1"/>
        <v>326</v>
      </c>
      <c r="C87" s="128" t="s">
        <v>188</v>
      </c>
      <c r="D87" s="128" t="s">
        <v>234</v>
      </c>
      <c r="E87" s="129">
        <v>81</v>
      </c>
      <c r="F87" s="129" t="e">
        <f>IF(#REF!="","",1)</f>
        <v>#REF!</v>
      </c>
      <c r="G87" s="129" t="e">
        <f>IF(#REF!="","",#REF!)</f>
        <v>#REF!</v>
      </c>
      <c r="H87" s="129" t="e">
        <f>IF(#REF!="","",#REF!)</f>
        <v>#REF!</v>
      </c>
      <c r="I87" s="129" t="e">
        <f>IF(#REF!="","",#REF!)</f>
        <v>#REF!</v>
      </c>
      <c r="J87" s="129" t="e">
        <f>IF(#REF!="","",#REF!)</f>
        <v>#REF!</v>
      </c>
      <c r="K87" s="129" t="e">
        <f>IF(#REF!="","",#REF!)</f>
        <v>#REF!</v>
      </c>
      <c r="L87" s="129" t="e">
        <f>IF(#REF!="","",#REF!)</f>
        <v>#REF!</v>
      </c>
      <c r="M87" s="129" t="e">
        <f>IF(#REF!="","",#REF!)</f>
        <v>#REF!</v>
      </c>
      <c r="N87" s="129"/>
      <c r="O87" s="129"/>
      <c r="P87" s="129"/>
      <c r="Q87" s="129"/>
      <c r="R87" s="129"/>
      <c r="S87" s="129"/>
      <c r="T87" s="129"/>
      <c r="U87" s="129"/>
      <c r="V87" s="129"/>
      <c r="W87" s="130"/>
    </row>
    <row r="88" spans="1:23" ht="12.95" customHeight="1">
      <c r="A88" s="126" t="s">
        <v>442</v>
      </c>
      <c r="B88" s="127">
        <f t="shared" si="1"/>
        <v>330</v>
      </c>
      <c r="C88" s="128" t="s">
        <v>188</v>
      </c>
      <c r="D88" s="128" t="s">
        <v>234</v>
      </c>
      <c r="E88" s="129">
        <v>82</v>
      </c>
      <c r="F88" s="129" t="e">
        <f>IF(#REF!="","",1)</f>
        <v>#REF!</v>
      </c>
      <c r="G88" s="129" t="e">
        <f>IF(#REF!="","",#REF!)</f>
        <v>#REF!</v>
      </c>
      <c r="H88" s="129" t="e">
        <f>IF(#REF!="","",#REF!)</f>
        <v>#REF!</v>
      </c>
      <c r="I88" s="129" t="e">
        <f>IF(#REF!="","",#REF!)</f>
        <v>#REF!</v>
      </c>
      <c r="J88" s="129" t="e">
        <f>IF(#REF!="","",#REF!)</f>
        <v>#REF!</v>
      </c>
      <c r="K88" s="129" t="e">
        <f>IF(#REF!="","",#REF!)</f>
        <v>#REF!</v>
      </c>
      <c r="L88" s="129" t="e">
        <f>IF(#REF!="","",#REF!)</f>
        <v>#REF!</v>
      </c>
      <c r="M88" s="129" t="e">
        <f>IF(#REF!="","",#REF!)</f>
        <v>#REF!</v>
      </c>
      <c r="N88" s="129"/>
      <c r="O88" s="129"/>
      <c r="P88" s="129"/>
      <c r="Q88" s="129"/>
      <c r="R88" s="129"/>
      <c r="S88" s="129"/>
      <c r="T88" s="129"/>
      <c r="U88" s="129"/>
      <c r="V88" s="129"/>
      <c r="W88" s="130"/>
    </row>
    <row r="89" spans="1:23" ht="12.95" customHeight="1">
      <c r="A89" s="126" t="s">
        <v>443</v>
      </c>
      <c r="B89" s="127">
        <f t="shared" si="1"/>
        <v>334</v>
      </c>
      <c r="C89" s="128" t="s">
        <v>188</v>
      </c>
      <c r="D89" s="128" t="s">
        <v>234</v>
      </c>
      <c r="E89" s="129">
        <v>83</v>
      </c>
      <c r="F89" s="129" t="e">
        <f>IF(#REF!="","",1)</f>
        <v>#REF!</v>
      </c>
      <c r="G89" s="129" t="e">
        <f>IF(#REF!="","",#REF!)</f>
        <v>#REF!</v>
      </c>
      <c r="H89" s="129" t="e">
        <f>IF(#REF!="","",#REF!)</f>
        <v>#REF!</v>
      </c>
      <c r="I89" s="129" t="e">
        <f>IF(#REF!="","",#REF!)</f>
        <v>#REF!</v>
      </c>
      <c r="J89" s="129" t="e">
        <f>IF(#REF!="","",#REF!)</f>
        <v>#REF!</v>
      </c>
      <c r="K89" s="129" t="e">
        <f>IF(#REF!="","",#REF!)</f>
        <v>#REF!</v>
      </c>
      <c r="L89" s="129" t="e">
        <f>IF(#REF!="","",#REF!)</f>
        <v>#REF!</v>
      </c>
      <c r="M89" s="129" t="e">
        <f>IF(#REF!="","",#REF!)</f>
        <v>#REF!</v>
      </c>
      <c r="N89" s="129"/>
      <c r="O89" s="129"/>
      <c r="P89" s="129"/>
      <c r="Q89" s="129"/>
      <c r="R89" s="129"/>
      <c r="S89" s="129"/>
      <c r="T89" s="129"/>
      <c r="U89" s="129"/>
      <c r="V89" s="129"/>
      <c r="W89" s="130"/>
    </row>
    <row r="90" spans="1:23" ht="12.95" customHeight="1">
      <c r="A90" s="126" t="s">
        <v>444</v>
      </c>
      <c r="B90" s="127">
        <f t="shared" si="1"/>
        <v>338</v>
      </c>
      <c r="C90" s="128" t="s">
        <v>188</v>
      </c>
      <c r="D90" s="128" t="s">
        <v>234</v>
      </c>
      <c r="E90" s="129">
        <v>84</v>
      </c>
      <c r="F90" s="129" t="e">
        <f>IF(#REF!="","",1)</f>
        <v>#REF!</v>
      </c>
      <c r="G90" s="129" t="e">
        <f>IF(#REF!="","",#REF!)</f>
        <v>#REF!</v>
      </c>
      <c r="H90" s="129" t="e">
        <f>IF(#REF!="","",#REF!)</f>
        <v>#REF!</v>
      </c>
      <c r="I90" s="129" t="e">
        <f>IF(#REF!="","",#REF!)</f>
        <v>#REF!</v>
      </c>
      <c r="J90" s="129" t="e">
        <f>IF(#REF!="","",#REF!)</f>
        <v>#REF!</v>
      </c>
      <c r="K90" s="129" t="e">
        <f>IF(#REF!="","",#REF!)</f>
        <v>#REF!</v>
      </c>
      <c r="L90" s="129" t="e">
        <f>IF(#REF!="","",#REF!)</f>
        <v>#REF!</v>
      </c>
      <c r="M90" s="129" t="e">
        <f>IF(#REF!="","",#REF!)</f>
        <v>#REF!</v>
      </c>
      <c r="N90" s="129"/>
      <c r="O90" s="129"/>
      <c r="P90" s="129"/>
      <c r="Q90" s="129"/>
      <c r="R90" s="129"/>
      <c r="S90" s="129"/>
      <c r="T90" s="129"/>
      <c r="U90" s="129"/>
      <c r="V90" s="129"/>
      <c r="W90" s="130"/>
    </row>
    <row r="91" spans="1:23" ht="12.95" customHeight="1">
      <c r="A91" s="126" t="s">
        <v>445</v>
      </c>
      <c r="B91" s="127">
        <f t="shared" si="1"/>
        <v>342</v>
      </c>
      <c r="C91" s="128" t="s">
        <v>188</v>
      </c>
      <c r="D91" s="128" t="s">
        <v>234</v>
      </c>
      <c r="E91" s="129">
        <v>85</v>
      </c>
      <c r="F91" s="129" t="e">
        <f>IF(#REF!="","",1)</f>
        <v>#REF!</v>
      </c>
      <c r="G91" s="129" t="e">
        <f>IF(#REF!="","",#REF!)</f>
        <v>#REF!</v>
      </c>
      <c r="H91" s="129" t="e">
        <f>IF(#REF!="","",#REF!)</f>
        <v>#REF!</v>
      </c>
      <c r="I91" s="129" t="e">
        <f>IF(#REF!="","",#REF!)</f>
        <v>#REF!</v>
      </c>
      <c r="J91" s="129" t="e">
        <f>IF(#REF!="","",#REF!)</f>
        <v>#REF!</v>
      </c>
      <c r="K91" s="129" t="e">
        <f>IF(#REF!="","",#REF!)</f>
        <v>#REF!</v>
      </c>
      <c r="L91" s="129" t="e">
        <f>IF(#REF!="","",#REF!)</f>
        <v>#REF!</v>
      </c>
      <c r="M91" s="129" t="e">
        <f>IF(#REF!="","",#REF!)</f>
        <v>#REF!</v>
      </c>
      <c r="N91" s="129"/>
      <c r="O91" s="129"/>
      <c r="P91" s="129"/>
      <c r="Q91" s="129"/>
      <c r="R91" s="129"/>
      <c r="S91" s="129"/>
      <c r="T91" s="129"/>
      <c r="U91" s="129"/>
      <c r="V91" s="129"/>
      <c r="W91" s="130"/>
    </row>
    <row r="92" spans="1:23" ht="12.95" customHeight="1">
      <c r="A92" s="126" t="s">
        <v>446</v>
      </c>
      <c r="B92" s="127">
        <f t="shared" si="1"/>
        <v>346</v>
      </c>
      <c r="C92" s="128" t="s">
        <v>188</v>
      </c>
      <c r="D92" s="128" t="s">
        <v>234</v>
      </c>
      <c r="E92" s="129">
        <v>86</v>
      </c>
      <c r="F92" s="129" t="e">
        <f>IF(#REF!="","",1)</f>
        <v>#REF!</v>
      </c>
      <c r="G92" s="129" t="e">
        <f>IF(#REF!="","",#REF!)</f>
        <v>#REF!</v>
      </c>
      <c r="H92" s="129" t="e">
        <f>IF(#REF!="","",#REF!)</f>
        <v>#REF!</v>
      </c>
      <c r="I92" s="129" t="e">
        <f>IF(#REF!="","",#REF!)</f>
        <v>#REF!</v>
      </c>
      <c r="J92" s="129" t="e">
        <f>IF(#REF!="","",#REF!)</f>
        <v>#REF!</v>
      </c>
      <c r="K92" s="129" t="e">
        <f>IF(#REF!="","",#REF!)</f>
        <v>#REF!</v>
      </c>
      <c r="L92" s="129" t="e">
        <f>IF(#REF!="","",#REF!)</f>
        <v>#REF!</v>
      </c>
      <c r="M92" s="129" t="e">
        <f>IF(#REF!="","",#REF!)</f>
        <v>#REF!</v>
      </c>
      <c r="N92" s="129"/>
      <c r="O92" s="129"/>
      <c r="P92" s="129"/>
      <c r="Q92" s="129"/>
      <c r="R92" s="129"/>
      <c r="S92" s="129"/>
      <c r="T92" s="129"/>
      <c r="U92" s="129"/>
      <c r="V92" s="129"/>
      <c r="W92" s="130"/>
    </row>
    <row r="93" spans="1:23" ht="12.95" customHeight="1">
      <c r="A93" s="126" t="s">
        <v>447</v>
      </c>
      <c r="B93" s="127">
        <f t="shared" si="1"/>
        <v>350</v>
      </c>
      <c r="C93" s="128" t="s">
        <v>188</v>
      </c>
      <c r="D93" s="128" t="s">
        <v>234</v>
      </c>
      <c r="E93" s="129">
        <v>87</v>
      </c>
      <c r="F93" s="129" t="e">
        <f>IF(#REF!="","",1)</f>
        <v>#REF!</v>
      </c>
      <c r="G93" s="129" t="e">
        <f>IF(#REF!="","",#REF!)</f>
        <v>#REF!</v>
      </c>
      <c r="H93" s="129" t="e">
        <f>IF(#REF!="","",#REF!)</f>
        <v>#REF!</v>
      </c>
      <c r="I93" s="129" t="e">
        <f>IF(#REF!="","",#REF!)</f>
        <v>#REF!</v>
      </c>
      <c r="J93" s="129" t="e">
        <f>IF(#REF!="","",#REF!)</f>
        <v>#REF!</v>
      </c>
      <c r="K93" s="129" t="e">
        <f>IF(#REF!="","",#REF!)</f>
        <v>#REF!</v>
      </c>
      <c r="L93" s="129" t="e">
        <f>IF(#REF!="","",#REF!)</f>
        <v>#REF!</v>
      </c>
      <c r="M93" s="129" t="e">
        <f>IF(#REF!="","",#REF!)</f>
        <v>#REF!</v>
      </c>
      <c r="N93" s="129"/>
      <c r="O93" s="129"/>
      <c r="P93" s="129"/>
      <c r="Q93" s="129"/>
      <c r="R93" s="129"/>
      <c r="S93" s="129"/>
      <c r="T93" s="129"/>
      <c r="U93" s="129"/>
      <c r="V93" s="129"/>
      <c r="W93" s="130"/>
    </row>
    <row r="94" spans="1:23" ht="12.95" customHeight="1">
      <c r="A94" s="126" t="s">
        <v>448</v>
      </c>
      <c r="B94" s="127">
        <f t="shared" si="1"/>
        <v>354</v>
      </c>
      <c r="C94" s="128" t="s">
        <v>188</v>
      </c>
      <c r="D94" s="128" t="s">
        <v>234</v>
      </c>
      <c r="E94" s="129">
        <v>88</v>
      </c>
      <c r="F94" s="129" t="e">
        <f>IF(#REF!="","",1)</f>
        <v>#REF!</v>
      </c>
      <c r="G94" s="129" t="e">
        <f>IF(#REF!="","",#REF!)</f>
        <v>#REF!</v>
      </c>
      <c r="H94" s="129" t="e">
        <f>IF(#REF!="","",#REF!)</f>
        <v>#REF!</v>
      </c>
      <c r="I94" s="129" t="e">
        <f>IF(#REF!="","",#REF!)</f>
        <v>#REF!</v>
      </c>
      <c r="J94" s="129" t="e">
        <f>IF(#REF!="","",#REF!)</f>
        <v>#REF!</v>
      </c>
      <c r="K94" s="129" t="e">
        <f>IF(#REF!="","",#REF!)</f>
        <v>#REF!</v>
      </c>
      <c r="L94" s="129" t="e">
        <f>IF(#REF!="","",#REF!)</f>
        <v>#REF!</v>
      </c>
      <c r="M94" s="129" t="e">
        <f>IF(#REF!="","",#REF!)</f>
        <v>#REF!</v>
      </c>
      <c r="N94" s="129"/>
      <c r="O94" s="129"/>
      <c r="P94" s="129"/>
      <c r="Q94" s="129"/>
      <c r="R94" s="129"/>
      <c r="S94" s="129"/>
      <c r="T94" s="129"/>
      <c r="U94" s="129"/>
      <c r="V94" s="129"/>
      <c r="W94" s="130"/>
    </row>
    <row r="95" spans="1:23" ht="12.95" customHeight="1">
      <c r="A95" s="126" t="s">
        <v>449</v>
      </c>
      <c r="B95" s="127">
        <f t="shared" si="1"/>
        <v>358</v>
      </c>
      <c r="C95" s="128" t="s">
        <v>188</v>
      </c>
      <c r="D95" s="128" t="s">
        <v>234</v>
      </c>
      <c r="E95" s="129">
        <v>89</v>
      </c>
      <c r="F95" s="129" t="e">
        <f>IF(#REF!="","",1)</f>
        <v>#REF!</v>
      </c>
      <c r="G95" s="129" t="e">
        <f>IF(#REF!="","",#REF!)</f>
        <v>#REF!</v>
      </c>
      <c r="H95" s="129" t="e">
        <f>IF(#REF!="","",#REF!)</f>
        <v>#REF!</v>
      </c>
      <c r="I95" s="129" t="e">
        <f>IF(#REF!="","",#REF!)</f>
        <v>#REF!</v>
      </c>
      <c r="J95" s="129" t="e">
        <f>IF(#REF!="","",#REF!)</f>
        <v>#REF!</v>
      </c>
      <c r="K95" s="129" t="e">
        <f>IF(#REF!="","",#REF!)</f>
        <v>#REF!</v>
      </c>
      <c r="L95" s="129" t="e">
        <f>IF(#REF!="","",#REF!)</f>
        <v>#REF!</v>
      </c>
      <c r="M95" s="129" t="e">
        <f>IF(#REF!="","",#REF!)</f>
        <v>#REF!</v>
      </c>
      <c r="N95" s="129"/>
      <c r="O95" s="129"/>
      <c r="P95" s="129"/>
      <c r="Q95" s="129"/>
      <c r="R95" s="129"/>
      <c r="S95" s="129"/>
      <c r="T95" s="129"/>
      <c r="U95" s="129"/>
      <c r="V95" s="129"/>
      <c r="W95" s="130"/>
    </row>
    <row r="96" spans="1:23" ht="12.95" customHeight="1">
      <c r="A96" s="126" t="s">
        <v>450</v>
      </c>
      <c r="B96" s="127">
        <f t="shared" si="1"/>
        <v>362</v>
      </c>
      <c r="C96" s="128" t="s">
        <v>188</v>
      </c>
      <c r="D96" s="128" t="s">
        <v>234</v>
      </c>
      <c r="E96" s="129">
        <v>90</v>
      </c>
      <c r="F96" s="129" t="e">
        <f>IF(#REF!="","",1)</f>
        <v>#REF!</v>
      </c>
      <c r="G96" s="129" t="e">
        <f>IF(#REF!="","",#REF!)</f>
        <v>#REF!</v>
      </c>
      <c r="H96" s="129" t="e">
        <f>IF(#REF!="","",#REF!)</f>
        <v>#REF!</v>
      </c>
      <c r="I96" s="129" t="e">
        <f>IF(#REF!="","",#REF!)</f>
        <v>#REF!</v>
      </c>
      <c r="J96" s="129" t="e">
        <f>IF(#REF!="","",#REF!)</f>
        <v>#REF!</v>
      </c>
      <c r="K96" s="129" t="e">
        <f>IF(#REF!="","",#REF!)</f>
        <v>#REF!</v>
      </c>
      <c r="L96" s="129" t="e">
        <f>IF(#REF!="","",#REF!)</f>
        <v>#REF!</v>
      </c>
      <c r="M96" s="129" t="e">
        <f>IF(#REF!="","",#REF!)</f>
        <v>#REF!</v>
      </c>
      <c r="N96" s="129"/>
      <c r="O96" s="129"/>
      <c r="P96" s="129"/>
      <c r="Q96" s="129"/>
      <c r="R96" s="129"/>
      <c r="S96" s="129"/>
      <c r="T96" s="129"/>
      <c r="U96" s="129"/>
      <c r="V96" s="129"/>
      <c r="W96" s="130"/>
    </row>
    <row r="97" spans="1:23" ht="12.95" customHeight="1">
      <c r="A97" s="126" t="s">
        <v>451</v>
      </c>
      <c r="B97" s="127">
        <f t="shared" si="1"/>
        <v>366</v>
      </c>
      <c r="C97" s="128" t="s">
        <v>188</v>
      </c>
      <c r="D97" s="128" t="s">
        <v>234</v>
      </c>
      <c r="E97" s="129">
        <v>91</v>
      </c>
      <c r="F97" s="129" t="e">
        <f>IF(#REF!="","",1)</f>
        <v>#REF!</v>
      </c>
      <c r="G97" s="129" t="e">
        <f>IF(#REF!="","",#REF!)</f>
        <v>#REF!</v>
      </c>
      <c r="H97" s="129" t="e">
        <f>IF(#REF!="","",#REF!)</f>
        <v>#REF!</v>
      </c>
      <c r="I97" s="129" t="e">
        <f>IF(#REF!="","",#REF!)</f>
        <v>#REF!</v>
      </c>
      <c r="J97" s="129" t="e">
        <f>IF(#REF!="","",#REF!)</f>
        <v>#REF!</v>
      </c>
      <c r="K97" s="129" t="e">
        <f>IF(#REF!="","",#REF!)</f>
        <v>#REF!</v>
      </c>
      <c r="L97" s="129" t="e">
        <f>IF(#REF!="","",#REF!)</f>
        <v>#REF!</v>
      </c>
      <c r="M97" s="129" t="e">
        <f>IF(#REF!="","",#REF!)</f>
        <v>#REF!</v>
      </c>
      <c r="N97" s="129"/>
      <c r="O97" s="129"/>
      <c r="P97" s="129"/>
      <c r="Q97" s="129"/>
      <c r="R97" s="129"/>
      <c r="S97" s="129"/>
      <c r="T97" s="129"/>
      <c r="U97" s="129"/>
      <c r="V97" s="129"/>
      <c r="W97" s="130"/>
    </row>
    <row r="98" spans="1:23" ht="12.95" customHeight="1">
      <c r="A98" s="126" t="s">
        <v>452</v>
      </c>
      <c r="B98" s="127">
        <f t="shared" si="1"/>
        <v>370</v>
      </c>
      <c r="C98" s="128" t="s">
        <v>188</v>
      </c>
      <c r="D98" s="128" t="s">
        <v>234</v>
      </c>
      <c r="E98" s="129">
        <v>92</v>
      </c>
      <c r="F98" s="129" t="e">
        <f>IF(#REF!="","",1)</f>
        <v>#REF!</v>
      </c>
      <c r="G98" s="129" t="e">
        <f>IF(#REF!="","",#REF!)</f>
        <v>#REF!</v>
      </c>
      <c r="H98" s="129" t="e">
        <f>IF(#REF!="","",#REF!)</f>
        <v>#REF!</v>
      </c>
      <c r="I98" s="129" t="e">
        <f>IF(#REF!="","",#REF!)</f>
        <v>#REF!</v>
      </c>
      <c r="J98" s="129" t="e">
        <f>IF(#REF!="","",#REF!)</f>
        <v>#REF!</v>
      </c>
      <c r="K98" s="129" t="e">
        <f>IF(#REF!="","",#REF!)</f>
        <v>#REF!</v>
      </c>
      <c r="L98" s="129" t="e">
        <f>IF(#REF!="","",#REF!)</f>
        <v>#REF!</v>
      </c>
      <c r="M98" s="129" t="e">
        <f>IF(#REF!="","",#REF!)</f>
        <v>#REF!</v>
      </c>
      <c r="N98" s="129"/>
      <c r="O98" s="129"/>
      <c r="P98" s="129"/>
      <c r="Q98" s="129"/>
      <c r="R98" s="129"/>
      <c r="S98" s="129"/>
      <c r="T98" s="129"/>
      <c r="U98" s="129"/>
      <c r="V98" s="129"/>
      <c r="W98" s="130"/>
    </row>
    <row r="99" spans="1:23" ht="12.95" customHeight="1">
      <c r="A99" s="126" t="s">
        <v>453</v>
      </c>
      <c r="B99" s="127">
        <f t="shared" si="1"/>
        <v>374</v>
      </c>
      <c r="C99" s="128" t="s">
        <v>188</v>
      </c>
      <c r="D99" s="128" t="s">
        <v>234</v>
      </c>
      <c r="E99" s="129">
        <v>93</v>
      </c>
      <c r="F99" s="129" t="e">
        <f>IF(#REF!="","",1)</f>
        <v>#REF!</v>
      </c>
      <c r="G99" s="129" t="e">
        <f>IF(#REF!="","",#REF!)</f>
        <v>#REF!</v>
      </c>
      <c r="H99" s="129" t="e">
        <f>IF(#REF!="","",#REF!)</f>
        <v>#REF!</v>
      </c>
      <c r="I99" s="129" t="e">
        <f>IF(#REF!="","",#REF!)</f>
        <v>#REF!</v>
      </c>
      <c r="J99" s="129" t="e">
        <f>IF(#REF!="","",#REF!)</f>
        <v>#REF!</v>
      </c>
      <c r="K99" s="129" t="e">
        <f>IF(#REF!="","",#REF!)</f>
        <v>#REF!</v>
      </c>
      <c r="L99" s="129" t="e">
        <f>IF(#REF!="","",#REF!)</f>
        <v>#REF!</v>
      </c>
      <c r="M99" s="129" t="e">
        <f>IF(#REF!="","",#REF!)</f>
        <v>#REF!</v>
      </c>
      <c r="N99" s="129"/>
      <c r="O99" s="129"/>
      <c r="P99" s="129"/>
      <c r="Q99" s="129"/>
      <c r="R99" s="129"/>
      <c r="S99" s="129"/>
      <c r="T99" s="129"/>
      <c r="U99" s="129"/>
      <c r="V99" s="129"/>
      <c r="W99" s="130"/>
    </row>
    <row r="100" spans="1:23" ht="12.95" customHeight="1">
      <c r="A100" s="126" t="s">
        <v>454</v>
      </c>
      <c r="B100" s="127">
        <f t="shared" si="1"/>
        <v>378</v>
      </c>
      <c r="C100" s="128" t="s">
        <v>188</v>
      </c>
      <c r="D100" s="128" t="s">
        <v>234</v>
      </c>
      <c r="E100" s="129">
        <v>94</v>
      </c>
      <c r="F100" s="129" t="e">
        <f>IF(#REF!="","",1)</f>
        <v>#REF!</v>
      </c>
      <c r="G100" s="129" t="e">
        <f>IF(#REF!="","",#REF!)</f>
        <v>#REF!</v>
      </c>
      <c r="H100" s="129" t="e">
        <f>IF(#REF!="","",#REF!)</f>
        <v>#REF!</v>
      </c>
      <c r="I100" s="129" t="e">
        <f>IF(#REF!="","",#REF!)</f>
        <v>#REF!</v>
      </c>
      <c r="J100" s="129" t="e">
        <f>IF(#REF!="","",#REF!)</f>
        <v>#REF!</v>
      </c>
      <c r="K100" s="129" t="e">
        <f>IF(#REF!="","",#REF!)</f>
        <v>#REF!</v>
      </c>
      <c r="L100" s="129" t="e">
        <f>IF(#REF!="","",#REF!)</f>
        <v>#REF!</v>
      </c>
      <c r="M100" s="129" t="e">
        <f>IF(#REF!="","",#REF!)</f>
        <v>#REF!</v>
      </c>
      <c r="N100" s="129"/>
      <c r="O100" s="129"/>
      <c r="P100" s="129"/>
      <c r="Q100" s="129"/>
      <c r="R100" s="129"/>
      <c r="S100" s="129"/>
      <c r="T100" s="129"/>
      <c r="U100" s="129"/>
      <c r="V100" s="129"/>
      <c r="W100" s="130"/>
    </row>
    <row r="101" spans="1:23" ht="12.95" customHeight="1">
      <c r="A101" s="126" t="s">
        <v>455</v>
      </c>
      <c r="B101" s="127">
        <f t="shared" si="1"/>
        <v>382</v>
      </c>
      <c r="C101" s="128" t="s">
        <v>188</v>
      </c>
      <c r="D101" s="128" t="s">
        <v>234</v>
      </c>
      <c r="E101" s="129">
        <v>95</v>
      </c>
      <c r="F101" s="129" t="e">
        <f>IF(#REF!="","",1)</f>
        <v>#REF!</v>
      </c>
      <c r="G101" s="129" t="e">
        <f>IF(#REF!="","",#REF!)</f>
        <v>#REF!</v>
      </c>
      <c r="H101" s="129" t="e">
        <f>IF(#REF!="","",#REF!)</f>
        <v>#REF!</v>
      </c>
      <c r="I101" s="129" t="e">
        <f>IF(#REF!="","",#REF!)</f>
        <v>#REF!</v>
      </c>
      <c r="J101" s="129" t="e">
        <f>IF(#REF!="","",#REF!)</f>
        <v>#REF!</v>
      </c>
      <c r="K101" s="129" t="e">
        <f>IF(#REF!="","",#REF!)</f>
        <v>#REF!</v>
      </c>
      <c r="L101" s="129" t="e">
        <f>IF(#REF!="","",#REF!)</f>
        <v>#REF!</v>
      </c>
      <c r="M101" s="129" t="e">
        <f>IF(#REF!="","",#REF!)</f>
        <v>#REF!</v>
      </c>
      <c r="N101" s="129"/>
      <c r="O101" s="129"/>
      <c r="P101" s="129"/>
      <c r="Q101" s="129"/>
      <c r="R101" s="129"/>
      <c r="S101" s="129"/>
      <c r="T101" s="129"/>
      <c r="U101" s="129"/>
      <c r="V101" s="129"/>
      <c r="W101" s="130"/>
    </row>
    <row r="102" spans="1:23" ht="12.95" customHeight="1">
      <c r="A102" s="126" t="s">
        <v>456</v>
      </c>
      <c r="B102" s="127">
        <f t="shared" si="1"/>
        <v>386</v>
      </c>
      <c r="C102" s="128" t="s">
        <v>188</v>
      </c>
      <c r="D102" s="128" t="s">
        <v>234</v>
      </c>
      <c r="E102" s="129">
        <v>96</v>
      </c>
      <c r="F102" s="129" t="e">
        <f>IF(#REF!="","",1)</f>
        <v>#REF!</v>
      </c>
      <c r="G102" s="129" t="e">
        <f>IF(#REF!="","",#REF!)</f>
        <v>#REF!</v>
      </c>
      <c r="H102" s="129" t="e">
        <f>IF(#REF!="","",#REF!)</f>
        <v>#REF!</v>
      </c>
      <c r="I102" s="129" t="e">
        <f>IF(#REF!="","",#REF!)</f>
        <v>#REF!</v>
      </c>
      <c r="J102" s="129" t="e">
        <f>IF(#REF!="","",#REF!)</f>
        <v>#REF!</v>
      </c>
      <c r="K102" s="129" t="e">
        <f>IF(#REF!="","",#REF!)</f>
        <v>#REF!</v>
      </c>
      <c r="L102" s="129" t="e">
        <f>IF(#REF!="","",#REF!)</f>
        <v>#REF!</v>
      </c>
      <c r="M102" s="129" t="e">
        <f>IF(#REF!="","",#REF!)</f>
        <v>#REF!</v>
      </c>
      <c r="N102" s="129"/>
      <c r="O102" s="129"/>
      <c r="P102" s="129"/>
      <c r="Q102" s="129"/>
      <c r="R102" s="129"/>
      <c r="S102" s="129"/>
      <c r="T102" s="129"/>
      <c r="U102" s="129"/>
      <c r="V102" s="129"/>
      <c r="W102" s="130"/>
    </row>
    <row r="103" spans="1:23" ht="12.95" customHeight="1">
      <c r="A103" s="126" t="s">
        <v>457</v>
      </c>
      <c r="B103" s="127">
        <f t="shared" si="1"/>
        <v>390</v>
      </c>
      <c r="C103" s="128" t="s">
        <v>188</v>
      </c>
      <c r="D103" s="128" t="s">
        <v>234</v>
      </c>
      <c r="E103" s="129">
        <v>97</v>
      </c>
      <c r="F103" s="129" t="e">
        <f>IF(#REF!="","",1)</f>
        <v>#REF!</v>
      </c>
      <c r="G103" s="129" t="e">
        <f>IF(#REF!="","",#REF!)</f>
        <v>#REF!</v>
      </c>
      <c r="H103" s="129" t="e">
        <f>IF(#REF!="","",#REF!)</f>
        <v>#REF!</v>
      </c>
      <c r="I103" s="129" t="e">
        <f>IF(#REF!="","",#REF!)</f>
        <v>#REF!</v>
      </c>
      <c r="J103" s="129" t="e">
        <f>IF(#REF!="","",#REF!)</f>
        <v>#REF!</v>
      </c>
      <c r="K103" s="129" t="e">
        <f>IF(#REF!="","",#REF!)</f>
        <v>#REF!</v>
      </c>
      <c r="L103" s="129" t="e">
        <f>IF(#REF!="","",#REF!)</f>
        <v>#REF!</v>
      </c>
      <c r="M103" s="129" t="e">
        <f>IF(#REF!="","",#REF!)</f>
        <v>#REF!</v>
      </c>
      <c r="N103" s="129"/>
      <c r="O103" s="129"/>
      <c r="P103" s="129"/>
      <c r="Q103" s="129"/>
      <c r="R103" s="129"/>
      <c r="S103" s="129"/>
      <c r="T103" s="129"/>
      <c r="U103" s="129"/>
      <c r="V103" s="129"/>
      <c r="W103" s="130"/>
    </row>
    <row r="104" spans="1:23" ht="12.95" customHeight="1">
      <c r="A104" s="126" t="s">
        <v>458</v>
      </c>
      <c r="B104" s="127">
        <f t="shared" si="1"/>
        <v>394</v>
      </c>
      <c r="C104" s="128" t="s">
        <v>188</v>
      </c>
      <c r="D104" s="128" t="s">
        <v>234</v>
      </c>
      <c r="E104" s="129">
        <v>98</v>
      </c>
      <c r="F104" s="129" t="e">
        <f>IF(#REF!="","",1)</f>
        <v>#REF!</v>
      </c>
      <c r="G104" s="129" t="e">
        <f>IF(#REF!="","",#REF!)</f>
        <v>#REF!</v>
      </c>
      <c r="H104" s="129" t="e">
        <f>IF(#REF!="","",#REF!)</f>
        <v>#REF!</v>
      </c>
      <c r="I104" s="129" t="e">
        <f>IF(#REF!="","",#REF!)</f>
        <v>#REF!</v>
      </c>
      <c r="J104" s="129" t="e">
        <f>IF(#REF!="","",#REF!)</f>
        <v>#REF!</v>
      </c>
      <c r="K104" s="129" t="e">
        <f>IF(#REF!="","",#REF!)</f>
        <v>#REF!</v>
      </c>
      <c r="L104" s="129" t="e">
        <f>IF(#REF!="","",#REF!)</f>
        <v>#REF!</v>
      </c>
      <c r="M104" s="129" t="e">
        <f>IF(#REF!="","",#REF!)</f>
        <v>#REF!</v>
      </c>
      <c r="N104" s="129"/>
      <c r="O104" s="129"/>
      <c r="P104" s="129"/>
      <c r="Q104" s="129"/>
      <c r="R104" s="129"/>
      <c r="S104" s="129"/>
      <c r="T104" s="129"/>
      <c r="U104" s="129"/>
      <c r="V104" s="129"/>
      <c r="W104" s="130"/>
    </row>
    <row r="105" spans="1:23" ht="12.95" customHeight="1">
      <c r="A105" s="126" t="s">
        <v>459</v>
      </c>
      <c r="B105" s="127">
        <f t="shared" si="1"/>
        <v>398</v>
      </c>
      <c r="C105" s="128" t="s">
        <v>188</v>
      </c>
      <c r="D105" s="128" t="s">
        <v>234</v>
      </c>
      <c r="E105" s="129">
        <v>99</v>
      </c>
      <c r="F105" s="129" t="e">
        <f>IF(#REF!="","",1)</f>
        <v>#REF!</v>
      </c>
      <c r="G105" s="129" t="e">
        <f>IF(#REF!="","",#REF!)</f>
        <v>#REF!</v>
      </c>
      <c r="H105" s="129" t="e">
        <f>IF(#REF!="","",#REF!)</f>
        <v>#REF!</v>
      </c>
      <c r="I105" s="129" t="e">
        <f>IF(#REF!="","",#REF!)</f>
        <v>#REF!</v>
      </c>
      <c r="J105" s="129" t="e">
        <f>IF(#REF!="","",#REF!)</f>
        <v>#REF!</v>
      </c>
      <c r="K105" s="129" t="e">
        <f>IF(#REF!="","",#REF!)</f>
        <v>#REF!</v>
      </c>
      <c r="L105" s="129" t="e">
        <f>IF(#REF!="","",#REF!)</f>
        <v>#REF!</v>
      </c>
      <c r="M105" s="129" t="e">
        <f>IF(#REF!="","",#REF!)</f>
        <v>#REF!</v>
      </c>
      <c r="N105" s="129"/>
      <c r="O105" s="129"/>
      <c r="P105" s="129"/>
      <c r="Q105" s="129"/>
      <c r="R105" s="129"/>
      <c r="S105" s="129"/>
      <c r="T105" s="129"/>
      <c r="U105" s="129"/>
      <c r="V105" s="129"/>
      <c r="W105" s="130"/>
    </row>
    <row r="106" spans="1:23" ht="12.95" customHeight="1">
      <c r="A106" s="126" t="s">
        <v>460</v>
      </c>
      <c r="B106" s="127">
        <f t="shared" si="1"/>
        <v>402</v>
      </c>
      <c r="C106" s="128" t="s">
        <v>188</v>
      </c>
      <c r="D106" s="128" t="s">
        <v>234</v>
      </c>
      <c r="E106" s="129">
        <v>100</v>
      </c>
      <c r="F106" s="129" t="e">
        <f>IF(#REF!="","",1)</f>
        <v>#REF!</v>
      </c>
      <c r="G106" s="129" t="e">
        <f>IF(#REF!="","",#REF!)</f>
        <v>#REF!</v>
      </c>
      <c r="H106" s="129" t="e">
        <f>IF(#REF!="","",#REF!)</f>
        <v>#REF!</v>
      </c>
      <c r="I106" s="129" t="e">
        <f>IF(#REF!="","",#REF!)</f>
        <v>#REF!</v>
      </c>
      <c r="J106" s="129" t="e">
        <f>IF(#REF!="","",#REF!)</f>
        <v>#REF!</v>
      </c>
      <c r="K106" s="129" t="e">
        <f>IF(#REF!="","",#REF!)</f>
        <v>#REF!</v>
      </c>
      <c r="L106" s="129" t="e">
        <f>IF(#REF!="","",#REF!)</f>
        <v>#REF!</v>
      </c>
      <c r="M106" s="129" t="e">
        <f>IF(#REF!="","",#REF!)</f>
        <v>#REF!</v>
      </c>
      <c r="N106" s="129"/>
      <c r="O106" s="129"/>
      <c r="P106" s="129"/>
      <c r="Q106" s="129"/>
      <c r="R106" s="129"/>
      <c r="S106" s="129"/>
      <c r="T106" s="129"/>
      <c r="U106" s="129"/>
      <c r="V106" s="129"/>
      <c r="W106" s="130"/>
    </row>
    <row r="107" spans="1:23" ht="12.95" customHeight="1">
      <c r="A107" s="126" t="s">
        <v>461</v>
      </c>
      <c r="B107" s="127">
        <f t="shared" si="1"/>
        <v>406</v>
      </c>
      <c r="C107" s="128" t="s">
        <v>188</v>
      </c>
      <c r="D107" s="128" t="s">
        <v>234</v>
      </c>
      <c r="E107" s="129">
        <v>101</v>
      </c>
      <c r="F107" s="129" t="e">
        <f>IF(#REF!="","",1)</f>
        <v>#REF!</v>
      </c>
      <c r="G107" s="129" t="e">
        <f>IF(#REF!="","",#REF!)</f>
        <v>#REF!</v>
      </c>
      <c r="H107" s="129" t="e">
        <f>IF(#REF!="","",#REF!)</f>
        <v>#REF!</v>
      </c>
      <c r="I107" s="129" t="e">
        <f>IF(#REF!="","",#REF!)</f>
        <v>#REF!</v>
      </c>
      <c r="J107" s="129" t="e">
        <f>IF(#REF!="","",#REF!)</f>
        <v>#REF!</v>
      </c>
      <c r="K107" s="129" t="e">
        <f>IF(#REF!="","",#REF!)</f>
        <v>#REF!</v>
      </c>
      <c r="L107" s="129" t="e">
        <f>IF(#REF!="","",#REF!)</f>
        <v>#REF!</v>
      </c>
      <c r="M107" s="129" t="e">
        <f>IF(#REF!="","",#REF!)</f>
        <v>#REF!</v>
      </c>
      <c r="N107" s="129"/>
      <c r="O107" s="129"/>
      <c r="P107" s="129"/>
      <c r="Q107" s="129"/>
      <c r="R107" s="129"/>
      <c r="S107" s="129"/>
      <c r="T107" s="129"/>
      <c r="U107" s="129"/>
      <c r="V107" s="129"/>
      <c r="W107" s="130"/>
    </row>
    <row r="108" spans="1:23" ht="12.95" customHeight="1">
      <c r="A108" s="126" t="s">
        <v>462</v>
      </c>
      <c r="B108" s="127">
        <f t="shared" si="1"/>
        <v>410</v>
      </c>
      <c r="C108" s="128" t="s">
        <v>188</v>
      </c>
      <c r="D108" s="128" t="s">
        <v>234</v>
      </c>
      <c r="E108" s="129">
        <v>102</v>
      </c>
      <c r="F108" s="129" t="e">
        <f>IF(#REF!="","",1)</f>
        <v>#REF!</v>
      </c>
      <c r="G108" s="129" t="e">
        <f>IF(#REF!="","",#REF!)</f>
        <v>#REF!</v>
      </c>
      <c r="H108" s="129" t="e">
        <f>IF(#REF!="","",#REF!)</f>
        <v>#REF!</v>
      </c>
      <c r="I108" s="129" t="e">
        <f>IF(#REF!="","",#REF!)</f>
        <v>#REF!</v>
      </c>
      <c r="J108" s="129" t="e">
        <f>IF(#REF!="","",#REF!)</f>
        <v>#REF!</v>
      </c>
      <c r="K108" s="129" t="e">
        <f>IF(#REF!="","",#REF!)</f>
        <v>#REF!</v>
      </c>
      <c r="L108" s="129" t="e">
        <f>IF(#REF!="","",#REF!)</f>
        <v>#REF!</v>
      </c>
      <c r="M108" s="129" t="e">
        <f>IF(#REF!="","",#REF!)</f>
        <v>#REF!</v>
      </c>
      <c r="N108" s="129"/>
      <c r="O108" s="129"/>
      <c r="P108" s="129"/>
      <c r="Q108" s="129"/>
      <c r="R108" s="129"/>
      <c r="S108" s="129"/>
      <c r="T108" s="129"/>
      <c r="U108" s="129"/>
      <c r="V108" s="129"/>
      <c r="W108" s="130"/>
    </row>
    <row r="109" spans="1:23" ht="12.95" customHeight="1">
      <c r="A109" s="126" t="s">
        <v>463</v>
      </c>
      <c r="B109" s="127">
        <f t="shared" si="1"/>
        <v>414</v>
      </c>
      <c r="C109" s="128" t="s">
        <v>188</v>
      </c>
      <c r="D109" s="128" t="s">
        <v>234</v>
      </c>
      <c r="E109" s="129">
        <v>103</v>
      </c>
      <c r="F109" s="129" t="e">
        <f>IF(#REF!="","",1)</f>
        <v>#REF!</v>
      </c>
      <c r="G109" s="129" t="e">
        <f>IF(#REF!="","",#REF!)</f>
        <v>#REF!</v>
      </c>
      <c r="H109" s="129" t="e">
        <f>IF(#REF!="","",#REF!)</f>
        <v>#REF!</v>
      </c>
      <c r="I109" s="129" t="e">
        <f>IF(#REF!="","",#REF!)</f>
        <v>#REF!</v>
      </c>
      <c r="J109" s="129" t="e">
        <f>IF(#REF!="","",#REF!)</f>
        <v>#REF!</v>
      </c>
      <c r="K109" s="129" t="e">
        <f>IF(#REF!="","",#REF!)</f>
        <v>#REF!</v>
      </c>
      <c r="L109" s="129" t="e">
        <f>IF(#REF!="","",#REF!)</f>
        <v>#REF!</v>
      </c>
      <c r="M109" s="129" t="e">
        <f>IF(#REF!="","",#REF!)</f>
        <v>#REF!</v>
      </c>
      <c r="N109" s="129"/>
      <c r="O109" s="129"/>
      <c r="P109" s="129"/>
      <c r="Q109" s="129"/>
      <c r="R109" s="129"/>
      <c r="S109" s="129"/>
      <c r="T109" s="129"/>
      <c r="U109" s="129"/>
      <c r="V109" s="129"/>
      <c r="W109" s="130"/>
    </row>
    <row r="110" spans="1:23" ht="12.95" customHeight="1">
      <c r="A110" s="126" t="s">
        <v>464</v>
      </c>
      <c r="B110" s="127">
        <f t="shared" si="1"/>
        <v>418</v>
      </c>
      <c r="C110" s="128" t="s">
        <v>188</v>
      </c>
      <c r="D110" s="128" t="s">
        <v>234</v>
      </c>
      <c r="E110" s="129">
        <v>104</v>
      </c>
      <c r="F110" s="129" t="e">
        <f>IF(#REF!="","",1)</f>
        <v>#REF!</v>
      </c>
      <c r="G110" s="129" t="e">
        <f>IF(#REF!="","",#REF!)</f>
        <v>#REF!</v>
      </c>
      <c r="H110" s="129" t="e">
        <f>IF(#REF!="","",#REF!)</f>
        <v>#REF!</v>
      </c>
      <c r="I110" s="129" t="e">
        <f>IF(#REF!="","",#REF!)</f>
        <v>#REF!</v>
      </c>
      <c r="J110" s="129" t="e">
        <f>IF(#REF!="","",#REF!)</f>
        <v>#REF!</v>
      </c>
      <c r="K110" s="129" t="e">
        <f>IF(#REF!="","",#REF!)</f>
        <v>#REF!</v>
      </c>
      <c r="L110" s="129" t="e">
        <f>IF(#REF!="","",#REF!)</f>
        <v>#REF!</v>
      </c>
      <c r="M110" s="129" t="e">
        <f>IF(#REF!="","",#REF!)</f>
        <v>#REF!</v>
      </c>
      <c r="N110" s="129"/>
      <c r="O110" s="129"/>
      <c r="P110" s="129"/>
      <c r="Q110" s="129"/>
      <c r="R110" s="129"/>
      <c r="S110" s="129"/>
      <c r="T110" s="129"/>
      <c r="U110" s="129"/>
      <c r="V110" s="129"/>
      <c r="W110" s="130"/>
    </row>
    <row r="111" spans="1:23" ht="12.95" customHeight="1">
      <c r="A111" s="126" t="s">
        <v>465</v>
      </c>
      <c r="B111" s="127">
        <f t="shared" si="1"/>
        <v>422</v>
      </c>
      <c r="C111" s="128" t="s">
        <v>188</v>
      </c>
      <c r="D111" s="128" t="s">
        <v>234</v>
      </c>
      <c r="E111" s="129">
        <v>105</v>
      </c>
      <c r="F111" s="129" t="e">
        <f>IF(#REF!="","",1)</f>
        <v>#REF!</v>
      </c>
      <c r="G111" s="129" t="e">
        <f>IF(#REF!="","",#REF!)</f>
        <v>#REF!</v>
      </c>
      <c r="H111" s="129" t="e">
        <f>IF(#REF!="","",#REF!)</f>
        <v>#REF!</v>
      </c>
      <c r="I111" s="129" t="e">
        <f>IF(#REF!="","",#REF!)</f>
        <v>#REF!</v>
      </c>
      <c r="J111" s="129" t="e">
        <f>IF(#REF!="","",#REF!)</f>
        <v>#REF!</v>
      </c>
      <c r="K111" s="129" t="e">
        <f>IF(#REF!="","",#REF!)</f>
        <v>#REF!</v>
      </c>
      <c r="L111" s="129" t="e">
        <f>IF(#REF!="","",#REF!)</f>
        <v>#REF!</v>
      </c>
      <c r="M111" s="129" t="e">
        <f>IF(#REF!="","",#REF!)</f>
        <v>#REF!</v>
      </c>
      <c r="N111" s="129"/>
      <c r="O111" s="129"/>
      <c r="P111" s="129"/>
      <c r="Q111" s="129"/>
      <c r="R111" s="129"/>
      <c r="S111" s="129"/>
      <c r="T111" s="129"/>
      <c r="U111" s="129"/>
      <c r="V111" s="129"/>
      <c r="W111" s="130"/>
    </row>
    <row r="112" spans="1:23" ht="12.95" customHeight="1">
      <c r="A112" s="126" t="s">
        <v>466</v>
      </c>
      <c r="B112" s="127">
        <f t="shared" si="1"/>
        <v>426</v>
      </c>
      <c r="C112" s="128" t="s">
        <v>188</v>
      </c>
      <c r="D112" s="128" t="s">
        <v>234</v>
      </c>
      <c r="E112" s="129">
        <v>106</v>
      </c>
      <c r="F112" s="129" t="e">
        <f>IF(#REF!="","",1)</f>
        <v>#REF!</v>
      </c>
      <c r="G112" s="129" t="e">
        <f>IF(#REF!="","",#REF!)</f>
        <v>#REF!</v>
      </c>
      <c r="H112" s="129" t="e">
        <f>IF(#REF!="","",#REF!)</f>
        <v>#REF!</v>
      </c>
      <c r="I112" s="129" t="e">
        <f>IF(#REF!="","",#REF!)</f>
        <v>#REF!</v>
      </c>
      <c r="J112" s="129" t="e">
        <f>IF(#REF!="","",#REF!)</f>
        <v>#REF!</v>
      </c>
      <c r="K112" s="129" t="e">
        <f>IF(#REF!="","",#REF!)</f>
        <v>#REF!</v>
      </c>
      <c r="L112" s="129" t="e">
        <f>IF(#REF!="","",#REF!)</f>
        <v>#REF!</v>
      </c>
      <c r="M112" s="129" t="e">
        <f>IF(#REF!="","",#REF!)</f>
        <v>#REF!</v>
      </c>
      <c r="N112" s="129"/>
      <c r="O112" s="129"/>
      <c r="P112" s="129"/>
      <c r="Q112" s="129"/>
      <c r="R112" s="129"/>
      <c r="S112" s="129"/>
      <c r="T112" s="129"/>
      <c r="U112" s="129"/>
      <c r="V112" s="129"/>
      <c r="W112" s="130"/>
    </row>
    <row r="113" spans="1:23" ht="12.95" customHeight="1">
      <c r="A113" s="126" t="s">
        <v>467</v>
      </c>
      <c r="B113" s="127">
        <f t="shared" si="1"/>
        <v>430</v>
      </c>
      <c r="C113" s="128" t="s">
        <v>188</v>
      </c>
      <c r="D113" s="128" t="s">
        <v>234</v>
      </c>
      <c r="E113" s="129">
        <v>107</v>
      </c>
      <c r="F113" s="129" t="e">
        <f>IF(#REF!="","",1)</f>
        <v>#REF!</v>
      </c>
      <c r="G113" s="129" t="e">
        <f>IF(#REF!="","",#REF!)</f>
        <v>#REF!</v>
      </c>
      <c r="H113" s="129" t="e">
        <f>IF(#REF!="","",#REF!)</f>
        <v>#REF!</v>
      </c>
      <c r="I113" s="129" t="e">
        <f>IF(#REF!="","",#REF!)</f>
        <v>#REF!</v>
      </c>
      <c r="J113" s="129" t="e">
        <f>IF(#REF!="","",#REF!)</f>
        <v>#REF!</v>
      </c>
      <c r="K113" s="129" t="e">
        <f>IF(#REF!="","",#REF!)</f>
        <v>#REF!</v>
      </c>
      <c r="L113" s="129" t="e">
        <f>IF(#REF!="","",#REF!)</f>
        <v>#REF!</v>
      </c>
      <c r="M113" s="129" t="e">
        <f>IF(#REF!="","",#REF!)</f>
        <v>#REF!</v>
      </c>
      <c r="N113" s="129"/>
      <c r="O113" s="129"/>
      <c r="P113" s="129"/>
      <c r="Q113" s="129"/>
      <c r="R113" s="129"/>
      <c r="S113" s="129"/>
      <c r="T113" s="129"/>
      <c r="U113" s="129"/>
      <c r="V113" s="129"/>
      <c r="W113" s="130"/>
    </row>
    <row r="114" spans="1:23" ht="12.95" customHeight="1">
      <c r="A114" s="126" t="s">
        <v>468</v>
      </c>
      <c r="B114" s="127">
        <f t="shared" si="1"/>
        <v>434</v>
      </c>
      <c r="C114" s="128" t="s">
        <v>188</v>
      </c>
      <c r="D114" s="128" t="s">
        <v>234</v>
      </c>
      <c r="E114" s="129">
        <v>108</v>
      </c>
      <c r="F114" s="129" t="e">
        <f>IF(#REF!="","",1)</f>
        <v>#REF!</v>
      </c>
      <c r="G114" s="129" t="e">
        <f>IF(#REF!="","",#REF!)</f>
        <v>#REF!</v>
      </c>
      <c r="H114" s="129" t="e">
        <f>IF(#REF!="","",#REF!)</f>
        <v>#REF!</v>
      </c>
      <c r="I114" s="129" t="e">
        <f>IF(#REF!="","",#REF!)</f>
        <v>#REF!</v>
      </c>
      <c r="J114" s="129" t="e">
        <f>IF(#REF!="","",#REF!)</f>
        <v>#REF!</v>
      </c>
      <c r="K114" s="129" t="e">
        <f>IF(#REF!="","",#REF!)</f>
        <v>#REF!</v>
      </c>
      <c r="L114" s="129" t="e">
        <f>IF(#REF!="","",#REF!)</f>
        <v>#REF!</v>
      </c>
      <c r="M114" s="129" t="e">
        <f>IF(#REF!="","",#REF!)</f>
        <v>#REF!</v>
      </c>
      <c r="N114" s="129"/>
      <c r="O114" s="129"/>
      <c r="P114" s="129"/>
      <c r="Q114" s="129"/>
      <c r="R114" s="129"/>
      <c r="S114" s="129"/>
      <c r="T114" s="129"/>
      <c r="U114" s="129"/>
      <c r="V114" s="129"/>
      <c r="W114" s="130"/>
    </row>
    <row r="115" spans="1:23" ht="12.95" customHeight="1">
      <c r="A115" s="126" t="s">
        <v>469</v>
      </c>
      <c r="B115" s="127">
        <f t="shared" si="1"/>
        <v>438</v>
      </c>
      <c r="C115" s="128" t="s">
        <v>188</v>
      </c>
      <c r="D115" s="128" t="s">
        <v>234</v>
      </c>
      <c r="E115" s="129">
        <v>109</v>
      </c>
      <c r="F115" s="129" t="e">
        <f>IF(#REF!="","",1)</f>
        <v>#REF!</v>
      </c>
      <c r="G115" s="129" t="e">
        <f>IF(#REF!="","",#REF!)</f>
        <v>#REF!</v>
      </c>
      <c r="H115" s="129" t="e">
        <f>IF(#REF!="","",#REF!)</f>
        <v>#REF!</v>
      </c>
      <c r="I115" s="129" t="e">
        <f>IF(#REF!="","",#REF!)</f>
        <v>#REF!</v>
      </c>
      <c r="J115" s="129" t="e">
        <f>IF(#REF!="","",#REF!)</f>
        <v>#REF!</v>
      </c>
      <c r="K115" s="129" t="e">
        <f>IF(#REF!="","",#REF!)</f>
        <v>#REF!</v>
      </c>
      <c r="L115" s="129" t="e">
        <f>IF(#REF!="","",#REF!)</f>
        <v>#REF!</v>
      </c>
      <c r="M115" s="129" t="e">
        <f>IF(#REF!="","",#REF!)</f>
        <v>#REF!</v>
      </c>
      <c r="N115" s="129"/>
      <c r="O115" s="129"/>
      <c r="P115" s="129"/>
      <c r="Q115" s="129"/>
      <c r="R115" s="129"/>
      <c r="S115" s="129"/>
      <c r="T115" s="129"/>
      <c r="U115" s="129"/>
      <c r="V115" s="129"/>
      <c r="W115" s="130"/>
    </row>
    <row r="116" spans="1:23" ht="12.95" customHeight="1">
      <c r="A116" s="126" t="s">
        <v>470</v>
      </c>
      <c r="B116" s="127">
        <f t="shared" si="1"/>
        <v>442</v>
      </c>
      <c r="C116" s="128" t="s">
        <v>188</v>
      </c>
      <c r="D116" s="128" t="s">
        <v>234</v>
      </c>
      <c r="E116" s="129">
        <v>110</v>
      </c>
      <c r="F116" s="129" t="e">
        <f>IF(#REF!="","",1)</f>
        <v>#REF!</v>
      </c>
      <c r="G116" s="129" t="e">
        <f>IF(#REF!="","",#REF!)</f>
        <v>#REF!</v>
      </c>
      <c r="H116" s="129" t="e">
        <f>IF(#REF!="","",#REF!)</f>
        <v>#REF!</v>
      </c>
      <c r="I116" s="129" t="e">
        <f>IF(#REF!="","",#REF!)</f>
        <v>#REF!</v>
      </c>
      <c r="J116" s="129" t="e">
        <f>IF(#REF!="","",#REF!)</f>
        <v>#REF!</v>
      </c>
      <c r="K116" s="129" t="e">
        <f>IF(#REF!="","",#REF!)</f>
        <v>#REF!</v>
      </c>
      <c r="L116" s="129" t="e">
        <f>IF(#REF!="","",#REF!)</f>
        <v>#REF!</v>
      </c>
      <c r="M116" s="129" t="e">
        <f>IF(#REF!="","",#REF!)</f>
        <v>#REF!</v>
      </c>
      <c r="N116" s="129"/>
      <c r="O116" s="129"/>
      <c r="P116" s="129"/>
      <c r="Q116" s="129"/>
      <c r="R116" s="129"/>
      <c r="S116" s="129"/>
      <c r="T116" s="129"/>
      <c r="U116" s="129"/>
      <c r="V116" s="129"/>
      <c r="W116" s="130"/>
    </row>
    <row r="117" spans="1:23" ht="12.95" customHeight="1">
      <c r="A117" s="126" t="s">
        <v>471</v>
      </c>
      <c r="B117" s="127">
        <f t="shared" si="1"/>
        <v>446</v>
      </c>
      <c r="C117" s="128" t="s">
        <v>188</v>
      </c>
      <c r="D117" s="128" t="s">
        <v>234</v>
      </c>
      <c r="E117" s="129">
        <v>111</v>
      </c>
      <c r="F117" s="129" t="e">
        <f>IF(#REF!="","",1)</f>
        <v>#REF!</v>
      </c>
      <c r="G117" s="129" t="e">
        <f>IF(#REF!="","",#REF!)</f>
        <v>#REF!</v>
      </c>
      <c r="H117" s="129" t="e">
        <f>IF(#REF!="","",#REF!)</f>
        <v>#REF!</v>
      </c>
      <c r="I117" s="129" t="e">
        <f>IF(#REF!="","",#REF!)</f>
        <v>#REF!</v>
      </c>
      <c r="J117" s="129" t="e">
        <f>IF(#REF!="","",#REF!)</f>
        <v>#REF!</v>
      </c>
      <c r="K117" s="129" t="e">
        <f>IF(#REF!="","",#REF!)</f>
        <v>#REF!</v>
      </c>
      <c r="L117" s="129" t="e">
        <f>IF(#REF!="","",#REF!)</f>
        <v>#REF!</v>
      </c>
      <c r="M117" s="129" t="e">
        <f>IF(#REF!="","",#REF!)</f>
        <v>#REF!</v>
      </c>
      <c r="N117" s="129"/>
      <c r="O117" s="129"/>
      <c r="P117" s="129"/>
      <c r="Q117" s="129"/>
      <c r="R117" s="129"/>
      <c r="S117" s="129"/>
      <c r="T117" s="129"/>
      <c r="U117" s="129"/>
      <c r="V117" s="129"/>
      <c r="W117" s="130"/>
    </row>
    <row r="118" spans="1:23" ht="12.95" customHeight="1">
      <c r="A118" s="126" t="s">
        <v>472</v>
      </c>
      <c r="B118" s="127">
        <f t="shared" si="1"/>
        <v>450</v>
      </c>
      <c r="C118" s="128" t="s">
        <v>188</v>
      </c>
      <c r="D118" s="128" t="s">
        <v>234</v>
      </c>
      <c r="E118" s="129">
        <v>112</v>
      </c>
      <c r="F118" s="129" t="e">
        <f>IF(#REF!="","",1)</f>
        <v>#REF!</v>
      </c>
      <c r="G118" s="129" t="e">
        <f>IF(#REF!="","",#REF!)</f>
        <v>#REF!</v>
      </c>
      <c r="H118" s="129" t="e">
        <f>IF(#REF!="","",#REF!)</f>
        <v>#REF!</v>
      </c>
      <c r="I118" s="129" t="e">
        <f>IF(#REF!="","",#REF!)</f>
        <v>#REF!</v>
      </c>
      <c r="J118" s="129" t="e">
        <f>IF(#REF!="","",#REF!)</f>
        <v>#REF!</v>
      </c>
      <c r="K118" s="129" t="e">
        <f>IF(#REF!="","",#REF!)</f>
        <v>#REF!</v>
      </c>
      <c r="L118" s="129" t="e">
        <f>IF(#REF!="","",#REF!)</f>
        <v>#REF!</v>
      </c>
      <c r="M118" s="129" t="e">
        <f>IF(#REF!="","",#REF!)</f>
        <v>#REF!</v>
      </c>
      <c r="N118" s="129"/>
      <c r="O118" s="129"/>
      <c r="P118" s="129"/>
      <c r="Q118" s="129"/>
      <c r="R118" s="129"/>
      <c r="S118" s="129"/>
      <c r="T118" s="129"/>
      <c r="U118" s="129"/>
      <c r="V118" s="129"/>
      <c r="W118" s="130"/>
    </row>
    <row r="119" spans="1:23" ht="12.95" customHeight="1">
      <c r="A119" s="126" t="s">
        <v>473</v>
      </c>
      <c r="B119" s="127">
        <f t="shared" si="1"/>
        <v>454</v>
      </c>
      <c r="C119" s="128" t="s">
        <v>188</v>
      </c>
      <c r="D119" s="128" t="s">
        <v>234</v>
      </c>
      <c r="E119" s="129">
        <v>113</v>
      </c>
      <c r="F119" s="129" t="e">
        <f>IF(#REF!="","",1)</f>
        <v>#REF!</v>
      </c>
      <c r="G119" s="129" t="e">
        <f>IF(#REF!="","",#REF!)</f>
        <v>#REF!</v>
      </c>
      <c r="H119" s="129" t="e">
        <f>IF(#REF!="","",#REF!)</f>
        <v>#REF!</v>
      </c>
      <c r="I119" s="129" t="e">
        <f>IF(#REF!="","",#REF!)</f>
        <v>#REF!</v>
      </c>
      <c r="J119" s="129" t="e">
        <f>IF(#REF!="","",#REF!)</f>
        <v>#REF!</v>
      </c>
      <c r="K119" s="129" t="e">
        <f>IF(#REF!="","",#REF!)</f>
        <v>#REF!</v>
      </c>
      <c r="L119" s="129" t="e">
        <f>IF(#REF!="","",#REF!)</f>
        <v>#REF!</v>
      </c>
      <c r="M119" s="129" t="e">
        <f>IF(#REF!="","",#REF!)</f>
        <v>#REF!</v>
      </c>
      <c r="N119" s="129"/>
      <c r="O119" s="129"/>
      <c r="P119" s="129"/>
      <c r="Q119" s="129"/>
      <c r="R119" s="129"/>
      <c r="S119" s="129"/>
      <c r="T119" s="129"/>
      <c r="U119" s="129"/>
      <c r="V119" s="129"/>
      <c r="W119" s="130"/>
    </row>
    <row r="120" spans="1:23" ht="12.95" customHeight="1">
      <c r="A120" s="126" t="s">
        <v>474</v>
      </c>
      <c r="B120" s="127">
        <f t="shared" si="1"/>
        <v>458</v>
      </c>
      <c r="C120" s="128" t="s">
        <v>188</v>
      </c>
      <c r="D120" s="128" t="s">
        <v>234</v>
      </c>
      <c r="E120" s="129">
        <v>114</v>
      </c>
      <c r="F120" s="129" t="e">
        <f>IF(#REF!="","",1)</f>
        <v>#REF!</v>
      </c>
      <c r="G120" s="129" t="e">
        <f>IF(#REF!="","",#REF!)</f>
        <v>#REF!</v>
      </c>
      <c r="H120" s="129" t="e">
        <f>IF(#REF!="","",#REF!)</f>
        <v>#REF!</v>
      </c>
      <c r="I120" s="129" t="e">
        <f>IF(#REF!="","",#REF!)</f>
        <v>#REF!</v>
      </c>
      <c r="J120" s="129" t="e">
        <f>IF(#REF!="","",#REF!)</f>
        <v>#REF!</v>
      </c>
      <c r="K120" s="129" t="e">
        <f>IF(#REF!="","",#REF!)</f>
        <v>#REF!</v>
      </c>
      <c r="L120" s="129" t="e">
        <f>IF(#REF!="","",#REF!)</f>
        <v>#REF!</v>
      </c>
      <c r="M120" s="129" t="e">
        <f>IF(#REF!="","",#REF!)</f>
        <v>#REF!</v>
      </c>
      <c r="N120" s="129"/>
      <c r="O120" s="129"/>
      <c r="P120" s="129"/>
      <c r="Q120" s="129"/>
      <c r="R120" s="129"/>
      <c r="S120" s="129"/>
      <c r="T120" s="129"/>
      <c r="U120" s="129"/>
      <c r="V120" s="129"/>
      <c r="W120" s="130"/>
    </row>
    <row r="121" spans="1:23" ht="12.95" customHeight="1">
      <c r="A121" s="126" t="s">
        <v>475</v>
      </c>
      <c r="B121" s="127">
        <f t="shared" si="1"/>
        <v>462</v>
      </c>
      <c r="C121" s="128" t="s">
        <v>188</v>
      </c>
      <c r="D121" s="128" t="s">
        <v>234</v>
      </c>
      <c r="E121" s="129">
        <v>115</v>
      </c>
      <c r="F121" s="129" t="e">
        <f>IF(#REF!="","",1)</f>
        <v>#REF!</v>
      </c>
      <c r="G121" s="129" t="e">
        <f>IF(#REF!="","",#REF!)</f>
        <v>#REF!</v>
      </c>
      <c r="H121" s="129" t="e">
        <f>IF(#REF!="","",#REF!)</f>
        <v>#REF!</v>
      </c>
      <c r="I121" s="129" t="e">
        <f>IF(#REF!="","",#REF!)</f>
        <v>#REF!</v>
      </c>
      <c r="J121" s="129" t="e">
        <f>IF(#REF!="","",#REF!)</f>
        <v>#REF!</v>
      </c>
      <c r="K121" s="129" t="e">
        <f>IF(#REF!="","",#REF!)</f>
        <v>#REF!</v>
      </c>
      <c r="L121" s="129" t="e">
        <f>IF(#REF!="","",#REF!)</f>
        <v>#REF!</v>
      </c>
      <c r="M121" s="129" t="e">
        <f>IF(#REF!="","",#REF!)</f>
        <v>#REF!</v>
      </c>
      <c r="N121" s="129"/>
      <c r="O121" s="129"/>
      <c r="P121" s="129"/>
      <c r="Q121" s="129"/>
      <c r="R121" s="129"/>
      <c r="S121" s="129"/>
      <c r="T121" s="129"/>
      <c r="U121" s="129"/>
      <c r="V121" s="129"/>
      <c r="W121" s="130"/>
    </row>
    <row r="122" spans="1:23" ht="12.95" customHeight="1">
      <c r="A122" s="126" t="s">
        <v>476</v>
      </c>
      <c r="B122" s="127">
        <f t="shared" si="1"/>
        <v>466</v>
      </c>
      <c r="C122" s="128" t="s">
        <v>188</v>
      </c>
      <c r="D122" s="128" t="s">
        <v>234</v>
      </c>
      <c r="E122" s="129">
        <v>116</v>
      </c>
      <c r="F122" s="129" t="e">
        <f>IF(#REF!="","",1)</f>
        <v>#REF!</v>
      </c>
      <c r="G122" s="129" t="e">
        <f>IF(#REF!="","",#REF!)</f>
        <v>#REF!</v>
      </c>
      <c r="H122" s="129" t="e">
        <f>IF(#REF!="","",#REF!)</f>
        <v>#REF!</v>
      </c>
      <c r="I122" s="129" t="e">
        <f>IF(#REF!="","",#REF!)</f>
        <v>#REF!</v>
      </c>
      <c r="J122" s="129" t="e">
        <f>IF(#REF!="","",#REF!)</f>
        <v>#REF!</v>
      </c>
      <c r="K122" s="129" t="e">
        <f>IF(#REF!="","",#REF!)</f>
        <v>#REF!</v>
      </c>
      <c r="L122" s="129" t="e">
        <f>IF(#REF!="","",#REF!)</f>
        <v>#REF!</v>
      </c>
      <c r="M122" s="129" t="e">
        <f>IF(#REF!="","",#REF!)</f>
        <v>#REF!</v>
      </c>
      <c r="N122" s="129"/>
      <c r="O122" s="129"/>
      <c r="P122" s="129"/>
      <c r="Q122" s="129"/>
      <c r="R122" s="129"/>
      <c r="S122" s="129"/>
      <c r="T122" s="129"/>
      <c r="U122" s="129"/>
      <c r="V122" s="129"/>
      <c r="W122" s="130"/>
    </row>
    <row r="123" spans="1:23" ht="12.95" customHeight="1">
      <c r="A123" s="126" t="s">
        <v>477</v>
      </c>
      <c r="B123" s="127">
        <f t="shared" si="1"/>
        <v>470</v>
      </c>
      <c r="C123" s="128" t="s">
        <v>188</v>
      </c>
      <c r="D123" s="128" t="s">
        <v>234</v>
      </c>
      <c r="E123" s="129">
        <v>117</v>
      </c>
      <c r="F123" s="129" t="e">
        <f>IF(#REF!="","",1)</f>
        <v>#REF!</v>
      </c>
      <c r="G123" s="129" t="e">
        <f>IF(#REF!="","",#REF!)</f>
        <v>#REF!</v>
      </c>
      <c r="H123" s="129" t="e">
        <f>IF(#REF!="","",#REF!)</f>
        <v>#REF!</v>
      </c>
      <c r="I123" s="129" t="e">
        <f>IF(#REF!="","",#REF!)</f>
        <v>#REF!</v>
      </c>
      <c r="J123" s="129" t="e">
        <f>IF(#REF!="","",#REF!)</f>
        <v>#REF!</v>
      </c>
      <c r="K123" s="129" t="e">
        <f>IF(#REF!="","",#REF!)</f>
        <v>#REF!</v>
      </c>
      <c r="L123" s="129" t="e">
        <f>IF(#REF!="","",#REF!)</f>
        <v>#REF!</v>
      </c>
      <c r="M123" s="129" t="e">
        <f>IF(#REF!="","",#REF!)</f>
        <v>#REF!</v>
      </c>
      <c r="N123" s="129"/>
      <c r="O123" s="129"/>
      <c r="P123" s="129"/>
      <c r="Q123" s="129"/>
      <c r="R123" s="129"/>
      <c r="S123" s="129"/>
      <c r="T123" s="129"/>
      <c r="U123" s="129"/>
      <c r="V123" s="129"/>
      <c r="W123" s="130"/>
    </row>
    <row r="124" spans="1:23" ht="12.95" customHeight="1">
      <c r="A124" s="126" t="s">
        <v>478</v>
      </c>
      <c r="B124" s="127">
        <f t="shared" si="1"/>
        <v>474</v>
      </c>
      <c r="C124" s="128" t="s">
        <v>188</v>
      </c>
      <c r="D124" s="128" t="s">
        <v>234</v>
      </c>
      <c r="E124" s="129">
        <v>118</v>
      </c>
      <c r="F124" s="129" t="e">
        <f>IF(#REF!="","",1)</f>
        <v>#REF!</v>
      </c>
      <c r="G124" s="129" t="e">
        <f>IF(#REF!="","",#REF!)</f>
        <v>#REF!</v>
      </c>
      <c r="H124" s="129" t="e">
        <f>IF(#REF!="","",#REF!)</f>
        <v>#REF!</v>
      </c>
      <c r="I124" s="129" t="e">
        <f>IF(#REF!="","",#REF!)</f>
        <v>#REF!</v>
      </c>
      <c r="J124" s="129" t="e">
        <f>IF(#REF!="","",#REF!)</f>
        <v>#REF!</v>
      </c>
      <c r="K124" s="129" t="e">
        <f>IF(#REF!="","",#REF!)</f>
        <v>#REF!</v>
      </c>
      <c r="L124" s="129" t="e">
        <f>IF(#REF!="","",#REF!)</f>
        <v>#REF!</v>
      </c>
      <c r="M124" s="129" t="e">
        <f>IF(#REF!="","",#REF!)</f>
        <v>#REF!</v>
      </c>
      <c r="N124" s="129"/>
      <c r="O124" s="129"/>
      <c r="P124" s="129"/>
      <c r="Q124" s="129"/>
      <c r="R124" s="129"/>
      <c r="S124" s="129"/>
      <c r="T124" s="129"/>
      <c r="U124" s="129"/>
      <c r="V124" s="129"/>
      <c r="W124" s="130"/>
    </row>
    <row r="125" spans="1:23" ht="12.95" customHeight="1">
      <c r="A125" s="126" t="s">
        <v>479</v>
      </c>
      <c r="B125" s="127">
        <f t="shared" si="1"/>
        <v>478</v>
      </c>
      <c r="C125" s="128" t="s">
        <v>188</v>
      </c>
      <c r="D125" s="128" t="s">
        <v>234</v>
      </c>
      <c r="E125" s="129">
        <v>119</v>
      </c>
      <c r="F125" s="129" t="e">
        <f>IF(#REF!="","",1)</f>
        <v>#REF!</v>
      </c>
      <c r="G125" s="129" t="e">
        <f>IF(#REF!="","",#REF!)</f>
        <v>#REF!</v>
      </c>
      <c r="H125" s="129" t="e">
        <f>IF(#REF!="","",#REF!)</f>
        <v>#REF!</v>
      </c>
      <c r="I125" s="129" t="e">
        <f>IF(#REF!="","",#REF!)</f>
        <v>#REF!</v>
      </c>
      <c r="J125" s="129" t="e">
        <f>IF(#REF!="","",#REF!)</f>
        <v>#REF!</v>
      </c>
      <c r="K125" s="129" t="e">
        <f>IF(#REF!="","",#REF!)</f>
        <v>#REF!</v>
      </c>
      <c r="L125" s="129" t="e">
        <f>IF(#REF!="","",#REF!)</f>
        <v>#REF!</v>
      </c>
      <c r="M125" s="129" t="e">
        <f>IF(#REF!="","",#REF!)</f>
        <v>#REF!</v>
      </c>
      <c r="N125" s="129"/>
      <c r="O125" s="129"/>
      <c r="P125" s="129"/>
      <c r="Q125" s="129"/>
      <c r="R125" s="129"/>
      <c r="S125" s="129"/>
      <c r="T125" s="129"/>
      <c r="U125" s="129"/>
      <c r="V125" s="129"/>
      <c r="W125" s="130"/>
    </row>
    <row r="126" spans="1:23" ht="12.95" customHeight="1">
      <c r="A126" s="131" t="s">
        <v>480</v>
      </c>
      <c r="B126" s="132">
        <f t="shared" si="1"/>
        <v>482</v>
      </c>
      <c r="C126" s="133" t="s">
        <v>188</v>
      </c>
      <c r="D126" s="133" t="s">
        <v>234</v>
      </c>
      <c r="E126" s="134">
        <v>120</v>
      </c>
      <c r="F126" s="134" t="e">
        <f>IF(#REF!="","",1)</f>
        <v>#REF!</v>
      </c>
      <c r="G126" s="134" t="e">
        <f>IF(#REF!="","",#REF!)</f>
        <v>#REF!</v>
      </c>
      <c r="H126" s="134" t="e">
        <f>IF(#REF!="","",#REF!)</f>
        <v>#REF!</v>
      </c>
      <c r="I126" s="134" t="e">
        <f>IF(#REF!="","",#REF!)</f>
        <v>#REF!</v>
      </c>
      <c r="J126" s="134" t="e">
        <f>IF(#REF!="","",#REF!)</f>
        <v>#REF!</v>
      </c>
      <c r="K126" s="134" t="e">
        <f>IF(#REF!="","",#REF!)</f>
        <v>#REF!</v>
      </c>
      <c r="L126" s="134" t="e">
        <f>IF(#REF!="","",#REF!)</f>
        <v>#REF!</v>
      </c>
      <c r="M126" s="134" t="e">
        <f>IF(#REF!="","",#REF!)</f>
        <v>#REF!</v>
      </c>
      <c r="N126" s="134"/>
      <c r="O126" s="134"/>
      <c r="P126" s="134"/>
      <c r="Q126" s="134"/>
      <c r="R126" s="129"/>
      <c r="S126" s="134"/>
      <c r="T126" s="134"/>
      <c r="U126" s="134"/>
      <c r="V126" s="134"/>
      <c r="W126" s="135"/>
    </row>
    <row r="127" spans="1:23" ht="12.95" customHeight="1">
      <c r="A127" s="131" t="s">
        <v>482</v>
      </c>
      <c r="B127" s="127">
        <f t="shared" si="1"/>
        <v>486</v>
      </c>
      <c r="C127" s="133" t="s">
        <v>188</v>
      </c>
      <c r="D127" s="133" t="s">
        <v>234</v>
      </c>
      <c r="E127" s="134">
        <v>121</v>
      </c>
      <c r="F127" s="10" t="e">
        <f>IF(#REF!="","",1)</f>
        <v>#REF!</v>
      </c>
      <c r="G127" s="10" t="e">
        <f>IF(#REF!="","",#REF!)</f>
        <v>#REF!</v>
      </c>
      <c r="H127" s="10" t="e">
        <f>IF(#REF!="","",#REF!)</f>
        <v>#REF!</v>
      </c>
      <c r="I127" s="10" t="e">
        <f>IF(#REF!="","",#REF!)</f>
        <v>#REF!</v>
      </c>
      <c r="J127" s="10" t="e">
        <f>IF(#REF!="","",#REF!)</f>
        <v>#REF!</v>
      </c>
      <c r="K127" s="10" t="e">
        <f>IF(#REF!="","",#REF!)</f>
        <v>#REF!</v>
      </c>
      <c r="L127" s="10" t="e">
        <f>IF(#REF!="","",#REF!)</f>
        <v>#REF!</v>
      </c>
      <c r="M127" s="10" t="e">
        <f>IF(#REF!="","",#REF!)</f>
        <v>#REF!</v>
      </c>
    </row>
    <row r="128" spans="1:23" ht="12.95" customHeight="1">
      <c r="A128" s="131" t="s">
        <v>483</v>
      </c>
      <c r="B128" s="127">
        <f t="shared" si="1"/>
        <v>490</v>
      </c>
      <c r="C128" s="133" t="s">
        <v>188</v>
      </c>
      <c r="D128" s="133" t="s">
        <v>234</v>
      </c>
      <c r="E128" s="134">
        <v>122</v>
      </c>
      <c r="F128" s="10" t="e">
        <f>IF(#REF!="","",1)</f>
        <v>#REF!</v>
      </c>
      <c r="G128" s="10" t="e">
        <f>IF(#REF!="","",#REF!)</f>
        <v>#REF!</v>
      </c>
      <c r="H128" s="10" t="e">
        <f>IF(#REF!="","",#REF!)</f>
        <v>#REF!</v>
      </c>
      <c r="I128" s="10" t="e">
        <f>IF(#REF!="","",#REF!)</f>
        <v>#REF!</v>
      </c>
      <c r="J128" s="10" t="e">
        <f>IF(#REF!="","",#REF!)</f>
        <v>#REF!</v>
      </c>
      <c r="K128" s="10" t="e">
        <f>IF(#REF!="","",#REF!)</f>
        <v>#REF!</v>
      </c>
      <c r="L128" s="10" t="e">
        <f>IF(#REF!="","",#REF!)</f>
        <v>#REF!</v>
      </c>
      <c r="M128" s="10" t="e">
        <f>IF(#REF!="","",#REF!)</f>
        <v>#REF!</v>
      </c>
    </row>
    <row r="129" spans="1:13" ht="12.95" customHeight="1">
      <c r="A129" s="131" t="s">
        <v>484</v>
      </c>
      <c r="B129" s="132">
        <f t="shared" si="1"/>
        <v>494</v>
      </c>
      <c r="C129" s="133" t="s">
        <v>188</v>
      </c>
      <c r="D129" s="133" t="s">
        <v>234</v>
      </c>
      <c r="E129" s="134">
        <v>123</v>
      </c>
      <c r="F129" s="10" t="e">
        <f>IF(#REF!="","",1)</f>
        <v>#REF!</v>
      </c>
      <c r="G129" s="10" t="e">
        <f>IF(#REF!="","",#REF!)</f>
        <v>#REF!</v>
      </c>
      <c r="H129" s="10" t="e">
        <f>IF(#REF!="","",#REF!)</f>
        <v>#REF!</v>
      </c>
      <c r="I129" s="10" t="e">
        <f>IF(#REF!="","",#REF!)</f>
        <v>#REF!</v>
      </c>
      <c r="J129" s="10" t="e">
        <f>IF(#REF!="","",#REF!)</f>
        <v>#REF!</v>
      </c>
      <c r="K129" s="10" t="e">
        <f>IF(#REF!="","",#REF!)</f>
        <v>#REF!</v>
      </c>
      <c r="L129" s="10" t="e">
        <f>IF(#REF!="","",#REF!)</f>
        <v>#REF!</v>
      </c>
      <c r="M129" s="10" t="e">
        <f>IF(#REF!="","",#REF!)</f>
        <v>#REF!</v>
      </c>
    </row>
    <row r="130" spans="1:13" ht="12.95" customHeight="1">
      <c r="A130" s="131" t="s">
        <v>485</v>
      </c>
      <c r="B130" s="127">
        <f t="shared" si="1"/>
        <v>498</v>
      </c>
      <c r="C130" s="133" t="s">
        <v>188</v>
      </c>
      <c r="D130" s="133" t="s">
        <v>234</v>
      </c>
      <c r="E130" s="134">
        <v>124</v>
      </c>
      <c r="F130" s="10" t="e">
        <f>IF(#REF!="","",1)</f>
        <v>#REF!</v>
      </c>
      <c r="G130" s="10" t="e">
        <f>IF(#REF!="","",#REF!)</f>
        <v>#REF!</v>
      </c>
      <c r="H130" s="10" t="e">
        <f>IF(#REF!="","",#REF!)</f>
        <v>#REF!</v>
      </c>
      <c r="I130" s="10" t="e">
        <f>IF(#REF!="","",#REF!)</f>
        <v>#REF!</v>
      </c>
      <c r="J130" s="10" t="e">
        <f>IF(#REF!="","",#REF!)</f>
        <v>#REF!</v>
      </c>
      <c r="K130" s="10" t="e">
        <f>IF(#REF!="","",#REF!)</f>
        <v>#REF!</v>
      </c>
      <c r="L130" s="10" t="e">
        <f>IF(#REF!="","",#REF!)</f>
        <v>#REF!</v>
      </c>
      <c r="M130" s="10" t="e">
        <f>IF(#REF!="","",#REF!)</f>
        <v>#REF!</v>
      </c>
    </row>
    <row r="131" spans="1:13" ht="12.95" customHeight="1">
      <c r="A131" s="131" t="s">
        <v>486</v>
      </c>
      <c r="B131" s="127">
        <f t="shared" si="1"/>
        <v>502</v>
      </c>
      <c r="C131" s="133" t="s">
        <v>188</v>
      </c>
      <c r="D131" s="133" t="s">
        <v>234</v>
      </c>
      <c r="E131" s="134">
        <v>125</v>
      </c>
      <c r="F131" s="10" t="e">
        <f>IF(#REF!="","",1)</f>
        <v>#REF!</v>
      </c>
      <c r="G131" s="10" t="e">
        <f>IF(#REF!="","",#REF!)</f>
        <v>#REF!</v>
      </c>
      <c r="H131" s="10" t="e">
        <f>IF(#REF!="","",#REF!)</f>
        <v>#REF!</v>
      </c>
      <c r="I131" s="10" t="e">
        <f>IF(#REF!="","",#REF!)</f>
        <v>#REF!</v>
      </c>
      <c r="J131" s="10" t="e">
        <f>IF(#REF!="","",#REF!)</f>
        <v>#REF!</v>
      </c>
      <c r="K131" s="10" t="e">
        <f>IF(#REF!="","",#REF!)</f>
        <v>#REF!</v>
      </c>
      <c r="L131" s="10" t="e">
        <f>IF(#REF!="","",#REF!)</f>
        <v>#REF!</v>
      </c>
      <c r="M131" s="10" t="e">
        <f>IF(#REF!="","",#REF!)</f>
        <v>#REF!</v>
      </c>
    </row>
    <row r="132" spans="1:13" ht="12.95" customHeight="1">
      <c r="A132" s="131" t="s">
        <v>487</v>
      </c>
      <c r="B132" s="132">
        <f t="shared" si="1"/>
        <v>506</v>
      </c>
      <c r="C132" s="133" t="s">
        <v>188</v>
      </c>
      <c r="D132" s="133" t="s">
        <v>234</v>
      </c>
      <c r="E132" s="134">
        <v>126</v>
      </c>
      <c r="F132" s="10" t="e">
        <f>IF(#REF!="","",1)</f>
        <v>#REF!</v>
      </c>
      <c r="G132" s="10" t="e">
        <f>IF(#REF!="","",#REF!)</f>
        <v>#REF!</v>
      </c>
      <c r="H132" s="10" t="e">
        <f>IF(#REF!="","",#REF!)</f>
        <v>#REF!</v>
      </c>
      <c r="I132" s="10" t="e">
        <f>IF(#REF!="","",#REF!)</f>
        <v>#REF!</v>
      </c>
      <c r="J132" s="10" t="e">
        <f>IF(#REF!="","",#REF!)</f>
        <v>#REF!</v>
      </c>
      <c r="K132" s="10" t="e">
        <f>IF(#REF!="","",#REF!)</f>
        <v>#REF!</v>
      </c>
      <c r="L132" s="10" t="e">
        <f>IF(#REF!="","",#REF!)</f>
        <v>#REF!</v>
      </c>
      <c r="M132" s="10" t="e">
        <f>IF(#REF!="","",#REF!)</f>
        <v>#REF!</v>
      </c>
    </row>
    <row r="133" spans="1:13" ht="12.95" customHeight="1">
      <c r="A133" s="131" t="s">
        <v>488</v>
      </c>
      <c r="B133" s="127">
        <f t="shared" si="1"/>
        <v>510</v>
      </c>
      <c r="C133" s="133" t="s">
        <v>188</v>
      </c>
      <c r="D133" s="133" t="s">
        <v>234</v>
      </c>
      <c r="E133" s="134">
        <v>127</v>
      </c>
      <c r="F133" s="10" t="e">
        <f>IF(#REF!="","",1)</f>
        <v>#REF!</v>
      </c>
      <c r="G133" s="10" t="e">
        <f>IF(#REF!="","",#REF!)</f>
        <v>#REF!</v>
      </c>
      <c r="H133" s="10" t="e">
        <f>IF(#REF!="","",#REF!)</f>
        <v>#REF!</v>
      </c>
      <c r="I133" s="10" t="e">
        <f>IF(#REF!="","",#REF!)</f>
        <v>#REF!</v>
      </c>
      <c r="J133" s="10" t="e">
        <f>IF(#REF!="","",#REF!)</f>
        <v>#REF!</v>
      </c>
      <c r="K133" s="10" t="e">
        <f>IF(#REF!="","",#REF!)</f>
        <v>#REF!</v>
      </c>
      <c r="L133" s="10" t="e">
        <f>IF(#REF!="","",#REF!)</f>
        <v>#REF!</v>
      </c>
      <c r="M133" s="10" t="e">
        <f>IF(#REF!="","",#REF!)</f>
        <v>#REF!</v>
      </c>
    </row>
    <row r="134" spans="1:13" ht="12.95" customHeight="1">
      <c r="A134" s="131" t="s">
        <v>489</v>
      </c>
      <c r="B134" s="127">
        <f t="shared" si="1"/>
        <v>514</v>
      </c>
      <c r="C134" s="133" t="s">
        <v>188</v>
      </c>
      <c r="D134" s="133" t="s">
        <v>234</v>
      </c>
      <c r="E134" s="134">
        <v>128</v>
      </c>
      <c r="F134" s="10" t="e">
        <f>IF(#REF!="","",1)</f>
        <v>#REF!</v>
      </c>
      <c r="G134" s="10" t="e">
        <f>IF(#REF!="","",#REF!)</f>
        <v>#REF!</v>
      </c>
      <c r="H134" s="10" t="e">
        <f>IF(#REF!="","",#REF!)</f>
        <v>#REF!</v>
      </c>
      <c r="I134" s="10" t="e">
        <f>IF(#REF!="","",#REF!)</f>
        <v>#REF!</v>
      </c>
      <c r="J134" s="10" t="e">
        <f>IF(#REF!="","",#REF!)</f>
        <v>#REF!</v>
      </c>
      <c r="K134" s="10" t="e">
        <f>IF(#REF!="","",#REF!)</f>
        <v>#REF!</v>
      </c>
      <c r="L134" s="10" t="e">
        <f>IF(#REF!="","",#REF!)</f>
        <v>#REF!</v>
      </c>
      <c r="M134" s="10" t="e">
        <f>IF(#REF!="","",#REF!)</f>
        <v>#REF!</v>
      </c>
    </row>
    <row r="135" spans="1:13" ht="12.95" customHeight="1">
      <c r="A135" s="131" t="s">
        <v>490</v>
      </c>
      <c r="B135" s="132">
        <f t="shared" si="1"/>
        <v>518</v>
      </c>
      <c r="C135" s="133" t="s">
        <v>188</v>
      </c>
      <c r="D135" s="133" t="s">
        <v>234</v>
      </c>
      <c r="E135" s="134">
        <v>129</v>
      </c>
      <c r="F135" s="10" t="e">
        <f>IF(#REF!="","",1)</f>
        <v>#REF!</v>
      </c>
      <c r="G135" s="10" t="e">
        <f>IF(#REF!="","",#REF!)</f>
        <v>#REF!</v>
      </c>
      <c r="H135" s="10" t="e">
        <f>IF(#REF!="","",#REF!)</f>
        <v>#REF!</v>
      </c>
      <c r="I135" s="10" t="e">
        <f>IF(#REF!="","",#REF!)</f>
        <v>#REF!</v>
      </c>
      <c r="J135" s="10" t="e">
        <f>IF(#REF!="","",#REF!)</f>
        <v>#REF!</v>
      </c>
      <c r="K135" s="10" t="e">
        <f>IF(#REF!="","",#REF!)</f>
        <v>#REF!</v>
      </c>
      <c r="L135" s="10" t="e">
        <f>IF(#REF!="","",#REF!)</f>
        <v>#REF!</v>
      </c>
      <c r="M135" s="10" t="e">
        <f>IF(#REF!="","",#REF!)</f>
        <v>#REF!</v>
      </c>
    </row>
    <row r="136" spans="1:13" ht="12.95" customHeight="1">
      <c r="A136" s="131" t="s">
        <v>491</v>
      </c>
      <c r="B136" s="127">
        <f t="shared" si="1"/>
        <v>522</v>
      </c>
      <c r="C136" s="133" t="s">
        <v>188</v>
      </c>
      <c r="D136" s="133" t="s">
        <v>234</v>
      </c>
      <c r="E136" s="134">
        <v>130</v>
      </c>
      <c r="F136" s="10" t="e">
        <f>IF(#REF!="","",1)</f>
        <v>#REF!</v>
      </c>
      <c r="G136" s="10" t="e">
        <f>IF(#REF!="","",#REF!)</f>
        <v>#REF!</v>
      </c>
      <c r="H136" s="10" t="e">
        <f>IF(#REF!="","",#REF!)</f>
        <v>#REF!</v>
      </c>
      <c r="I136" s="10" t="e">
        <f>IF(#REF!="","",#REF!)</f>
        <v>#REF!</v>
      </c>
      <c r="J136" s="10" t="e">
        <f>IF(#REF!="","",#REF!)</f>
        <v>#REF!</v>
      </c>
      <c r="K136" s="10" t="e">
        <f>IF(#REF!="","",#REF!)</f>
        <v>#REF!</v>
      </c>
      <c r="L136" s="10" t="e">
        <f>IF(#REF!="","",#REF!)</f>
        <v>#REF!</v>
      </c>
      <c r="M136" s="10" t="e">
        <f>IF(#REF!="","",#REF!)</f>
        <v>#REF!</v>
      </c>
    </row>
    <row r="137" spans="1:13" ht="12.95" customHeight="1">
      <c r="A137" s="131" t="s">
        <v>492</v>
      </c>
      <c r="B137" s="127">
        <f t="shared" ref="B137:B156" si="2">B136+4</f>
        <v>526</v>
      </c>
      <c r="C137" s="133" t="s">
        <v>188</v>
      </c>
      <c r="D137" s="133" t="s">
        <v>234</v>
      </c>
      <c r="E137" s="134">
        <v>131</v>
      </c>
      <c r="F137" s="10" t="e">
        <f>IF(#REF!="","",1)</f>
        <v>#REF!</v>
      </c>
      <c r="G137" s="10" t="e">
        <f>IF(#REF!="","",#REF!)</f>
        <v>#REF!</v>
      </c>
      <c r="H137" s="10" t="e">
        <f>IF(#REF!="","",#REF!)</f>
        <v>#REF!</v>
      </c>
      <c r="I137" s="10" t="e">
        <f>IF(#REF!="","",#REF!)</f>
        <v>#REF!</v>
      </c>
      <c r="J137" s="10" t="e">
        <f>IF(#REF!="","",#REF!)</f>
        <v>#REF!</v>
      </c>
      <c r="K137" s="10" t="e">
        <f>IF(#REF!="","",#REF!)</f>
        <v>#REF!</v>
      </c>
      <c r="L137" s="10" t="e">
        <f>IF(#REF!="","",#REF!)</f>
        <v>#REF!</v>
      </c>
      <c r="M137" s="10" t="e">
        <f>IF(#REF!="","",#REF!)</f>
        <v>#REF!</v>
      </c>
    </row>
    <row r="138" spans="1:13" ht="12.95" customHeight="1">
      <c r="A138" s="131" t="s">
        <v>493</v>
      </c>
      <c r="B138" s="132">
        <f t="shared" si="2"/>
        <v>530</v>
      </c>
      <c r="C138" s="133" t="s">
        <v>188</v>
      </c>
      <c r="D138" s="133" t="s">
        <v>234</v>
      </c>
      <c r="E138" s="134">
        <v>132</v>
      </c>
      <c r="F138" s="10" t="e">
        <f>IF(#REF!="","",1)</f>
        <v>#REF!</v>
      </c>
      <c r="G138" s="10" t="e">
        <f>IF(#REF!="","",#REF!)</f>
        <v>#REF!</v>
      </c>
      <c r="H138" s="10" t="e">
        <f>IF(#REF!="","",#REF!)</f>
        <v>#REF!</v>
      </c>
      <c r="I138" s="10" t="e">
        <f>IF(#REF!="","",#REF!)</f>
        <v>#REF!</v>
      </c>
      <c r="J138" s="10" t="e">
        <f>IF(#REF!="","",#REF!)</f>
        <v>#REF!</v>
      </c>
      <c r="K138" s="10" t="e">
        <f>IF(#REF!="","",#REF!)</f>
        <v>#REF!</v>
      </c>
      <c r="L138" s="10" t="e">
        <f>IF(#REF!="","",#REF!)</f>
        <v>#REF!</v>
      </c>
      <c r="M138" s="10" t="e">
        <f>IF(#REF!="","",#REF!)</f>
        <v>#REF!</v>
      </c>
    </row>
    <row r="139" spans="1:13" ht="12.95" customHeight="1">
      <c r="A139" s="131" t="s">
        <v>494</v>
      </c>
      <c r="B139" s="127">
        <f t="shared" si="2"/>
        <v>534</v>
      </c>
      <c r="C139" s="133" t="s">
        <v>188</v>
      </c>
      <c r="D139" s="133" t="s">
        <v>234</v>
      </c>
      <c r="E139" s="134">
        <v>133</v>
      </c>
      <c r="F139" s="10" t="e">
        <f>IF(#REF!="","",1)</f>
        <v>#REF!</v>
      </c>
      <c r="G139" s="10" t="e">
        <f>IF(#REF!="","",#REF!)</f>
        <v>#REF!</v>
      </c>
      <c r="H139" s="10" t="e">
        <f>IF(#REF!="","",#REF!)</f>
        <v>#REF!</v>
      </c>
      <c r="I139" s="10" t="e">
        <f>IF(#REF!="","",#REF!)</f>
        <v>#REF!</v>
      </c>
      <c r="J139" s="10" t="e">
        <f>IF(#REF!="","",#REF!)</f>
        <v>#REF!</v>
      </c>
      <c r="K139" s="10" t="e">
        <f>IF(#REF!="","",#REF!)</f>
        <v>#REF!</v>
      </c>
      <c r="L139" s="10" t="e">
        <f>IF(#REF!="","",#REF!)</f>
        <v>#REF!</v>
      </c>
      <c r="M139" s="10" t="e">
        <f>IF(#REF!="","",#REF!)</f>
        <v>#REF!</v>
      </c>
    </row>
    <row r="140" spans="1:13" ht="12.95" customHeight="1">
      <c r="A140" s="131" t="s">
        <v>495</v>
      </c>
      <c r="B140" s="127">
        <f t="shared" si="2"/>
        <v>538</v>
      </c>
      <c r="C140" s="133" t="s">
        <v>188</v>
      </c>
      <c r="D140" s="133" t="s">
        <v>234</v>
      </c>
      <c r="E140" s="134">
        <v>134</v>
      </c>
      <c r="F140" s="10" t="e">
        <f>IF(#REF!="","",1)</f>
        <v>#REF!</v>
      </c>
      <c r="G140" s="10" t="e">
        <f>IF(#REF!="","",#REF!)</f>
        <v>#REF!</v>
      </c>
      <c r="H140" s="10" t="e">
        <f>IF(#REF!="","",#REF!)</f>
        <v>#REF!</v>
      </c>
      <c r="I140" s="10" t="e">
        <f>IF(#REF!="","",#REF!)</f>
        <v>#REF!</v>
      </c>
      <c r="J140" s="10" t="e">
        <f>IF(#REF!="","",#REF!)</f>
        <v>#REF!</v>
      </c>
      <c r="K140" s="10" t="e">
        <f>IF(#REF!="","",#REF!)</f>
        <v>#REF!</v>
      </c>
      <c r="L140" s="10" t="e">
        <f>IF(#REF!="","",#REF!)</f>
        <v>#REF!</v>
      </c>
      <c r="M140" s="10" t="e">
        <f>IF(#REF!="","",#REF!)</f>
        <v>#REF!</v>
      </c>
    </row>
    <row r="141" spans="1:13" ht="12.95" customHeight="1">
      <c r="A141" s="131" t="s">
        <v>496</v>
      </c>
      <c r="B141" s="132">
        <f t="shared" si="2"/>
        <v>542</v>
      </c>
      <c r="C141" s="133" t="s">
        <v>188</v>
      </c>
      <c r="D141" s="133" t="s">
        <v>234</v>
      </c>
      <c r="E141" s="134">
        <v>135</v>
      </c>
      <c r="F141" s="10" t="e">
        <f>IF(#REF!="","",1)</f>
        <v>#REF!</v>
      </c>
      <c r="G141" s="10" t="e">
        <f>IF(#REF!="","",#REF!)</f>
        <v>#REF!</v>
      </c>
      <c r="H141" s="10" t="e">
        <f>IF(#REF!="","",#REF!)</f>
        <v>#REF!</v>
      </c>
      <c r="I141" s="10" t="e">
        <f>IF(#REF!="","",#REF!)</f>
        <v>#REF!</v>
      </c>
      <c r="J141" s="10" t="e">
        <f>IF(#REF!="","",#REF!)</f>
        <v>#REF!</v>
      </c>
      <c r="K141" s="10" t="e">
        <f>IF(#REF!="","",#REF!)</f>
        <v>#REF!</v>
      </c>
      <c r="L141" s="10" t="e">
        <f>IF(#REF!="","",#REF!)</f>
        <v>#REF!</v>
      </c>
      <c r="M141" s="10" t="e">
        <f>IF(#REF!="","",#REF!)</f>
        <v>#REF!</v>
      </c>
    </row>
    <row r="142" spans="1:13" ht="12.95" customHeight="1">
      <c r="A142" s="131" t="s">
        <v>497</v>
      </c>
      <c r="B142" s="127">
        <f t="shared" si="2"/>
        <v>546</v>
      </c>
      <c r="C142" s="133" t="s">
        <v>188</v>
      </c>
      <c r="D142" s="133" t="s">
        <v>234</v>
      </c>
      <c r="E142" s="134">
        <v>136</v>
      </c>
      <c r="F142" s="10" t="e">
        <f>IF(#REF!="","",1)</f>
        <v>#REF!</v>
      </c>
      <c r="G142" s="10" t="e">
        <f>IF(#REF!="","",#REF!)</f>
        <v>#REF!</v>
      </c>
      <c r="H142" s="10" t="e">
        <f>IF(#REF!="","",#REF!)</f>
        <v>#REF!</v>
      </c>
      <c r="I142" s="10" t="e">
        <f>IF(#REF!="","",#REF!)</f>
        <v>#REF!</v>
      </c>
      <c r="J142" s="10" t="e">
        <f>IF(#REF!="","",#REF!)</f>
        <v>#REF!</v>
      </c>
      <c r="K142" s="10" t="e">
        <f>IF(#REF!="","",#REF!)</f>
        <v>#REF!</v>
      </c>
      <c r="L142" s="10" t="e">
        <f>IF(#REF!="","",#REF!)</f>
        <v>#REF!</v>
      </c>
      <c r="M142" s="10" t="e">
        <f>IF(#REF!="","",#REF!)</f>
        <v>#REF!</v>
      </c>
    </row>
    <row r="143" spans="1:13" ht="12.95" customHeight="1">
      <c r="A143" s="131" t="s">
        <v>498</v>
      </c>
      <c r="B143" s="127">
        <f t="shared" si="2"/>
        <v>550</v>
      </c>
      <c r="C143" s="133" t="s">
        <v>188</v>
      </c>
      <c r="D143" s="133" t="s">
        <v>234</v>
      </c>
      <c r="E143" s="134">
        <v>137</v>
      </c>
      <c r="F143" s="10" t="e">
        <f>IF(#REF!="","",1)</f>
        <v>#REF!</v>
      </c>
      <c r="G143" s="10" t="e">
        <f>IF(#REF!="","",#REF!)</f>
        <v>#REF!</v>
      </c>
      <c r="H143" s="10" t="e">
        <f>IF(#REF!="","",#REF!)</f>
        <v>#REF!</v>
      </c>
      <c r="I143" s="10" t="e">
        <f>IF(#REF!="","",#REF!)</f>
        <v>#REF!</v>
      </c>
      <c r="J143" s="10" t="e">
        <f>IF(#REF!="","",#REF!)</f>
        <v>#REF!</v>
      </c>
      <c r="K143" s="10" t="e">
        <f>IF(#REF!="","",#REF!)</f>
        <v>#REF!</v>
      </c>
      <c r="L143" s="10" t="e">
        <f>IF(#REF!="","",#REF!)</f>
        <v>#REF!</v>
      </c>
      <c r="M143" s="10" t="e">
        <f>IF(#REF!="","",#REF!)</f>
        <v>#REF!</v>
      </c>
    </row>
    <row r="144" spans="1:13" ht="12.95" customHeight="1">
      <c r="A144" s="131" t="s">
        <v>499</v>
      </c>
      <c r="B144" s="132">
        <f t="shared" si="2"/>
        <v>554</v>
      </c>
      <c r="C144" s="133" t="s">
        <v>188</v>
      </c>
      <c r="D144" s="133" t="s">
        <v>234</v>
      </c>
      <c r="E144" s="134">
        <v>138</v>
      </c>
      <c r="F144" s="10" t="e">
        <f>IF(#REF!="","",1)</f>
        <v>#REF!</v>
      </c>
      <c r="G144" s="10" t="e">
        <f>IF(#REF!="","",#REF!)</f>
        <v>#REF!</v>
      </c>
      <c r="H144" s="10" t="e">
        <f>IF(#REF!="","",#REF!)</f>
        <v>#REF!</v>
      </c>
      <c r="I144" s="10" t="e">
        <f>IF(#REF!="","",#REF!)</f>
        <v>#REF!</v>
      </c>
      <c r="J144" s="10" t="e">
        <f>IF(#REF!="","",#REF!)</f>
        <v>#REF!</v>
      </c>
      <c r="K144" s="10" t="e">
        <f>IF(#REF!="","",#REF!)</f>
        <v>#REF!</v>
      </c>
      <c r="L144" s="10" t="e">
        <f>IF(#REF!="","",#REF!)</f>
        <v>#REF!</v>
      </c>
      <c r="M144" s="10" t="e">
        <f>IF(#REF!="","",#REF!)</f>
        <v>#REF!</v>
      </c>
    </row>
    <row r="145" spans="1:13" ht="12.95" customHeight="1">
      <c r="A145" s="131" t="s">
        <v>500</v>
      </c>
      <c r="B145" s="127">
        <f t="shared" si="2"/>
        <v>558</v>
      </c>
      <c r="C145" s="133" t="s">
        <v>188</v>
      </c>
      <c r="D145" s="133" t="s">
        <v>234</v>
      </c>
      <c r="E145" s="134">
        <v>139</v>
      </c>
      <c r="F145" s="10" t="e">
        <f>IF(#REF!="","",1)</f>
        <v>#REF!</v>
      </c>
      <c r="G145" s="10" t="e">
        <f>IF(#REF!="","",#REF!)</f>
        <v>#REF!</v>
      </c>
      <c r="H145" s="10" t="e">
        <f>IF(#REF!="","",#REF!)</f>
        <v>#REF!</v>
      </c>
      <c r="I145" s="10" t="e">
        <f>IF(#REF!="","",#REF!)</f>
        <v>#REF!</v>
      </c>
      <c r="J145" s="10" t="e">
        <f>IF(#REF!="","",#REF!)</f>
        <v>#REF!</v>
      </c>
      <c r="K145" s="10" t="e">
        <f>IF(#REF!="","",#REF!)</f>
        <v>#REF!</v>
      </c>
      <c r="L145" s="10" t="e">
        <f>IF(#REF!="","",#REF!)</f>
        <v>#REF!</v>
      </c>
      <c r="M145" s="10" t="e">
        <f>IF(#REF!="","",#REF!)</f>
        <v>#REF!</v>
      </c>
    </row>
    <row r="146" spans="1:13" ht="12.95" customHeight="1">
      <c r="A146" s="131" t="s">
        <v>501</v>
      </c>
      <c r="B146" s="127">
        <f t="shared" si="2"/>
        <v>562</v>
      </c>
      <c r="C146" s="133" t="s">
        <v>188</v>
      </c>
      <c r="D146" s="133" t="s">
        <v>234</v>
      </c>
      <c r="E146" s="134">
        <v>140</v>
      </c>
      <c r="F146" s="10" t="e">
        <f>IF(#REF!="","",1)</f>
        <v>#REF!</v>
      </c>
      <c r="G146" s="10" t="e">
        <f>IF(#REF!="","",#REF!)</f>
        <v>#REF!</v>
      </c>
      <c r="H146" s="10" t="e">
        <f>IF(#REF!="","",#REF!)</f>
        <v>#REF!</v>
      </c>
      <c r="I146" s="10" t="e">
        <f>IF(#REF!="","",#REF!)</f>
        <v>#REF!</v>
      </c>
      <c r="J146" s="10" t="e">
        <f>IF(#REF!="","",#REF!)</f>
        <v>#REF!</v>
      </c>
      <c r="K146" s="10" t="e">
        <f>IF(#REF!="","",#REF!)</f>
        <v>#REF!</v>
      </c>
      <c r="L146" s="10" t="e">
        <f>IF(#REF!="","",#REF!)</f>
        <v>#REF!</v>
      </c>
      <c r="M146" s="10" t="e">
        <f>IF(#REF!="","",#REF!)</f>
        <v>#REF!</v>
      </c>
    </row>
    <row r="147" spans="1:13" ht="12.95" customHeight="1">
      <c r="A147" s="131" t="s">
        <v>502</v>
      </c>
      <c r="B147" s="132">
        <f t="shared" si="2"/>
        <v>566</v>
      </c>
      <c r="C147" s="133" t="s">
        <v>188</v>
      </c>
      <c r="D147" s="133" t="s">
        <v>234</v>
      </c>
      <c r="E147" s="134">
        <v>141</v>
      </c>
      <c r="F147" s="10" t="e">
        <f>IF(#REF!="","",1)</f>
        <v>#REF!</v>
      </c>
      <c r="G147" s="10" t="e">
        <f>IF(#REF!="","",#REF!)</f>
        <v>#REF!</v>
      </c>
      <c r="H147" s="10" t="e">
        <f>IF(#REF!="","",#REF!)</f>
        <v>#REF!</v>
      </c>
      <c r="I147" s="10" t="e">
        <f>IF(#REF!="","",#REF!)</f>
        <v>#REF!</v>
      </c>
      <c r="J147" s="10" t="e">
        <f>IF(#REF!="","",#REF!)</f>
        <v>#REF!</v>
      </c>
      <c r="K147" s="10" t="e">
        <f>IF(#REF!="","",#REF!)</f>
        <v>#REF!</v>
      </c>
      <c r="L147" s="10" t="e">
        <f>IF(#REF!="","",#REF!)</f>
        <v>#REF!</v>
      </c>
      <c r="M147" s="10" t="e">
        <f>IF(#REF!="","",#REF!)</f>
        <v>#REF!</v>
      </c>
    </row>
    <row r="148" spans="1:13" ht="12.95" customHeight="1">
      <c r="A148" s="131" t="s">
        <v>503</v>
      </c>
      <c r="B148" s="127">
        <f t="shared" si="2"/>
        <v>570</v>
      </c>
      <c r="C148" s="133" t="s">
        <v>188</v>
      </c>
      <c r="D148" s="133" t="s">
        <v>234</v>
      </c>
      <c r="E148" s="134">
        <v>142</v>
      </c>
      <c r="F148" s="10" t="e">
        <f>IF(#REF!="","",1)</f>
        <v>#REF!</v>
      </c>
      <c r="G148" s="10" t="e">
        <f>IF(#REF!="","",#REF!)</f>
        <v>#REF!</v>
      </c>
      <c r="H148" s="10" t="e">
        <f>IF(#REF!="","",#REF!)</f>
        <v>#REF!</v>
      </c>
      <c r="I148" s="10" t="e">
        <f>IF(#REF!="","",#REF!)</f>
        <v>#REF!</v>
      </c>
      <c r="J148" s="10" t="e">
        <f>IF(#REF!="","",#REF!)</f>
        <v>#REF!</v>
      </c>
      <c r="K148" s="10" t="e">
        <f>IF(#REF!="","",#REF!)</f>
        <v>#REF!</v>
      </c>
      <c r="L148" s="10" t="e">
        <f>IF(#REF!="","",#REF!)</f>
        <v>#REF!</v>
      </c>
      <c r="M148" s="10" t="e">
        <f>IF(#REF!="","",#REF!)</f>
        <v>#REF!</v>
      </c>
    </row>
    <row r="149" spans="1:13" ht="12.95" customHeight="1">
      <c r="A149" s="131" t="s">
        <v>504</v>
      </c>
      <c r="B149" s="127">
        <f t="shared" si="2"/>
        <v>574</v>
      </c>
      <c r="C149" s="133" t="s">
        <v>188</v>
      </c>
      <c r="D149" s="133" t="s">
        <v>234</v>
      </c>
      <c r="E149" s="134">
        <v>143</v>
      </c>
      <c r="F149" s="10" t="e">
        <f>IF(#REF!="","",1)</f>
        <v>#REF!</v>
      </c>
      <c r="G149" s="10" t="e">
        <f>IF(#REF!="","",#REF!)</f>
        <v>#REF!</v>
      </c>
      <c r="H149" s="10" t="e">
        <f>IF(#REF!="","",#REF!)</f>
        <v>#REF!</v>
      </c>
      <c r="I149" s="10" t="e">
        <f>IF(#REF!="","",#REF!)</f>
        <v>#REF!</v>
      </c>
      <c r="J149" s="10" t="e">
        <f>IF(#REF!="","",#REF!)</f>
        <v>#REF!</v>
      </c>
      <c r="K149" s="10" t="e">
        <f>IF(#REF!="","",#REF!)</f>
        <v>#REF!</v>
      </c>
      <c r="L149" s="10" t="e">
        <f>IF(#REF!="","",#REF!)</f>
        <v>#REF!</v>
      </c>
      <c r="M149" s="10" t="e">
        <f>IF(#REF!="","",#REF!)</f>
        <v>#REF!</v>
      </c>
    </row>
    <row r="150" spans="1:13" ht="12.95" customHeight="1">
      <c r="A150" s="131" t="s">
        <v>505</v>
      </c>
      <c r="B150" s="132">
        <f t="shared" si="2"/>
        <v>578</v>
      </c>
      <c r="C150" s="133" t="s">
        <v>188</v>
      </c>
      <c r="D150" s="133" t="s">
        <v>234</v>
      </c>
      <c r="E150" s="134">
        <v>144</v>
      </c>
      <c r="F150" s="10" t="e">
        <f>IF(#REF!="","",1)</f>
        <v>#REF!</v>
      </c>
      <c r="G150" s="10" t="e">
        <f>IF(#REF!="","",#REF!)</f>
        <v>#REF!</v>
      </c>
      <c r="H150" s="10" t="e">
        <f>IF(#REF!="","",#REF!)</f>
        <v>#REF!</v>
      </c>
      <c r="I150" s="10" t="e">
        <f>IF(#REF!="","",#REF!)</f>
        <v>#REF!</v>
      </c>
      <c r="J150" s="10" t="e">
        <f>IF(#REF!="","",#REF!)</f>
        <v>#REF!</v>
      </c>
      <c r="K150" s="10" t="e">
        <f>IF(#REF!="","",#REF!)</f>
        <v>#REF!</v>
      </c>
      <c r="L150" s="10" t="e">
        <f>IF(#REF!="","",#REF!)</f>
        <v>#REF!</v>
      </c>
      <c r="M150" s="10" t="e">
        <f>IF(#REF!="","",#REF!)</f>
        <v>#REF!</v>
      </c>
    </row>
    <row r="151" spans="1:13" ht="12.95" customHeight="1">
      <c r="A151" s="131" t="s">
        <v>506</v>
      </c>
      <c r="B151" s="127">
        <f t="shared" si="2"/>
        <v>582</v>
      </c>
      <c r="C151" s="133" t="s">
        <v>188</v>
      </c>
      <c r="D151" s="133" t="s">
        <v>234</v>
      </c>
      <c r="E151" s="134">
        <v>145</v>
      </c>
      <c r="F151" s="10" t="e">
        <f>IF(#REF!="","",1)</f>
        <v>#REF!</v>
      </c>
      <c r="G151" s="10" t="e">
        <f>IF(#REF!="","",#REF!)</f>
        <v>#REF!</v>
      </c>
      <c r="H151" s="10" t="e">
        <f>IF(#REF!="","",#REF!)</f>
        <v>#REF!</v>
      </c>
      <c r="I151" s="10" t="e">
        <f>IF(#REF!="","",#REF!)</f>
        <v>#REF!</v>
      </c>
      <c r="J151" s="10" t="e">
        <f>IF(#REF!="","",#REF!)</f>
        <v>#REF!</v>
      </c>
      <c r="K151" s="10" t="e">
        <f>IF(#REF!="","",#REF!)</f>
        <v>#REF!</v>
      </c>
      <c r="L151" s="10" t="e">
        <f>IF(#REF!="","",#REF!)</f>
        <v>#REF!</v>
      </c>
      <c r="M151" s="10" t="e">
        <f>IF(#REF!="","",#REF!)</f>
        <v>#REF!</v>
      </c>
    </row>
    <row r="152" spans="1:13" ht="12.95" customHeight="1">
      <c r="A152" s="131" t="s">
        <v>507</v>
      </c>
      <c r="B152" s="127">
        <f t="shared" si="2"/>
        <v>586</v>
      </c>
      <c r="C152" s="133" t="s">
        <v>188</v>
      </c>
      <c r="D152" s="133" t="s">
        <v>234</v>
      </c>
      <c r="E152" s="134">
        <v>146</v>
      </c>
      <c r="F152" s="10" t="e">
        <f>IF(#REF!="","",1)</f>
        <v>#REF!</v>
      </c>
      <c r="G152" s="10" t="e">
        <f>IF(#REF!="","",#REF!)</f>
        <v>#REF!</v>
      </c>
      <c r="H152" s="10" t="e">
        <f>IF(#REF!="","",#REF!)</f>
        <v>#REF!</v>
      </c>
      <c r="I152" s="10" t="e">
        <f>IF(#REF!="","",#REF!)</f>
        <v>#REF!</v>
      </c>
      <c r="J152" s="10" t="e">
        <f>IF(#REF!="","",#REF!)</f>
        <v>#REF!</v>
      </c>
      <c r="K152" s="10" t="e">
        <f>IF(#REF!="","",#REF!)</f>
        <v>#REF!</v>
      </c>
      <c r="L152" s="10" t="e">
        <f>IF(#REF!="","",#REF!)</f>
        <v>#REF!</v>
      </c>
      <c r="M152" s="10" t="e">
        <f>IF(#REF!="","",#REF!)</f>
        <v>#REF!</v>
      </c>
    </row>
    <row r="153" spans="1:13" ht="12.95" customHeight="1">
      <c r="A153" s="131" t="s">
        <v>508</v>
      </c>
      <c r="B153" s="132">
        <f t="shared" si="2"/>
        <v>590</v>
      </c>
      <c r="C153" s="133" t="s">
        <v>188</v>
      </c>
      <c r="D153" s="133" t="s">
        <v>234</v>
      </c>
      <c r="E153" s="134">
        <v>147</v>
      </c>
      <c r="F153" s="10" t="e">
        <f>IF(#REF!="","",1)</f>
        <v>#REF!</v>
      </c>
      <c r="G153" s="10" t="e">
        <f>IF(#REF!="","",#REF!)</f>
        <v>#REF!</v>
      </c>
      <c r="H153" s="10" t="e">
        <f>IF(#REF!="","",#REF!)</f>
        <v>#REF!</v>
      </c>
      <c r="I153" s="10" t="e">
        <f>IF(#REF!="","",#REF!)</f>
        <v>#REF!</v>
      </c>
      <c r="J153" s="10" t="e">
        <f>IF(#REF!="","",#REF!)</f>
        <v>#REF!</v>
      </c>
      <c r="K153" s="10" t="e">
        <f>IF(#REF!="","",#REF!)</f>
        <v>#REF!</v>
      </c>
      <c r="L153" s="10" t="e">
        <f>IF(#REF!="","",#REF!)</f>
        <v>#REF!</v>
      </c>
      <c r="M153" s="10" t="e">
        <f>IF(#REF!="","",#REF!)</f>
        <v>#REF!</v>
      </c>
    </row>
    <row r="154" spans="1:13" ht="12.95" customHeight="1">
      <c r="A154" s="131" t="s">
        <v>509</v>
      </c>
      <c r="B154" s="127">
        <f t="shared" si="2"/>
        <v>594</v>
      </c>
      <c r="C154" s="133" t="s">
        <v>188</v>
      </c>
      <c r="D154" s="133" t="s">
        <v>234</v>
      </c>
      <c r="E154" s="134">
        <v>148</v>
      </c>
      <c r="F154" s="10" t="e">
        <f>IF(#REF!="","",1)</f>
        <v>#REF!</v>
      </c>
      <c r="G154" s="10" t="e">
        <f>IF(#REF!="","",#REF!)</f>
        <v>#REF!</v>
      </c>
      <c r="H154" s="10" t="e">
        <f>IF(#REF!="","",#REF!)</f>
        <v>#REF!</v>
      </c>
      <c r="I154" s="10" t="e">
        <f>IF(#REF!="","",#REF!)</f>
        <v>#REF!</v>
      </c>
      <c r="J154" s="10" t="e">
        <f>IF(#REF!="","",#REF!)</f>
        <v>#REF!</v>
      </c>
      <c r="K154" s="10" t="e">
        <f>IF(#REF!="","",#REF!)</f>
        <v>#REF!</v>
      </c>
      <c r="L154" s="10" t="e">
        <f>IF(#REF!="","",#REF!)</f>
        <v>#REF!</v>
      </c>
      <c r="M154" s="10" t="e">
        <f>IF(#REF!="","",#REF!)</f>
        <v>#REF!</v>
      </c>
    </row>
    <row r="155" spans="1:13" ht="12.95" customHeight="1">
      <c r="A155" s="131" t="s">
        <v>510</v>
      </c>
      <c r="B155" s="127">
        <f t="shared" si="2"/>
        <v>598</v>
      </c>
      <c r="C155" s="133" t="s">
        <v>188</v>
      </c>
      <c r="D155" s="133" t="s">
        <v>234</v>
      </c>
      <c r="E155" s="134">
        <v>149</v>
      </c>
      <c r="F155" s="10" t="e">
        <f>IF(#REF!="","",1)</f>
        <v>#REF!</v>
      </c>
      <c r="G155" s="10" t="e">
        <f>IF(#REF!="","",#REF!)</f>
        <v>#REF!</v>
      </c>
      <c r="H155" s="10" t="e">
        <f>IF(#REF!="","",#REF!)</f>
        <v>#REF!</v>
      </c>
      <c r="I155" s="10" t="e">
        <f>IF(#REF!="","",#REF!)</f>
        <v>#REF!</v>
      </c>
      <c r="J155" s="10" t="e">
        <f>IF(#REF!="","",#REF!)</f>
        <v>#REF!</v>
      </c>
      <c r="K155" s="10" t="e">
        <f>IF(#REF!="","",#REF!)</f>
        <v>#REF!</v>
      </c>
      <c r="L155" s="10" t="e">
        <f>IF(#REF!="","",#REF!)</f>
        <v>#REF!</v>
      </c>
      <c r="M155" s="10" t="e">
        <f>IF(#REF!="","",#REF!)</f>
        <v>#REF!</v>
      </c>
    </row>
    <row r="156" spans="1:13" ht="12.95" customHeight="1">
      <c r="A156" s="131" t="s">
        <v>511</v>
      </c>
      <c r="B156" s="132">
        <f t="shared" si="2"/>
        <v>602</v>
      </c>
      <c r="C156" s="133" t="s">
        <v>188</v>
      </c>
      <c r="D156" s="133" t="s">
        <v>234</v>
      </c>
      <c r="E156" s="134">
        <v>150</v>
      </c>
      <c r="F156" s="10" t="e">
        <f>IF(#REF!="","",1)</f>
        <v>#REF!</v>
      </c>
      <c r="G156" s="10" t="e">
        <f>IF(#REF!="","",#REF!)</f>
        <v>#REF!</v>
      </c>
      <c r="H156" s="10" t="e">
        <f>IF(#REF!="","",#REF!)</f>
        <v>#REF!</v>
      </c>
      <c r="I156" s="10" t="e">
        <f>IF(#REF!="","",#REF!)</f>
        <v>#REF!</v>
      </c>
      <c r="J156" s="10" t="e">
        <f>IF(#REF!="","",#REF!)</f>
        <v>#REF!</v>
      </c>
      <c r="K156" s="10" t="e">
        <f>IF(#REF!="","",#REF!)</f>
        <v>#REF!</v>
      </c>
      <c r="L156" s="10" t="e">
        <f>IF(#REF!="","",#REF!)</f>
        <v>#REF!</v>
      </c>
      <c r="M156" s="10" t="e">
        <f>IF(#REF!="","",#REF!)</f>
        <v>#REF!</v>
      </c>
    </row>
  </sheetData>
  <phoneticPr fontId="4"/>
  <conditionalFormatting sqref="A7:A156">
    <cfRule type="cellIs" dxfId="0" priority="1" operator="equal">
      <formula>0</formula>
    </cfRule>
  </conditionalFormatting>
  <pageMargins left="0.7" right="0.7" top="0.75" bottom="0.75" header="0.3" footer="0.3"/>
  <pageSetup paperSize="8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業者カード</vt:lpstr>
      <vt:lpstr>Inputval</vt:lpstr>
      <vt:lpstr>InputvalEng</vt:lpstr>
      <vt:lpstr>InputvalEng!Print_Area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2012-10-29T11:52:01Z</cp:lastPrinted>
  <dcterms:created xsi:type="dcterms:W3CDTF">2006-10-27T01:36:09Z</dcterms:created>
  <dcterms:modified xsi:type="dcterms:W3CDTF">2026-10-30T08:07:01Z</dcterms:modified>
</cp:coreProperties>
</file>