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ehara-sb\Downloads\"/>
    </mc:Choice>
  </mc:AlternateContent>
  <xr:revisionPtr revIDLastSave="0" documentId="13_ncr:1_{D36C48EF-91D3-4168-8963-7400091247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目次" sheetId="5" r:id="rId1"/>
    <sheet name="J-1" sheetId="4" r:id="rId2"/>
    <sheet name="J-3" sheetId="6" r:id="rId3"/>
    <sheet name="J-4" sheetId="7" r:id="rId4"/>
    <sheet name="J-5" sheetId="8" r:id="rId5"/>
    <sheet name="J-6" sheetId="9" r:id="rId6"/>
    <sheet name="J-7" sheetId="10" r:id="rId7"/>
    <sheet name="J-8" sheetId="11" r:id="rId8"/>
    <sheet name="J-9" sheetId="12" r:id="rId9"/>
  </sheets>
  <externalReferences>
    <externalReference r:id="rId10"/>
  </externalReferences>
  <definedNames>
    <definedName name="_xlnm._FilterDatabase" localSheetId="6" hidden="1">'J-7'!$A$7:$AG$7</definedName>
    <definedName name="Data">#REF!</definedName>
    <definedName name="DataEnd">#REF!</definedName>
    <definedName name="Hyousoku">#REF!</definedName>
    <definedName name="HyousokuArea">#REF!</definedName>
    <definedName name="HyousokuEnd">#REF!</definedName>
    <definedName name="Hyoutou">#REF!</definedName>
    <definedName name="_xlnm.Print_Area" localSheetId="1">'J-1'!$A$1:$V$414</definedName>
    <definedName name="_xlnm.Print_Area" localSheetId="7">'J-8'!$A$1:$N$83</definedName>
    <definedName name="Rangai0">#REF!</definedName>
    <definedName name="Title">#REF!</definedName>
    <definedName name="TitleEnglis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95" i="10" l="1"/>
  <c r="AE195" i="10"/>
  <c r="AB195" i="10"/>
  <c r="X195" i="10"/>
  <c r="U195" i="10"/>
  <c r="R195" i="10"/>
  <c r="AD195" i="10" s="1"/>
  <c r="O195" i="10"/>
  <c r="L195" i="10"/>
  <c r="I195" i="10"/>
  <c r="F195" i="10"/>
  <c r="AA195" i="10" s="1"/>
  <c r="E195" i="10"/>
  <c r="AC195" i="10" s="1"/>
  <c r="D195" i="10"/>
  <c r="C195" i="10" s="1"/>
  <c r="AB194" i="10"/>
  <c r="Z194" i="10"/>
  <c r="X194" i="10" s="1"/>
  <c r="Y194" i="10"/>
  <c r="W194" i="10"/>
  <c r="V194" i="10"/>
  <c r="U194" i="10" s="1"/>
  <c r="T194" i="10"/>
  <c r="S194" i="10"/>
  <c r="AE194" i="10" s="1"/>
  <c r="R194" i="10"/>
  <c r="Q194" i="10"/>
  <c r="P194" i="10"/>
  <c r="O194" i="10"/>
  <c r="N194" i="10"/>
  <c r="M194" i="10"/>
  <c r="L194" i="10" s="1"/>
  <c r="K194" i="10"/>
  <c r="J194" i="10"/>
  <c r="I194" i="10" s="1"/>
  <c r="H194" i="10"/>
  <c r="G194" i="10"/>
  <c r="E194" i="10"/>
  <c r="AF194" i="10" s="1"/>
  <c r="D194" i="10"/>
  <c r="AF193" i="10"/>
  <c r="AE193" i="10"/>
  <c r="X193" i="10"/>
  <c r="U193" i="10"/>
  <c r="R193" i="10"/>
  <c r="O193" i="10"/>
  <c r="L193" i="10"/>
  <c r="I193" i="10"/>
  <c r="F193" i="10"/>
  <c r="E193" i="10"/>
  <c r="AC193" i="10" s="1"/>
  <c r="D193" i="10"/>
  <c r="AC192" i="10"/>
  <c r="Z192" i="10"/>
  <c r="X192" i="10" s="1"/>
  <c r="Y192" i="10"/>
  <c r="W192" i="10"/>
  <c r="V192" i="10"/>
  <c r="U192" i="10" s="1"/>
  <c r="T192" i="10"/>
  <c r="AF192" i="10" s="1"/>
  <c r="S192" i="10"/>
  <c r="R192" i="10"/>
  <c r="Q192" i="10"/>
  <c r="Q186" i="10" s="1"/>
  <c r="P192" i="10"/>
  <c r="O192" i="10" s="1"/>
  <c r="N192" i="10"/>
  <c r="M192" i="10"/>
  <c r="L192" i="10" s="1"/>
  <c r="K192" i="10"/>
  <c r="J192" i="10"/>
  <c r="H192" i="10"/>
  <c r="G192" i="10"/>
  <c r="F192" i="10"/>
  <c r="E192" i="10"/>
  <c r="D192" i="10"/>
  <c r="AB192" i="10" s="1"/>
  <c r="X191" i="10"/>
  <c r="U191" i="10"/>
  <c r="R191" i="10"/>
  <c r="AD191" i="10" s="1"/>
  <c r="O191" i="10"/>
  <c r="L191" i="10"/>
  <c r="I191" i="10"/>
  <c r="F191" i="10"/>
  <c r="AA191" i="10" s="1"/>
  <c r="E191" i="10"/>
  <c r="E189" i="10" s="1"/>
  <c r="D191" i="10"/>
  <c r="AE191" i="10" s="1"/>
  <c r="C191" i="10"/>
  <c r="AF190" i="10"/>
  <c r="AE190" i="10"/>
  <c r="AB190" i="10"/>
  <c r="AA190" i="10"/>
  <c r="X190" i="10"/>
  <c r="U190" i="10"/>
  <c r="R190" i="10"/>
  <c r="O190" i="10"/>
  <c r="L190" i="10"/>
  <c r="I190" i="10"/>
  <c r="F190" i="10"/>
  <c r="E190" i="10"/>
  <c r="AC190" i="10" s="1"/>
  <c r="D190" i="10"/>
  <c r="C190" i="10" s="1"/>
  <c r="Z189" i="10"/>
  <c r="Y189" i="10"/>
  <c r="X189" i="10"/>
  <c r="W189" i="10"/>
  <c r="V189" i="10"/>
  <c r="U189" i="10" s="1"/>
  <c r="T189" i="10"/>
  <c r="T186" i="10" s="1"/>
  <c r="S189" i="10"/>
  <c r="Q189" i="10"/>
  <c r="P189" i="10"/>
  <c r="N189" i="10"/>
  <c r="M189" i="10"/>
  <c r="L189" i="10"/>
  <c r="K189" i="10"/>
  <c r="J189" i="10"/>
  <c r="I189" i="10" s="1"/>
  <c r="H189" i="10"/>
  <c r="AC189" i="10" s="1"/>
  <c r="G189" i="10"/>
  <c r="AB189" i="10" s="1"/>
  <c r="D189" i="10"/>
  <c r="C189" i="10" s="1"/>
  <c r="X188" i="10"/>
  <c r="U188" i="10"/>
  <c r="R188" i="10"/>
  <c r="O188" i="10"/>
  <c r="L188" i="10"/>
  <c r="I188" i="10"/>
  <c r="F188" i="10"/>
  <c r="E188" i="10"/>
  <c r="D188" i="10"/>
  <c r="Z187" i="10"/>
  <c r="Z186" i="10" s="1"/>
  <c r="Y187" i="10"/>
  <c r="W187" i="10"/>
  <c r="W186" i="10" s="1"/>
  <c r="V187" i="10"/>
  <c r="T187" i="10"/>
  <c r="S187" i="10"/>
  <c r="R187" i="10"/>
  <c r="Q187" i="10"/>
  <c r="P187" i="10"/>
  <c r="P186" i="10" s="1"/>
  <c r="O187" i="10"/>
  <c r="N187" i="10"/>
  <c r="M187" i="10"/>
  <c r="L187" i="10" s="1"/>
  <c r="K187" i="10"/>
  <c r="K186" i="10" s="1"/>
  <c r="J187" i="10"/>
  <c r="I187" i="10" s="1"/>
  <c r="F187" i="10"/>
  <c r="N186" i="10"/>
  <c r="J186" i="10"/>
  <c r="H186" i="10"/>
  <c r="G186" i="10"/>
  <c r="AF185" i="10"/>
  <c r="AE185" i="10"/>
  <c r="AC185" i="10"/>
  <c r="AB185" i="10"/>
  <c r="AA185" i="10"/>
  <c r="X185" i="10"/>
  <c r="U185" i="10"/>
  <c r="R185" i="10"/>
  <c r="AD185" i="10" s="1"/>
  <c r="O185" i="10"/>
  <c r="L185" i="10"/>
  <c r="I185" i="10"/>
  <c r="F185" i="10"/>
  <c r="C185" i="10"/>
  <c r="Z184" i="10"/>
  <c r="Y184" i="10"/>
  <c r="X184" i="10" s="1"/>
  <c r="W184" i="10"/>
  <c r="V184" i="10"/>
  <c r="T184" i="10"/>
  <c r="AF184" i="10" s="1"/>
  <c r="S184" i="10"/>
  <c r="AE184" i="10" s="1"/>
  <c r="R184" i="10"/>
  <c r="Q184" i="10"/>
  <c r="P184" i="10"/>
  <c r="O184" i="10" s="1"/>
  <c r="N184" i="10"/>
  <c r="M184" i="10"/>
  <c r="L184" i="10"/>
  <c r="K184" i="10"/>
  <c r="K176" i="10" s="1"/>
  <c r="J184" i="10"/>
  <c r="H184" i="10"/>
  <c r="G184" i="10"/>
  <c r="F184" i="10"/>
  <c r="E184" i="10"/>
  <c r="AC184" i="10" s="1"/>
  <c r="D184" i="10"/>
  <c r="AB184" i="10" s="1"/>
  <c r="C184" i="10"/>
  <c r="AA184" i="10" s="1"/>
  <c r="AF183" i="10"/>
  <c r="AE183" i="10"/>
  <c r="AD183" i="10"/>
  <c r="AC183" i="10"/>
  <c r="AB183" i="10"/>
  <c r="X183" i="10"/>
  <c r="U183" i="10"/>
  <c r="R183" i="10"/>
  <c r="O183" i="10"/>
  <c r="L183" i="10"/>
  <c r="I183" i="10"/>
  <c r="F183" i="10"/>
  <c r="AA183" i="10" s="1"/>
  <c r="C183" i="10"/>
  <c r="AE182" i="10"/>
  <c r="AD182" i="10"/>
  <c r="Z182" i="10"/>
  <c r="Z176" i="10" s="1"/>
  <c r="Y182" i="10"/>
  <c r="W182" i="10"/>
  <c r="V182" i="10"/>
  <c r="U182" i="10" s="1"/>
  <c r="T182" i="10"/>
  <c r="AF182" i="10" s="1"/>
  <c r="S182" i="10"/>
  <c r="R182" i="10"/>
  <c r="Q182" i="10"/>
  <c r="O182" i="10" s="1"/>
  <c r="P182" i="10"/>
  <c r="N182" i="10"/>
  <c r="M182" i="10"/>
  <c r="L182" i="10" s="1"/>
  <c r="L176" i="10" s="1"/>
  <c r="K182" i="10"/>
  <c r="J182" i="10"/>
  <c r="I182" i="10"/>
  <c r="H182" i="10"/>
  <c r="AC182" i="10" s="1"/>
  <c r="G182" i="10"/>
  <c r="AB182" i="10" s="1"/>
  <c r="E182" i="10"/>
  <c r="C182" i="10" s="1"/>
  <c r="D182" i="10"/>
  <c r="AF181" i="10"/>
  <c r="AE181" i="10"/>
  <c r="AD181" i="10"/>
  <c r="AC181" i="10"/>
  <c r="AB181" i="10"/>
  <c r="X181" i="10"/>
  <c r="U181" i="10"/>
  <c r="R181" i="10"/>
  <c r="O181" i="10"/>
  <c r="L181" i="10"/>
  <c r="I181" i="10"/>
  <c r="F181" i="10"/>
  <c r="AA181" i="10" s="1"/>
  <c r="C181" i="10"/>
  <c r="AF180" i="10"/>
  <c r="AE180" i="10"/>
  <c r="AC180" i="10"/>
  <c r="AB180" i="10"/>
  <c r="AA180" i="10"/>
  <c r="X180" i="10"/>
  <c r="U180" i="10"/>
  <c r="R180" i="10"/>
  <c r="O180" i="10"/>
  <c r="L180" i="10"/>
  <c r="I180" i="10"/>
  <c r="F180" i="10"/>
  <c r="C180" i="10"/>
  <c r="AD180" i="10" s="1"/>
  <c r="AC179" i="10"/>
  <c r="AB179" i="10"/>
  <c r="Z179" i="10"/>
  <c r="Y179" i="10"/>
  <c r="X179" i="10"/>
  <c r="W179" i="10"/>
  <c r="V179" i="10"/>
  <c r="U179" i="10" s="1"/>
  <c r="T179" i="10"/>
  <c r="S179" i="10"/>
  <c r="AE179" i="10" s="1"/>
  <c r="R179" i="10"/>
  <c r="Q179" i="10"/>
  <c r="P179" i="10"/>
  <c r="O179" i="10"/>
  <c r="N179" i="10"/>
  <c r="M179" i="10"/>
  <c r="L179" i="10"/>
  <c r="K179" i="10"/>
  <c r="J179" i="10"/>
  <c r="H179" i="10"/>
  <c r="G179" i="10"/>
  <c r="F179" i="10"/>
  <c r="E179" i="10"/>
  <c r="E176" i="10" s="1"/>
  <c r="D179" i="10"/>
  <c r="C179" i="10"/>
  <c r="AA179" i="10" s="1"/>
  <c r="AF178" i="10"/>
  <c r="AE178" i="10"/>
  <c r="AC178" i="10"/>
  <c r="AB178" i="10"/>
  <c r="AA178" i="10"/>
  <c r="X178" i="10"/>
  <c r="U178" i="10"/>
  <c r="R178" i="10"/>
  <c r="AD178" i="10" s="1"/>
  <c r="O178" i="10"/>
  <c r="L178" i="10"/>
  <c r="I178" i="10"/>
  <c r="F178" i="10"/>
  <c r="C178" i="10"/>
  <c r="Z177" i="10"/>
  <c r="Y177" i="10"/>
  <c r="X177" i="10"/>
  <c r="W177" i="10"/>
  <c r="V177" i="10"/>
  <c r="T177" i="10"/>
  <c r="AF177" i="10" s="1"/>
  <c r="S177" i="10"/>
  <c r="Q177" i="10"/>
  <c r="Q176" i="10" s="1"/>
  <c r="P177" i="10"/>
  <c r="N177" i="10"/>
  <c r="M177" i="10"/>
  <c r="L177" i="10"/>
  <c r="K177" i="10"/>
  <c r="I177" i="10" s="1"/>
  <c r="J177" i="10"/>
  <c r="H177" i="10"/>
  <c r="G177" i="10"/>
  <c r="F177" i="10" s="1"/>
  <c r="E177" i="10"/>
  <c r="D177" i="10"/>
  <c r="C177" i="10"/>
  <c r="V176" i="10"/>
  <c r="T176" i="10"/>
  <c r="AF176" i="10" s="1"/>
  <c r="S176" i="10"/>
  <c r="N176" i="10"/>
  <c r="M176" i="10"/>
  <c r="AF175" i="10"/>
  <c r="AE175" i="10"/>
  <c r="AD175" i="10"/>
  <c r="AC175" i="10"/>
  <c r="AB175" i="10"/>
  <c r="AA175" i="10"/>
  <c r="X175" i="10"/>
  <c r="U175" i="10"/>
  <c r="R175" i="10"/>
  <c r="O175" i="10"/>
  <c r="L175" i="10"/>
  <c r="I175" i="10"/>
  <c r="F175" i="10"/>
  <c r="C175" i="10"/>
  <c r="AE174" i="10"/>
  <c r="AC174" i="10"/>
  <c r="AB174" i="10"/>
  <c r="Z174" i="10"/>
  <c r="Y174" i="10"/>
  <c r="W174" i="10"/>
  <c r="V174" i="10"/>
  <c r="U174" i="10" s="1"/>
  <c r="T174" i="10"/>
  <c r="S174" i="10"/>
  <c r="R174" i="10" s="1"/>
  <c r="Q174" i="10"/>
  <c r="P174" i="10"/>
  <c r="O174" i="10"/>
  <c r="N174" i="10"/>
  <c r="M174" i="10"/>
  <c r="K174" i="10"/>
  <c r="J174" i="10"/>
  <c r="I174" i="10" s="1"/>
  <c r="H174" i="10"/>
  <c r="G174" i="10"/>
  <c r="F174" i="10"/>
  <c r="E174" i="10"/>
  <c r="AF174" i="10" s="1"/>
  <c r="D174" i="10"/>
  <c r="AF173" i="10"/>
  <c r="AE173" i="10"/>
  <c r="AC173" i="10"/>
  <c r="AB173" i="10"/>
  <c r="X173" i="10"/>
  <c r="U173" i="10"/>
  <c r="R173" i="10"/>
  <c r="O173" i="10"/>
  <c r="L173" i="10"/>
  <c r="I173" i="10"/>
  <c r="F173" i="10"/>
  <c r="C173" i="10"/>
  <c r="Z172" i="10"/>
  <c r="X172" i="10" s="1"/>
  <c r="Y172" i="10"/>
  <c r="W172" i="10"/>
  <c r="V172" i="10"/>
  <c r="U172" i="10" s="1"/>
  <c r="T172" i="10"/>
  <c r="AF172" i="10" s="1"/>
  <c r="S172" i="10"/>
  <c r="AE172" i="10" s="1"/>
  <c r="R172" i="10"/>
  <c r="Q172" i="10"/>
  <c r="O172" i="10" s="1"/>
  <c r="P172" i="10"/>
  <c r="N172" i="10"/>
  <c r="L172" i="10" s="1"/>
  <c r="M172" i="10"/>
  <c r="K172" i="10"/>
  <c r="J172" i="10"/>
  <c r="I172" i="10"/>
  <c r="H172" i="10"/>
  <c r="G172" i="10"/>
  <c r="F172" i="10"/>
  <c r="E172" i="10"/>
  <c r="C172" i="10" s="1"/>
  <c r="AD172" i="10" s="1"/>
  <c r="D172" i="10"/>
  <c r="AB172" i="10" s="1"/>
  <c r="AF171" i="10"/>
  <c r="AE171" i="10"/>
  <c r="AC171" i="10"/>
  <c r="AB171" i="10"/>
  <c r="X171" i="10"/>
  <c r="U171" i="10"/>
  <c r="R171" i="10"/>
  <c r="AD171" i="10" s="1"/>
  <c r="O171" i="10"/>
  <c r="L171" i="10"/>
  <c r="I171" i="10"/>
  <c r="F171" i="10"/>
  <c r="AA171" i="10" s="1"/>
  <c r="C171" i="10"/>
  <c r="AF170" i="10"/>
  <c r="AE170" i="10"/>
  <c r="AC170" i="10"/>
  <c r="AB170" i="10"/>
  <c r="X170" i="10"/>
  <c r="U170" i="10"/>
  <c r="R170" i="10"/>
  <c r="AD170" i="10" s="1"/>
  <c r="O170" i="10"/>
  <c r="L170" i="10"/>
  <c r="I170" i="10"/>
  <c r="F170" i="10"/>
  <c r="C170" i="10"/>
  <c r="AF169" i="10"/>
  <c r="Z169" i="10"/>
  <c r="Z166" i="10" s="1"/>
  <c r="Y169" i="10"/>
  <c r="Y166" i="10" s="1"/>
  <c r="W169" i="10"/>
  <c r="V169" i="10"/>
  <c r="U169" i="10" s="1"/>
  <c r="T169" i="10"/>
  <c r="S169" i="10"/>
  <c r="R169" i="10" s="1"/>
  <c r="Q169" i="10"/>
  <c r="P169" i="10"/>
  <c r="O169" i="10"/>
  <c r="N169" i="10"/>
  <c r="M169" i="10"/>
  <c r="L169" i="10"/>
  <c r="K169" i="10"/>
  <c r="K166" i="10" s="1"/>
  <c r="J169" i="10"/>
  <c r="I169" i="10"/>
  <c r="H169" i="10"/>
  <c r="AC169" i="10" s="1"/>
  <c r="G169" i="10"/>
  <c r="E169" i="10"/>
  <c r="D169" i="10"/>
  <c r="AE169" i="10" s="1"/>
  <c r="AF168" i="10"/>
  <c r="AE168" i="10"/>
  <c r="AD168" i="10"/>
  <c r="AC168" i="10"/>
  <c r="AB168" i="10"/>
  <c r="X168" i="10"/>
  <c r="U168" i="10"/>
  <c r="R168" i="10"/>
  <c r="O168" i="10"/>
  <c r="L168" i="10"/>
  <c r="I168" i="10"/>
  <c r="F168" i="10"/>
  <c r="C168" i="10"/>
  <c r="AF167" i="10"/>
  <c r="AB167" i="10"/>
  <c r="Z167" i="10"/>
  <c r="Y167" i="10"/>
  <c r="X167" i="10"/>
  <c r="W167" i="10"/>
  <c r="W166" i="10" s="1"/>
  <c r="V167" i="10"/>
  <c r="U167" i="10" s="1"/>
  <c r="T167" i="10"/>
  <c r="T166" i="10" s="1"/>
  <c r="S167" i="10"/>
  <c r="S166" i="10" s="1"/>
  <c r="AE166" i="10" s="1"/>
  <c r="Q167" i="10"/>
  <c r="P167" i="10"/>
  <c r="P166" i="10" s="1"/>
  <c r="O167" i="10"/>
  <c r="O166" i="10" s="1"/>
  <c r="N167" i="10"/>
  <c r="M167" i="10"/>
  <c r="L167" i="10"/>
  <c r="K167" i="10"/>
  <c r="J167" i="10"/>
  <c r="I167" i="10" s="1"/>
  <c r="H167" i="10"/>
  <c r="G167" i="10"/>
  <c r="G166" i="10" s="1"/>
  <c r="E167" i="10"/>
  <c r="D167" i="10"/>
  <c r="D166" i="10" s="1"/>
  <c r="C167" i="10"/>
  <c r="AB166" i="10"/>
  <c r="Q166" i="10"/>
  <c r="N166" i="10"/>
  <c r="M166" i="10"/>
  <c r="J166" i="10"/>
  <c r="AF165" i="10"/>
  <c r="AE165" i="10"/>
  <c r="AD165" i="10"/>
  <c r="AC165" i="10"/>
  <c r="AB165" i="10"/>
  <c r="AA165" i="10"/>
  <c r="X165" i="10"/>
  <c r="U165" i="10"/>
  <c r="R165" i="10"/>
  <c r="O165" i="10"/>
  <c r="L165" i="10"/>
  <c r="I165" i="10"/>
  <c r="F165" i="10"/>
  <c r="C165" i="10"/>
  <c r="AF164" i="10"/>
  <c r="AE164" i="10"/>
  <c r="AD164" i="10"/>
  <c r="AC164" i="10"/>
  <c r="Z164" i="10"/>
  <c r="Y164" i="10"/>
  <c r="W164" i="10"/>
  <c r="V164" i="10"/>
  <c r="U164" i="10" s="1"/>
  <c r="T164" i="10"/>
  <c r="S164" i="10"/>
  <c r="R164" i="10"/>
  <c r="Q164" i="10"/>
  <c r="O164" i="10" s="1"/>
  <c r="P164" i="10"/>
  <c r="N164" i="10"/>
  <c r="M164" i="10"/>
  <c r="L164" i="10"/>
  <c r="K164" i="10"/>
  <c r="J164" i="10"/>
  <c r="I164" i="10"/>
  <c r="H164" i="10"/>
  <c r="F164" i="10" s="1"/>
  <c r="G164" i="10"/>
  <c r="AB164" i="10" s="1"/>
  <c r="E164" i="10"/>
  <c r="C164" i="10" s="1"/>
  <c r="D164" i="10"/>
  <c r="AF163" i="10"/>
  <c r="AE163" i="10"/>
  <c r="AD163" i="10"/>
  <c r="AC163" i="10"/>
  <c r="AB163" i="10"/>
  <c r="X163" i="10"/>
  <c r="U163" i="10"/>
  <c r="R163" i="10"/>
  <c r="O163" i="10"/>
  <c r="L163" i="10"/>
  <c r="I163" i="10"/>
  <c r="F163" i="10"/>
  <c r="C163" i="10"/>
  <c r="AF162" i="10"/>
  <c r="AE162" i="10"/>
  <c r="AB162" i="10"/>
  <c r="Z162" i="10"/>
  <c r="Y162" i="10"/>
  <c r="X162" i="10" s="1"/>
  <c r="W162" i="10"/>
  <c r="V162" i="10"/>
  <c r="U162" i="10"/>
  <c r="T162" i="10"/>
  <c r="T156" i="10" s="1"/>
  <c r="S162" i="10"/>
  <c r="S156" i="10" s="1"/>
  <c r="Q162" i="10"/>
  <c r="O162" i="10" s="1"/>
  <c r="O156" i="10" s="1"/>
  <c r="P162" i="10"/>
  <c r="N162" i="10"/>
  <c r="M162" i="10"/>
  <c r="K162" i="10"/>
  <c r="J162" i="10"/>
  <c r="I162" i="10"/>
  <c r="H162" i="10"/>
  <c r="AC162" i="10" s="1"/>
  <c r="G162" i="10"/>
  <c r="F162" i="10" s="1"/>
  <c r="AA162" i="10" s="1"/>
  <c r="E162" i="10"/>
  <c r="D162" i="10"/>
  <c r="C162" i="10" s="1"/>
  <c r="AF161" i="10"/>
  <c r="AE161" i="10"/>
  <c r="AC161" i="10"/>
  <c r="AB161" i="10"/>
  <c r="X161" i="10"/>
  <c r="U161" i="10"/>
  <c r="R161" i="10"/>
  <c r="O161" i="10"/>
  <c r="L161" i="10"/>
  <c r="I161" i="10"/>
  <c r="F161" i="10"/>
  <c r="C161" i="10"/>
  <c r="AF160" i="10"/>
  <c r="AE160" i="10"/>
  <c r="AC160" i="10"/>
  <c r="AB160" i="10"/>
  <c r="AA160" i="10"/>
  <c r="X160" i="10"/>
  <c r="U160" i="10"/>
  <c r="R160" i="10"/>
  <c r="AD160" i="10" s="1"/>
  <c r="O160" i="10"/>
  <c r="L160" i="10"/>
  <c r="I160" i="10"/>
  <c r="F160" i="10"/>
  <c r="C160" i="10"/>
  <c r="Z159" i="10"/>
  <c r="Y159" i="10"/>
  <c r="X159" i="10"/>
  <c r="W159" i="10"/>
  <c r="U159" i="10" s="1"/>
  <c r="V159" i="10"/>
  <c r="T159" i="10"/>
  <c r="S159" i="10"/>
  <c r="R159" i="10"/>
  <c r="Q159" i="10"/>
  <c r="P159" i="10"/>
  <c r="O159" i="10" s="1"/>
  <c r="N159" i="10"/>
  <c r="M159" i="10"/>
  <c r="L159" i="10" s="1"/>
  <c r="K159" i="10"/>
  <c r="I159" i="10" s="1"/>
  <c r="I156" i="10" s="1"/>
  <c r="J159" i="10"/>
  <c r="H159" i="10"/>
  <c r="G159" i="10"/>
  <c r="E159" i="10"/>
  <c r="AF159" i="10" s="1"/>
  <c r="D159" i="10"/>
  <c r="AE159" i="10" s="1"/>
  <c r="AF158" i="10"/>
  <c r="AE158" i="10"/>
  <c r="AC158" i="10"/>
  <c r="AB158" i="10"/>
  <c r="X158" i="10"/>
  <c r="U158" i="10"/>
  <c r="R158" i="10"/>
  <c r="O158" i="10"/>
  <c r="L158" i="10"/>
  <c r="I158" i="10"/>
  <c r="F158" i="10"/>
  <c r="C158" i="10"/>
  <c r="AD158" i="10" s="1"/>
  <c r="AB157" i="10"/>
  <c r="Z157" i="10"/>
  <c r="Y157" i="10"/>
  <c r="X157" i="10" s="1"/>
  <c r="W157" i="10"/>
  <c r="V157" i="10"/>
  <c r="U157" i="10"/>
  <c r="U156" i="10" s="1"/>
  <c r="T157" i="10"/>
  <c r="AF157" i="10" s="1"/>
  <c r="S157" i="10"/>
  <c r="AE157" i="10" s="1"/>
  <c r="Q157" i="10"/>
  <c r="P157" i="10"/>
  <c r="O157" i="10"/>
  <c r="N157" i="10"/>
  <c r="L157" i="10" s="1"/>
  <c r="M157" i="10"/>
  <c r="K157" i="10"/>
  <c r="J157" i="10"/>
  <c r="I157" i="10"/>
  <c r="H157" i="10"/>
  <c r="AC157" i="10" s="1"/>
  <c r="G157" i="10"/>
  <c r="E157" i="10"/>
  <c r="D157" i="10"/>
  <c r="D156" i="10" s="1"/>
  <c r="AE156" i="10" s="1"/>
  <c r="V156" i="10"/>
  <c r="J156" i="10"/>
  <c r="G156" i="10"/>
  <c r="E156" i="10"/>
  <c r="AF155" i="10"/>
  <c r="AE155" i="10"/>
  <c r="AC155" i="10"/>
  <c r="AB155" i="10"/>
  <c r="AA155" i="10"/>
  <c r="X155" i="10"/>
  <c r="U155" i="10"/>
  <c r="R155" i="10"/>
  <c r="AD155" i="10" s="1"/>
  <c r="O155" i="10"/>
  <c r="L155" i="10"/>
  <c r="I155" i="10"/>
  <c r="F155" i="10"/>
  <c r="C155" i="10"/>
  <c r="Z154" i="10"/>
  <c r="Y154" i="10"/>
  <c r="X154" i="10"/>
  <c r="W154" i="10"/>
  <c r="V154" i="10"/>
  <c r="U154" i="10"/>
  <c r="T154" i="10"/>
  <c r="AF154" i="10" s="1"/>
  <c r="S154" i="10"/>
  <c r="AE154" i="10" s="1"/>
  <c r="R154" i="10"/>
  <c r="AD154" i="10" s="1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AA154" i="10" s="1"/>
  <c r="E154" i="10"/>
  <c r="AC154" i="10" s="1"/>
  <c r="D154" i="10"/>
  <c r="AB154" i="10" s="1"/>
  <c r="C154" i="10"/>
  <c r="AF153" i="10"/>
  <c r="AE153" i="10"/>
  <c r="AD153" i="10"/>
  <c r="AC153" i="10"/>
  <c r="AB153" i="10"/>
  <c r="AA153" i="10"/>
  <c r="X153" i="10"/>
  <c r="U153" i="10"/>
  <c r="R153" i="10"/>
  <c r="O153" i="10"/>
  <c r="L153" i="10"/>
  <c r="I153" i="10"/>
  <c r="F153" i="10"/>
  <c r="C153" i="10"/>
  <c r="AF152" i="10"/>
  <c r="AE152" i="10"/>
  <c r="AC152" i="10"/>
  <c r="Z152" i="10"/>
  <c r="Z146" i="10" s="1"/>
  <c r="Y152" i="10"/>
  <c r="W152" i="10"/>
  <c r="V152" i="10"/>
  <c r="U152" i="10"/>
  <c r="T152" i="10"/>
  <c r="R152" i="10" s="1"/>
  <c r="AD152" i="10" s="1"/>
  <c r="S152" i="10"/>
  <c r="Q152" i="10"/>
  <c r="O152" i="10" s="1"/>
  <c r="P152" i="10"/>
  <c r="N152" i="10"/>
  <c r="N146" i="10" s="1"/>
  <c r="M152" i="10"/>
  <c r="L152" i="10" s="1"/>
  <c r="K152" i="10"/>
  <c r="I152" i="10" s="1"/>
  <c r="J152" i="10"/>
  <c r="H152" i="10"/>
  <c r="G152" i="10"/>
  <c r="AB152" i="10" s="1"/>
  <c r="F152" i="10"/>
  <c r="AA152" i="10" s="1"/>
  <c r="E152" i="10"/>
  <c r="C152" i="10" s="1"/>
  <c r="D152" i="10"/>
  <c r="AF151" i="10"/>
  <c r="AE151" i="10"/>
  <c r="AD151" i="10"/>
  <c r="AC151" i="10"/>
  <c r="AB151" i="10"/>
  <c r="X151" i="10"/>
  <c r="U151" i="10"/>
  <c r="R151" i="10"/>
  <c r="O151" i="10"/>
  <c r="L151" i="10"/>
  <c r="I151" i="10"/>
  <c r="F151" i="10"/>
  <c r="C151" i="10"/>
  <c r="AF150" i="10"/>
  <c r="AE150" i="10"/>
  <c r="AC150" i="10"/>
  <c r="AB150" i="10"/>
  <c r="X150" i="10"/>
  <c r="U150" i="10"/>
  <c r="R150" i="10"/>
  <c r="O150" i="10"/>
  <c r="L150" i="10"/>
  <c r="I150" i="10"/>
  <c r="F150" i="10"/>
  <c r="C150" i="10"/>
  <c r="AD150" i="10" s="1"/>
  <c r="AF149" i="10"/>
  <c r="Z149" i="10"/>
  <c r="Y149" i="10"/>
  <c r="X149" i="10"/>
  <c r="W149" i="10"/>
  <c r="V149" i="10"/>
  <c r="T149" i="10"/>
  <c r="S149" i="10"/>
  <c r="Q149" i="10"/>
  <c r="P149" i="10"/>
  <c r="O149" i="10" s="1"/>
  <c r="N149" i="10"/>
  <c r="M149" i="10"/>
  <c r="L149" i="10"/>
  <c r="K149" i="10"/>
  <c r="J149" i="10"/>
  <c r="J146" i="10" s="1"/>
  <c r="I149" i="10"/>
  <c r="H149" i="10"/>
  <c r="G149" i="10"/>
  <c r="E149" i="10"/>
  <c r="E146" i="10" s="1"/>
  <c r="D149" i="10"/>
  <c r="AF148" i="10"/>
  <c r="AE148" i="10"/>
  <c r="AD148" i="10"/>
  <c r="AC148" i="10"/>
  <c r="AB148" i="10"/>
  <c r="AA148" i="10"/>
  <c r="X148" i="10"/>
  <c r="U148" i="10"/>
  <c r="R148" i="10"/>
  <c r="O148" i="10"/>
  <c r="L148" i="10"/>
  <c r="I148" i="10"/>
  <c r="F148" i="10"/>
  <c r="C148" i="10"/>
  <c r="AD147" i="10"/>
  <c r="AC147" i="10"/>
  <c r="AB147" i="10"/>
  <c r="Z147" i="10"/>
  <c r="Y147" i="10"/>
  <c r="Y146" i="10" s="1"/>
  <c r="X147" i="10"/>
  <c r="W147" i="10"/>
  <c r="W146" i="10" s="1"/>
  <c r="V147" i="10"/>
  <c r="T147" i="10"/>
  <c r="AF147" i="10" s="1"/>
  <c r="S147" i="10"/>
  <c r="R147" i="10" s="1"/>
  <c r="Q147" i="10"/>
  <c r="P147" i="10"/>
  <c r="P146" i="10" s="1"/>
  <c r="O147" i="10"/>
  <c r="O146" i="10" s="1"/>
  <c r="N147" i="10"/>
  <c r="M147" i="10"/>
  <c r="L147" i="10"/>
  <c r="K147" i="10"/>
  <c r="K146" i="10" s="1"/>
  <c r="J147" i="10"/>
  <c r="I147" i="10" s="1"/>
  <c r="H147" i="10"/>
  <c r="G147" i="10"/>
  <c r="F147" i="10"/>
  <c r="E147" i="10"/>
  <c r="D147" i="10"/>
  <c r="C147" i="10"/>
  <c r="G146" i="10"/>
  <c r="AF145" i="10"/>
  <c r="AE145" i="10"/>
  <c r="AC145" i="10"/>
  <c r="AB145" i="10"/>
  <c r="AA145" i="10"/>
  <c r="X145" i="10"/>
  <c r="U145" i="10"/>
  <c r="R145" i="10"/>
  <c r="AD145" i="10" s="1"/>
  <c r="O145" i="10"/>
  <c r="L145" i="10"/>
  <c r="I145" i="10"/>
  <c r="F145" i="10"/>
  <c r="C145" i="10"/>
  <c r="AC144" i="10"/>
  <c r="AB144" i="10"/>
  <c r="Z144" i="10"/>
  <c r="Y144" i="10"/>
  <c r="W144" i="10"/>
  <c r="V144" i="10"/>
  <c r="U144" i="10" s="1"/>
  <c r="T144" i="10"/>
  <c r="S144" i="10"/>
  <c r="R144" i="10"/>
  <c r="Q144" i="10"/>
  <c r="P144" i="10"/>
  <c r="O144" i="10" s="1"/>
  <c r="N144" i="10"/>
  <c r="M144" i="10"/>
  <c r="L144" i="10" s="1"/>
  <c r="K144" i="10"/>
  <c r="J144" i="10"/>
  <c r="I144" i="10" s="1"/>
  <c r="H144" i="10"/>
  <c r="F144" i="10" s="1"/>
  <c r="G144" i="10"/>
  <c r="E144" i="10"/>
  <c r="AF144" i="10" s="1"/>
  <c r="D144" i="10"/>
  <c r="AE144" i="10" s="1"/>
  <c r="AF143" i="10"/>
  <c r="AE143" i="10"/>
  <c r="AC143" i="10"/>
  <c r="AB143" i="10"/>
  <c r="AA143" i="10"/>
  <c r="X143" i="10"/>
  <c r="U143" i="10"/>
  <c r="R143" i="10"/>
  <c r="O143" i="10"/>
  <c r="L143" i="10"/>
  <c r="I143" i="10"/>
  <c r="F143" i="10"/>
  <c r="C143" i="10"/>
  <c r="AC142" i="10"/>
  <c r="AB142" i="10"/>
  <c r="AA142" i="10"/>
  <c r="Z142" i="10"/>
  <c r="Z136" i="10" s="1"/>
  <c r="Y142" i="10"/>
  <c r="X142" i="10" s="1"/>
  <c r="W142" i="10"/>
  <c r="V142" i="10"/>
  <c r="U142" i="10"/>
  <c r="T142" i="10"/>
  <c r="S142" i="10"/>
  <c r="R142" i="10"/>
  <c r="Q142" i="10"/>
  <c r="Q136" i="10" s="1"/>
  <c r="P142" i="10"/>
  <c r="O142" i="10"/>
  <c r="N142" i="10"/>
  <c r="M142" i="10"/>
  <c r="L142" i="10" s="1"/>
  <c r="K142" i="10"/>
  <c r="J142" i="10"/>
  <c r="I142" i="10" s="1"/>
  <c r="H142" i="10"/>
  <c r="G142" i="10"/>
  <c r="F142" i="10"/>
  <c r="E142" i="10"/>
  <c r="E136" i="10" s="1"/>
  <c r="D142" i="10"/>
  <c r="C142" i="10"/>
  <c r="AD142" i="10" s="1"/>
  <c r="AF141" i="10"/>
  <c r="AE141" i="10"/>
  <c r="AC141" i="10"/>
  <c r="AB141" i="10"/>
  <c r="X141" i="10"/>
  <c r="U141" i="10"/>
  <c r="R141" i="10"/>
  <c r="O141" i="10"/>
  <c r="L141" i="10"/>
  <c r="I141" i="10"/>
  <c r="F141" i="10"/>
  <c r="C141" i="10"/>
  <c r="AF140" i="10"/>
  <c r="AE140" i="10"/>
  <c r="AD140" i="10"/>
  <c r="AC140" i="10"/>
  <c r="AB140" i="10"/>
  <c r="X140" i="10"/>
  <c r="U140" i="10"/>
  <c r="R140" i="10"/>
  <c r="O140" i="10"/>
  <c r="L140" i="10"/>
  <c r="I140" i="10"/>
  <c r="F140" i="10"/>
  <c r="AA140" i="10" s="1"/>
  <c r="C140" i="10"/>
  <c r="AE139" i="10"/>
  <c r="AB139" i="10"/>
  <c r="Z139" i="10"/>
  <c r="Y139" i="10"/>
  <c r="X139" i="10" s="1"/>
  <c r="W139" i="10"/>
  <c r="V139" i="10"/>
  <c r="U139" i="10" s="1"/>
  <c r="T139" i="10"/>
  <c r="AF139" i="10" s="1"/>
  <c r="S139" i="10"/>
  <c r="Q139" i="10"/>
  <c r="P139" i="10"/>
  <c r="O139" i="10" s="1"/>
  <c r="N139" i="10"/>
  <c r="M139" i="10"/>
  <c r="L139" i="10"/>
  <c r="K139" i="10"/>
  <c r="J139" i="10"/>
  <c r="I139" i="10"/>
  <c r="H139" i="10"/>
  <c r="AC139" i="10" s="1"/>
  <c r="G139" i="10"/>
  <c r="E139" i="10"/>
  <c r="D139" i="10"/>
  <c r="C139" i="10"/>
  <c r="AF138" i="10"/>
  <c r="AE138" i="10"/>
  <c r="AC138" i="10"/>
  <c r="AB138" i="10"/>
  <c r="X138" i="10"/>
  <c r="U138" i="10"/>
  <c r="R138" i="10"/>
  <c r="O138" i="10"/>
  <c r="L138" i="10"/>
  <c r="I138" i="10"/>
  <c r="F138" i="10"/>
  <c r="AA138" i="10" s="1"/>
  <c r="C138" i="10"/>
  <c r="AD138" i="10" s="1"/>
  <c r="AB137" i="10"/>
  <c r="AA137" i="10"/>
  <c r="Z137" i="10"/>
  <c r="Y137" i="10"/>
  <c r="X137" i="10"/>
  <c r="W137" i="10"/>
  <c r="W136" i="10" s="1"/>
  <c r="V137" i="10"/>
  <c r="T137" i="10"/>
  <c r="S137" i="10"/>
  <c r="S136" i="10" s="1"/>
  <c r="Q137" i="10"/>
  <c r="P137" i="10"/>
  <c r="O137" i="10"/>
  <c r="N137" i="10"/>
  <c r="M137" i="10"/>
  <c r="L137" i="10"/>
  <c r="K137" i="10"/>
  <c r="K136" i="10" s="1"/>
  <c r="J137" i="10"/>
  <c r="H137" i="10"/>
  <c r="AC137" i="10" s="1"/>
  <c r="G137" i="10"/>
  <c r="F137" i="10" s="1"/>
  <c r="E137" i="10"/>
  <c r="D137" i="10"/>
  <c r="C137" i="10"/>
  <c r="P136" i="10"/>
  <c r="AF135" i="10"/>
  <c r="AE135" i="10"/>
  <c r="AC135" i="10"/>
  <c r="AB135" i="10"/>
  <c r="AA135" i="10"/>
  <c r="X135" i="10"/>
  <c r="U135" i="10"/>
  <c r="R135" i="10"/>
  <c r="AD135" i="10" s="1"/>
  <c r="O135" i="10"/>
  <c r="L135" i="10"/>
  <c r="I135" i="10"/>
  <c r="F135" i="10"/>
  <c r="C135" i="10"/>
  <c r="AE134" i="10"/>
  <c r="AC134" i="10"/>
  <c r="Z134" i="10"/>
  <c r="Y134" i="10"/>
  <c r="Y126" i="10" s="1"/>
  <c r="W134" i="10"/>
  <c r="V134" i="10"/>
  <c r="U134" i="10" s="1"/>
  <c r="T134" i="10"/>
  <c r="S134" i="10"/>
  <c r="Q134" i="10"/>
  <c r="O134" i="10" s="1"/>
  <c r="P134" i="10"/>
  <c r="N134" i="10"/>
  <c r="M134" i="10"/>
  <c r="L134" i="10"/>
  <c r="K134" i="10"/>
  <c r="J134" i="10"/>
  <c r="J126" i="10" s="1"/>
  <c r="H134" i="10"/>
  <c r="G134" i="10"/>
  <c r="E134" i="10"/>
  <c r="C134" i="10" s="1"/>
  <c r="D134" i="10"/>
  <c r="AF133" i="10"/>
  <c r="AE133" i="10"/>
  <c r="AD133" i="10"/>
  <c r="AC133" i="10"/>
  <c r="AB133" i="10"/>
  <c r="AA133" i="10"/>
  <c r="X133" i="10"/>
  <c r="U133" i="10"/>
  <c r="R133" i="10"/>
  <c r="O133" i="10"/>
  <c r="L133" i="10"/>
  <c r="I133" i="10"/>
  <c r="F133" i="10"/>
  <c r="C133" i="10"/>
  <c r="AC132" i="10"/>
  <c r="AB132" i="10"/>
  <c r="AA132" i="10"/>
  <c r="Z132" i="10"/>
  <c r="Y132" i="10"/>
  <c r="W132" i="10"/>
  <c r="V132" i="10"/>
  <c r="U132" i="10" s="1"/>
  <c r="T132" i="10"/>
  <c r="S132" i="10"/>
  <c r="AE132" i="10" s="1"/>
  <c r="R132" i="10"/>
  <c r="Q132" i="10"/>
  <c r="P132" i="10"/>
  <c r="O132" i="10"/>
  <c r="N132" i="10"/>
  <c r="N126" i="10" s="1"/>
  <c r="M132" i="10"/>
  <c r="L132" i="10" s="1"/>
  <c r="K132" i="10"/>
  <c r="J132" i="10"/>
  <c r="I132" i="10"/>
  <c r="H132" i="10"/>
  <c r="G132" i="10"/>
  <c r="F132" i="10"/>
  <c r="E132" i="10"/>
  <c r="E126" i="10" s="1"/>
  <c r="D132" i="10"/>
  <c r="C132" i="10"/>
  <c r="AD132" i="10" s="1"/>
  <c r="AF131" i="10"/>
  <c r="AE131" i="10"/>
  <c r="AC131" i="10"/>
  <c r="AB131" i="10"/>
  <c r="X131" i="10"/>
  <c r="U131" i="10"/>
  <c r="R131" i="10"/>
  <c r="O131" i="10"/>
  <c r="L131" i="10"/>
  <c r="I131" i="10"/>
  <c r="F131" i="10"/>
  <c r="C131" i="10"/>
  <c r="AF130" i="10"/>
  <c r="AE130" i="10"/>
  <c r="AC130" i="10"/>
  <c r="AB130" i="10"/>
  <c r="AA130" i="10"/>
  <c r="X130" i="10"/>
  <c r="U130" i="10"/>
  <c r="R130" i="10"/>
  <c r="AD130" i="10" s="1"/>
  <c r="O130" i="10"/>
  <c r="L130" i="10"/>
  <c r="I130" i="10"/>
  <c r="F130" i="10"/>
  <c r="C130" i="10"/>
  <c r="AC129" i="10"/>
  <c r="Z129" i="10"/>
  <c r="X129" i="10" s="1"/>
  <c r="Y129" i="10"/>
  <c r="W129" i="10"/>
  <c r="U129" i="10" s="1"/>
  <c r="V129" i="10"/>
  <c r="T129" i="10"/>
  <c r="S129" i="10"/>
  <c r="Q129" i="10"/>
  <c r="P129" i="10"/>
  <c r="O129" i="10"/>
  <c r="N129" i="10"/>
  <c r="M129" i="10"/>
  <c r="L129" i="10"/>
  <c r="K129" i="10"/>
  <c r="I129" i="10" s="1"/>
  <c r="J129" i="10"/>
  <c r="H129" i="10"/>
  <c r="G129" i="10"/>
  <c r="E129" i="10"/>
  <c r="D129" i="10"/>
  <c r="AE129" i="10" s="1"/>
  <c r="C129" i="10"/>
  <c r="AF128" i="10"/>
  <c r="AE128" i="10"/>
  <c r="AC128" i="10"/>
  <c r="AB128" i="10"/>
  <c r="X128" i="10"/>
  <c r="U128" i="10"/>
  <c r="R128" i="10"/>
  <c r="O128" i="10"/>
  <c r="L128" i="10"/>
  <c r="I128" i="10"/>
  <c r="F128" i="10"/>
  <c r="C128" i="10"/>
  <c r="AF127" i="10"/>
  <c r="Z127" i="10"/>
  <c r="Y127" i="10"/>
  <c r="X127" i="10"/>
  <c r="W127" i="10"/>
  <c r="V127" i="10"/>
  <c r="U127" i="10"/>
  <c r="T127" i="10"/>
  <c r="S127" i="10"/>
  <c r="Q127" i="10"/>
  <c r="P127" i="10"/>
  <c r="O127" i="10" s="1"/>
  <c r="N127" i="10"/>
  <c r="L127" i="10" s="1"/>
  <c r="M127" i="10"/>
  <c r="K127" i="10"/>
  <c r="J127" i="10"/>
  <c r="H127" i="10"/>
  <c r="G127" i="10"/>
  <c r="E127" i="10"/>
  <c r="D127" i="10"/>
  <c r="C127" i="10" s="1"/>
  <c r="C126" i="10" s="1"/>
  <c r="U126" i="10"/>
  <c r="T126" i="10"/>
  <c r="Q126" i="10"/>
  <c r="AF125" i="10"/>
  <c r="AE125" i="10"/>
  <c r="AC125" i="10"/>
  <c r="AB125" i="10"/>
  <c r="X125" i="10"/>
  <c r="U125" i="10"/>
  <c r="R125" i="10"/>
  <c r="O125" i="10"/>
  <c r="L125" i="10"/>
  <c r="I125" i="10"/>
  <c r="F125" i="10"/>
  <c r="AA125" i="10" s="1"/>
  <c r="C125" i="10"/>
  <c r="Z124" i="10"/>
  <c r="Y124" i="10"/>
  <c r="X124" i="10"/>
  <c r="W124" i="10"/>
  <c r="V124" i="10"/>
  <c r="U124" i="10"/>
  <c r="T124" i="10"/>
  <c r="S124" i="10"/>
  <c r="AE124" i="10" s="1"/>
  <c r="R124" i="10"/>
  <c r="Q124" i="10"/>
  <c r="O124" i="10" s="1"/>
  <c r="P124" i="10"/>
  <c r="N124" i="10"/>
  <c r="M124" i="10"/>
  <c r="L124" i="10" s="1"/>
  <c r="K124" i="10"/>
  <c r="I124" i="10" s="1"/>
  <c r="J124" i="10"/>
  <c r="H124" i="10"/>
  <c r="G124" i="10"/>
  <c r="F124" i="10"/>
  <c r="E124" i="10"/>
  <c r="D124" i="10"/>
  <c r="AB124" i="10" s="1"/>
  <c r="AF123" i="10"/>
  <c r="AE123" i="10"/>
  <c r="AC123" i="10"/>
  <c r="AB123" i="10"/>
  <c r="X123" i="10"/>
  <c r="U123" i="10"/>
  <c r="R123" i="10"/>
  <c r="AD123" i="10" s="1"/>
  <c r="O123" i="10"/>
  <c r="L123" i="10"/>
  <c r="I123" i="10"/>
  <c r="F123" i="10"/>
  <c r="AA123" i="10" s="1"/>
  <c r="C123" i="10"/>
  <c r="Z122" i="10"/>
  <c r="Y122" i="10"/>
  <c r="Y116" i="10" s="1"/>
  <c r="X122" i="10"/>
  <c r="W122" i="10"/>
  <c r="U122" i="10" s="1"/>
  <c r="V122" i="10"/>
  <c r="T122" i="10"/>
  <c r="S122" i="10"/>
  <c r="AE122" i="10" s="1"/>
  <c r="R122" i="10"/>
  <c r="Q122" i="10"/>
  <c r="O122" i="10" s="1"/>
  <c r="P122" i="10"/>
  <c r="N122" i="10"/>
  <c r="L122" i="10" s="1"/>
  <c r="M122" i="10"/>
  <c r="K122" i="10"/>
  <c r="J122" i="10"/>
  <c r="H122" i="10"/>
  <c r="G122" i="10"/>
  <c r="AB122" i="10" s="1"/>
  <c r="F122" i="10"/>
  <c r="E122" i="10"/>
  <c r="D122" i="10"/>
  <c r="AF121" i="10"/>
  <c r="AE121" i="10"/>
  <c r="AD121" i="10"/>
  <c r="AC121" i="10"/>
  <c r="AB121" i="10"/>
  <c r="AA121" i="10"/>
  <c r="X121" i="10"/>
  <c r="U121" i="10"/>
  <c r="R121" i="10"/>
  <c r="O121" i="10"/>
  <c r="L121" i="10"/>
  <c r="I121" i="10"/>
  <c r="F121" i="10"/>
  <c r="C121" i="10"/>
  <c r="AF120" i="10"/>
  <c r="AE120" i="10"/>
  <c r="AC120" i="10"/>
  <c r="AB120" i="10"/>
  <c r="X120" i="10"/>
  <c r="U120" i="10"/>
  <c r="R120" i="10"/>
  <c r="O120" i="10"/>
  <c r="L120" i="10"/>
  <c r="I120" i="10"/>
  <c r="F120" i="10"/>
  <c r="C120" i="10"/>
  <c r="AD120" i="10" s="1"/>
  <c r="AB119" i="10"/>
  <c r="Z119" i="10"/>
  <c r="Y119" i="10"/>
  <c r="X119" i="10"/>
  <c r="W119" i="10"/>
  <c r="V119" i="10"/>
  <c r="T119" i="10"/>
  <c r="AF119" i="10" s="1"/>
  <c r="S119" i="10"/>
  <c r="Q119" i="10"/>
  <c r="P119" i="10"/>
  <c r="O119" i="10"/>
  <c r="N119" i="10"/>
  <c r="M119" i="10"/>
  <c r="L119" i="10"/>
  <c r="K119" i="10"/>
  <c r="I119" i="10" s="1"/>
  <c r="J119" i="10"/>
  <c r="J116" i="10" s="1"/>
  <c r="H119" i="10"/>
  <c r="AC119" i="10" s="1"/>
  <c r="G119" i="10"/>
  <c r="E119" i="10"/>
  <c r="D119" i="10"/>
  <c r="C119" i="10"/>
  <c r="AF118" i="10"/>
  <c r="AE118" i="10"/>
  <c r="AD118" i="10"/>
  <c r="AC118" i="10"/>
  <c r="AB118" i="10"/>
  <c r="AA118" i="10"/>
  <c r="X118" i="10"/>
  <c r="U118" i="10"/>
  <c r="R118" i="10"/>
  <c r="O118" i="10"/>
  <c r="L118" i="10"/>
  <c r="I118" i="10"/>
  <c r="F118" i="10"/>
  <c r="C118" i="10"/>
  <c r="Z117" i="10"/>
  <c r="Y117" i="10"/>
  <c r="X117" i="10"/>
  <c r="W117" i="10"/>
  <c r="U117" i="10" s="1"/>
  <c r="V117" i="10"/>
  <c r="T117" i="10"/>
  <c r="S117" i="10"/>
  <c r="S116" i="10" s="1"/>
  <c r="AE116" i="10" s="1"/>
  <c r="Q117" i="10"/>
  <c r="P117" i="10"/>
  <c r="P116" i="10" s="1"/>
  <c r="N117" i="10"/>
  <c r="M117" i="10"/>
  <c r="K117" i="10"/>
  <c r="I117" i="10" s="1"/>
  <c r="J117" i="10"/>
  <c r="H117" i="10"/>
  <c r="G117" i="10"/>
  <c r="F117" i="10" s="1"/>
  <c r="E117" i="10"/>
  <c r="D117" i="10"/>
  <c r="D116" i="10" s="1"/>
  <c r="Z116" i="10"/>
  <c r="X116" i="10"/>
  <c r="Q116" i="10"/>
  <c r="H116" i="10"/>
  <c r="AF115" i="10"/>
  <c r="AE115" i="10"/>
  <c r="AC115" i="10"/>
  <c r="AB115" i="10"/>
  <c r="AA115" i="10"/>
  <c r="X115" i="10"/>
  <c r="U115" i="10"/>
  <c r="R115" i="10"/>
  <c r="O115" i="10"/>
  <c r="L115" i="10"/>
  <c r="I115" i="10"/>
  <c r="F115" i="10"/>
  <c r="C115" i="10"/>
  <c r="AB114" i="10"/>
  <c r="Z114" i="10"/>
  <c r="Z106" i="10" s="1"/>
  <c r="Y114" i="10"/>
  <c r="W114" i="10"/>
  <c r="V114" i="10"/>
  <c r="U114" i="10" s="1"/>
  <c r="T114" i="10"/>
  <c r="S114" i="10"/>
  <c r="Q114" i="10"/>
  <c r="O114" i="10" s="1"/>
  <c r="P114" i="10"/>
  <c r="N114" i="10"/>
  <c r="M114" i="10"/>
  <c r="L114" i="10" s="1"/>
  <c r="K114" i="10"/>
  <c r="J114" i="10"/>
  <c r="I114" i="10" s="1"/>
  <c r="H114" i="10"/>
  <c r="AC114" i="10" s="1"/>
  <c r="G114" i="10"/>
  <c r="E114" i="10"/>
  <c r="D114" i="10"/>
  <c r="AE114" i="10" s="1"/>
  <c r="C114" i="10"/>
  <c r="AF113" i="10"/>
  <c r="AE113" i="10"/>
  <c r="AC113" i="10"/>
  <c r="AB113" i="10"/>
  <c r="AA113" i="10"/>
  <c r="X113" i="10"/>
  <c r="U113" i="10"/>
  <c r="R113" i="10"/>
  <c r="AD113" i="10" s="1"/>
  <c r="O113" i="10"/>
  <c r="L113" i="10"/>
  <c r="I113" i="10"/>
  <c r="F113" i="10"/>
  <c r="C113" i="10"/>
  <c r="AA112" i="10"/>
  <c r="Z112" i="10"/>
  <c r="Y112" i="10"/>
  <c r="X112" i="10"/>
  <c r="W112" i="10"/>
  <c r="V112" i="10"/>
  <c r="U112" i="10"/>
  <c r="T112" i="10"/>
  <c r="AF112" i="10" s="1"/>
  <c r="S112" i="10"/>
  <c r="R112" i="10"/>
  <c r="AD112" i="10" s="1"/>
  <c r="Q112" i="10"/>
  <c r="P112" i="10"/>
  <c r="P106" i="10" s="1"/>
  <c r="O112" i="10"/>
  <c r="N112" i="10"/>
  <c r="M112" i="10"/>
  <c r="L112" i="10"/>
  <c r="K112" i="10"/>
  <c r="J112" i="10"/>
  <c r="I112" i="10"/>
  <c r="H112" i="10"/>
  <c r="G112" i="10"/>
  <c r="F112" i="10"/>
  <c r="E112" i="10"/>
  <c r="AC112" i="10" s="1"/>
  <c r="D112" i="10"/>
  <c r="AB112" i="10" s="1"/>
  <c r="C112" i="10"/>
  <c r="AF111" i="10"/>
  <c r="AE111" i="10"/>
  <c r="AD111" i="10"/>
  <c r="AC111" i="10"/>
  <c r="AB111" i="10"/>
  <c r="AA111" i="10"/>
  <c r="X111" i="10"/>
  <c r="U111" i="10"/>
  <c r="R111" i="10"/>
  <c r="O111" i="10"/>
  <c r="L111" i="10"/>
  <c r="I111" i="10"/>
  <c r="F111" i="10"/>
  <c r="C111" i="10"/>
  <c r="AF110" i="10"/>
  <c r="AE110" i="10"/>
  <c r="AC110" i="10"/>
  <c r="AB110" i="10"/>
  <c r="X110" i="10"/>
  <c r="U110" i="10"/>
  <c r="R110" i="10"/>
  <c r="AD110" i="10" s="1"/>
  <c r="O110" i="10"/>
  <c r="L110" i="10"/>
  <c r="I110" i="10"/>
  <c r="F110" i="10"/>
  <c r="AA110" i="10" s="1"/>
  <c r="C110" i="10"/>
  <c r="AB109" i="10"/>
  <c r="Z109" i="10"/>
  <c r="Y109" i="10"/>
  <c r="W109" i="10"/>
  <c r="W106" i="10" s="1"/>
  <c r="V109" i="10"/>
  <c r="U109" i="10" s="1"/>
  <c r="T109" i="10"/>
  <c r="AF109" i="10" s="1"/>
  <c r="S109" i="10"/>
  <c r="Q109" i="10"/>
  <c r="P109" i="10"/>
  <c r="O109" i="10"/>
  <c r="N109" i="10"/>
  <c r="M109" i="10"/>
  <c r="L109" i="10"/>
  <c r="L106" i="10" s="1"/>
  <c r="K109" i="10"/>
  <c r="J109" i="10"/>
  <c r="I109" i="10" s="1"/>
  <c r="H109" i="10"/>
  <c r="AC109" i="10" s="1"/>
  <c r="G109" i="10"/>
  <c r="F109" i="10" s="1"/>
  <c r="AA109" i="10" s="1"/>
  <c r="E109" i="10"/>
  <c r="D109" i="10"/>
  <c r="C109" i="10"/>
  <c r="AF108" i="10"/>
  <c r="AE108" i="10"/>
  <c r="AD108" i="10"/>
  <c r="AC108" i="10"/>
  <c r="AB108" i="10"/>
  <c r="X108" i="10"/>
  <c r="U108" i="10"/>
  <c r="R108" i="10"/>
  <c r="O108" i="10"/>
  <c r="L108" i="10"/>
  <c r="I108" i="10"/>
  <c r="F108" i="10"/>
  <c r="AA108" i="10" s="1"/>
  <c r="C108" i="10"/>
  <c r="AE107" i="10"/>
  <c r="Z107" i="10"/>
  <c r="Y107" i="10"/>
  <c r="X107" i="10"/>
  <c r="W107" i="10"/>
  <c r="V107" i="10"/>
  <c r="T107" i="10"/>
  <c r="S107" i="10"/>
  <c r="S106" i="10" s="1"/>
  <c r="R107" i="10"/>
  <c r="Q107" i="10"/>
  <c r="P107" i="10"/>
  <c r="N107" i="10"/>
  <c r="M107" i="10"/>
  <c r="L107" i="10"/>
  <c r="K107" i="10"/>
  <c r="J107" i="10"/>
  <c r="H107" i="10"/>
  <c r="G107" i="10"/>
  <c r="F107" i="10" s="1"/>
  <c r="E107" i="10"/>
  <c r="D107" i="10"/>
  <c r="K106" i="10"/>
  <c r="AF105" i="10"/>
  <c r="AE105" i="10"/>
  <c r="AC105" i="10"/>
  <c r="AB105" i="10"/>
  <c r="AA105" i="10"/>
  <c r="X105" i="10"/>
  <c r="U105" i="10"/>
  <c r="R105" i="10"/>
  <c r="O105" i="10"/>
  <c r="L105" i="10"/>
  <c r="I105" i="10"/>
  <c r="F105" i="10"/>
  <c r="C105" i="10"/>
  <c r="AC104" i="10"/>
  <c r="Z104" i="10"/>
  <c r="Y104" i="10"/>
  <c r="X104" i="10"/>
  <c r="W104" i="10"/>
  <c r="V104" i="10"/>
  <c r="U104" i="10"/>
  <c r="T104" i="10"/>
  <c r="AF104" i="10" s="1"/>
  <c r="S104" i="10"/>
  <c r="Q104" i="10"/>
  <c r="O104" i="10" s="1"/>
  <c r="P104" i="10"/>
  <c r="N104" i="10"/>
  <c r="L104" i="10" s="1"/>
  <c r="M104" i="10"/>
  <c r="K104" i="10"/>
  <c r="J104" i="10"/>
  <c r="I104" i="10" s="1"/>
  <c r="H104" i="10"/>
  <c r="G104" i="10"/>
  <c r="E104" i="10"/>
  <c r="C104" i="10" s="1"/>
  <c r="D104" i="10"/>
  <c r="AF103" i="10"/>
  <c r="AE103" i="10"/>
  <c r="AC103" i="10"/>
  <c r="AB103" i="10"/>
  <c r="X103" i="10"/>
  <c r="U103" i="10"/>
  <c r="R103" i="10"/>
  <c r="AD103" i="10" s="1"/>
  <c r="O103" i="10"/>
  <c r="L103" i="10"/>
  <c r="I103" i="10"/>
  <c r="F103" i="10"/>
  <c r="AA103" i="10" s="1"/>
  <c r="C103" i="10"/>
  <c r="Z102" i="10"/>
  <c r="Y102" i="10"/>
  <c r="W102" i="10"/>
  <c r="V102" i="10"/>
  <c r="U102" i="10"/>
  <c r="T102" i="10"/>
  <c r="AF102" i="10" s="1"/>
  <c r="S102" i="10"/>
  <c r="S96" i="10" s="1"/>
  <c r="Q102" i="10"/>
  <c r="Q96" i="10" s="1"/>
  <c r="P102" i="10"/>
  <c r="N102" i="10"/>
  <c r="M102" i="10"/>
  <c r="L102" i="10" s="1"/>
  <c r="K102" i="10"/>
  <c r="J102" i="10"/>
  <c r="I102" i="10"/>
  <c r="H102" i="10"/>
  <c r="G102" i="10"/>
  <c r="AB102" i="10" s="1"/>
  <c r="F102" i="10"/>
  <c r="E102" i="10"/>
  <c r="D102" i="10"/>
  <c r="AF101" i="10"/>
  <c r="AE101" i="10"/>
  <c r="AC101" i="10"/>
  <c r="AB101" i="10"/>
  <c r="X101" i="10"/>
  <c r="U101" i="10"/>
  <c r="R101" i="10"/>
  <c r="AD101" i="10" s="1"/>
  <c r="O101" i="10"/>
  <c r="L101" i="10"/>
  <c r="I101" i="10"/>
  <c r="F101" i="10"/>
  <c r="C101" i="10"/>
  <c r="AF100" i="10"/>
  <c r="AE100" i="10"/>
  <c r="AC100" i="10"/>
  <c r="AB100" i="10"/>
  <c r="AA100" i="10"/>
  <c r="X100" i="10"/>
  <c r="U100" i="10"/>
  <c r="R100" i="10"/>
  <c r="AD100" i="10" s="1"/>
  <c r="O100" i="10"/>
  <c r="L100" i="10"/>
  <c r="I100" i="10"/>
  <c r="F100" i="10"/>
  <c r="C100" i="10"/>
  <c r="Z99" i="10"/>
  <c r="Y99" i="10"/>
  <c r="X99" i="10"/>
  <c r="W99" i="10"/>
  <c r="U99" i="10" s="1"/>
  <c r="V99" i="10"/>
  <c r="T99" i="10"/>
  <c r="S99" i="10"/>
  <c r="Q99" i="10"/>
  <c r="P99" i="10"/>
  <c r="O99" i="10" s="1"/>
  <c r="N99" i="10"/>
  <c r="M99" i="10"/>
  <c r="L99" i="10"/>
  <c r="K99" i="10"/>
  <c r="I99" i="10" s="1"/>
  <c r="J99" i="10"/>
  <c r="H99" i="10"/>
  <c r="G99" i="10"/>
  <c r="F99" i="10"/>
  <c r="E99" i="10"/>
  <c r="D99" i="10"/>
  <c r="C99" i="10"/>
  <c r="AF98" i="10"/>
  <c r="AE98" i="10"/>
  <c r="AC98" i="10"/>
  <c r="AB98" i="10"/>
  <c r="X98" i="10"/>
  <c r="U98" i="10"/>
  <c r="R98" i="10"/>
  <c r="AD98" i="10" s="1"/>
  <c r="O98" i="10"/>
  <c r="L98" i="10"/>
  <c r="I98" i="10"/>
  <c r="F98" i="10"/>
  <c r="AA98" i="10" s="1"/>
  <c r="C98" i="10"/>
  <c r="AA97" i="10"/>
  <c r="Z97" i="10"/>
  <c r="Z96" i="10" s="1"/>
  <c r="Y97" i="10"/>
  <c r="Y96" i="10" s="1"/>
  <c r="X97" i="10"/>
  <c r="W97" i="10"/>
  <c r="V97" i="10"/>
  <c r="T97" i="10"/>
  <c r="AF97" i="10" s="1"/>
  <c r="S97" i="10"/>
  <c r="R97" i="10" s="1"/>
  <c r="Q97" i="10"/>
  <c r="P97" i="10"/>
  <c r="O97" i="10"/>
  <c r="N97" i="10"/>
  <c r="M97" i="10"/>
  <c r="M96" i="10" s="1"/>
  <c r="L97" i="10"/>
  <c r="K97" i="10"/>
  <c r="J97" i="10"/>
  <c r="H97" i="10"/>
  <c r="G97" i="10"/>
  <c r="F97" i="10" s="1"/>
  <c r="E97" i="10"/>
  <c r="D97" i="10"/>
  <c r="C97" i="10" s="1"/>
  <c r="V96" i="10"/>
  <c r="P96" i="10"/>
  <c r="N96" i="10"/>
  <c r="AF95" i="10"/>
  <c r="AE95" i="10"/>
  <c r="AC95" i="10"/>
  <c r="AB95" i="10"/>
  <c r="AA95" i="10"/>
  <c r="X95" i="10"/>
  <c r="U95" i="10"/>
  <c r="R95" i="10"/>
  <c r="AD95" i="10" s="1"/>
  <c r="O95" i="10"/>
  <c r="L95" i="10"/>
  <c r="I95" i="10"/>
  <c r="F95" i="10"/>
  <c r="C95" i="10"/>
  <c r="AE94" i="10"/>
  <c r="AB94" i="10"/>
  <c r="AA94" i="10"/>
  <c r="Z94" i="10"/>
  <c r="X94" i="10" s="1"/>
  <c r="Y94" i="10"/>
  <c r="W94" i="10"/>
  <c r="V94" i="10"/>
  <c r="T94" i="10"/>
  <c r="AF94" i="10" s="1"/>
  <c r="S94" i="10"/>
  <c r="Q94" i="10"/>
  <c r="P94" i="10"/>
  <c r="O94" i="10"/>
  <c r="N94" i="10"/>
  <c r="M94" i="10"/>
  <c r="M86" i="10" s="1"/>
  <c r="K94" i="10"/>
  <c r="J94" i="10"/>
  <c r="I94" i="10" s="1"/>
  <c r="H94" i="10"/>
  <c r="AC94" i="10" s="1"/>
  <c r="G94" i="10"/>
  <c r="F94" i="10" s="1"/>
  <c r="E94" i="10"/>
  <c r="D94" i="10"/>
  <c r="C94" i="10"/>
  <c r="AF93" i="10"/>
  <c r="AE93" i="10"/>
  <c r="AC93" i="10"/>
  <c r="AB93" i="10"/>
  <c r="AA93" i="10"/>
  <c r="X93" i="10"/>
  <c r="U93" i="10"/>
  <c r="R93" i="10"/>
  <c r="O93" i="10"/>
  <c r="L93" i="10"/>
  <c r="I93" i="10"/>
  <c r="F93" i="10"/>
  <c r="C93" i="10"/>
  <c r="AD93" i="10" s="1"/>
  <c r="AE92" i="10"/>
  <c r="AC92" i="10"/>
  <c r="Z92" i="10"/>
  <c r="Y92" i="10"/>
  <c r="X92" i="10"/>
  <c r="W92" i="10"/>
  <c r="U92" i="10" s="1"/>
  <c r="V92" i="10"/>
  <c r="T92" i="10"/>
  <c r="S92" i="10"/>
  <c r="R92" i="10" s="1"/>
  <c r="AD92" i="10" s="1"/>
  <c r="Q92" i="10"/>
  <c r="Q86" i="10" s="1"/>
  <c r="P92" i="10"/>
  <c r="O92" i="10" s="1"/>
  <c r="N92" i="10"/>
  <c r="M92" i="10"/>
  <c r="L92" i="10"/>
  <c r="K92" i="10"/>
  <c r="J92" i="10"/>
  <c r="I92" i="10" s="1"/>
  <c r="H92" i="10"/>
  <c r="G92" i="10"/>
  <c r="AB92" i="10" s="1"/>
  <c r="F92" i="10"/>
  <c r="E92" i="10"/>
  <c r="AF92" i="10" s="1"/>
  <c r="D92" i="10"/>
  <c r="C92" i="10" s="1"/>
  <c r="AF91" i="10"/>
  <c r="AE91" i="10"/>
  <c r="AC91" i="10"/>
  <c r="AB91" i="10"/>
  <c r="AA91" i="10"/>
  <c r="X91" i="10"/>
  <c r="U91" i="10"/>
  <c r="R91" i="10"/>
  <c r="AD91" i="10" s="1"/>
  <c r="O91" i="10"/>
  <c r="L91" i="10"/>
  <c r="I91" i="10"/>
  <c r="F91" i="10"/>
  <c r="C91" i="10"/>
  <c r="AF90" i="10"/>
  <c r="AE90" i="10"/>
  <c r="AC90" i="10"/>
  <c r="AB90" i="10"/>
  <c r="X90" i="10"/>
  <c r="U90" i="10"/>
  <c r="R90" i="10"/>
  <c r="O90" i="10"/>
  <c r="L90" i="10"/>
  <c r="I90" i="10"/>
  <c r="F90" i="10"/>
  <c r="C90" i="10"/>
  <c r="Z89" i="10"/>
  <c r="Y89" i="10"/>
  <c r="W89" i="10"/>
  <c r="V89" i="10"/>
  <c r="U89" i="10"/>
  <c r="T89" i="10"/>
  <c r="S89" i="10"/>
  <c r="Q89" i="10"/>
  <c r="O89" i="10" s="1"/>
  <c r="P89" i="10"/>
  <c r="N89" i="10"/>
  <c r="N86" i="10" s="1"/>
  <c r="M89" i="10"/>
  <c r="K89" i="10"/>
  <c r="J89" i="10"/>
  <c r="H89" i="10"/>
  <c r="G89" i="10"/>
  <c r="AB89" i="10" s="1"/>
  <c r="F89" i="10"/>
  <c r="E89" i="10"/>
  <c r="AC89" i="10" s="1"/>
  <c r="D89" i="10"/>
  <c r="D86" i="10" s="1"/>
  <c r="AF88" i="10"/>
  <c r="AE88" i="10"/>
  <c r="AC88" i="10"/>
  <c r="AB88" i="10"/>
  <c r="AA88" i="10"/>
  <c r="X88" i="10"/>
  <c r="U88" i="10"/>
  <c r="R88" i="10"/>
  <c r="AD88" i="10" s="1"/>
  <c r="O88" i="10"/>
  <c r="L88" i="10"/>
  <c r="I88" i="10"/>
  <c r="F88" i="10"/>
  <c r="C88" i="10"/>
  <c r="AC87" i="10"/>
  <c r="AB87" i="10"/>
  <c r="AA87" i="10"/>
  <c r="Z87" i="10"/>
  <c r="Y87" i="10"/>
  <c r="X87" i="10"/>
  <c r="W87" i="10"/>
  <c r="V87" i="10"/>
  <c r="T87" i="10"/>
  <c r="AF87" i="10" s="1"/>
  <c r="S87" i="10"/>
  <c r="AE87" i="10" s="1"/>
  <c r="R87" i="10"/>
  <c r="Q87" i="10"/>
  <c r="P87" i="10"/>
  <c r="P86" i="10" s="1"/>
  <c r="O87" i="10"/>
  <c r="N87" i="10"/>
  <c r="M87" i="10"/>
  <c r="L87" i="10"/>
  <c r="K87" i="10"/>
  <c r="J87" i="10"/>
  <c r="H87" i="10"/>
  <c r="G87" i="10"/>
  <c r="F87" i="10"/>
  <c r="C87" i="10"/>
  <c r="Z86" i="10"/>
  <c r="Y86" i="10"/>
  <c r="V86" i="10"/>
  <c r="H86" i="10"/>
  <c r="G86" i="10"/>
  <c r="AB86" i="10" s="1"/>
  <c r="F86" i="10"/>
  <c r="AF85" i="10"/>
  <c r="AE85" i="10"/>
  <c r="AC85" i="10"/>
  <c r="AB85" i="10"/>
  <c r="X85" i="10"/>
  <c r="U85" i="10"/>
  <c r="R85" i="10"/>
  <c r="AD85" i="10" s="1"/>
  <c r="O85" i="10"/>
  <c r="L85" i="10"/>
  <c r="I85" i="10"/>
  <c r="F85" i="10"/>
  <c r="AA85" i="10" s="1"/>
  <c r="C85" i="10"/>
  <c r="AC84" i="10"/>
  <c r="AB84" i="10"/>
  <c r="AA84" i="10"/>
  <c r="Z84" i="10"/>
  <c r="Y84" i="10"/>
  <c r="X84" i="10"/>
  <c r="W84" i="10"/>
  <c r="V84" i="10"/>
  <c r="T84" i="10"/>
  <c r="AF84" i="10" s="1"/>
  <c r="S84" i="10"/>
  <c r="AE84" i="10" s="1"/>
  <c r="R84" i="10"/>
  <c r="AD84" i="10" s="1"/>
  <c r="Q84" i="10"/>
  <c r="O84" i="10" s="1"/>
  <c r="P84" i="10"/>
  <c r="N84" i="10"/>
  <c r="L84" i="10" s="1"/>
  <c r="M84" i="10"/>
  <c r="K84" i="10"/>
  <c r="J84" i="10"/>
  <c r="I84" i="10" s="1"/>
  <c r="F84" i="10"/>
  <c r="C84" i="10"/>
  <c r="AF83" i="10"/>
  <c r="AE83" i="10"/>
  <c r="AD83" i="10"/>
  <c r="AC83" i="10"/>
  <c r="AB83" i="10"/>
  <c r="X83" i="10"/>
  <c r="U83" i="10"/>
  <c r="R83" i="10"/>
  <c r="O83" i="10"/>
  <c r="L83" i="10"/>
  <c r="I83" i="10"/>
  <c r="F83" i="10"/>
  <c r="C83" i="10"/>
  <c r="AA83" i="10" s="1"/>
  <c r="AF82" i="10"/>
  <c r="Z82" i="10"/>
  <c r="Y82" i="10"/>
  <c r="W82" i="10"/>
  <c r="V82" i="10"/>
  <c r="U82" i="10"/>
  <c r="T82" i="10"/>
  <c r="S82" i="10"/>
  <c r="Q82" i="10"/>
  <c r="P82" i="10"/>
  <c r="O82" i="10" s="1"/>
  <c r="O76" i="10" s="1"/>
  <c r="N82" i="10"/>
  <c r="M82" i="10"/>
  <c r="K82" i="10"/>
  <c r="J82" i="10"/>
  <c r="I82" i="10" s="1"/>
  <c r="H82" i="10"/>
  <c r="G82" i="10"/>
  <c r="AB82" i="10" s="1"/>
  <c r="F82" i="10"/>
  <c r="E82" i="10"/>
  <c r="D82" i="10"/>
  <c r="AF81" i="10"/>
  <c r="AE81" i="10"/>
  <c r="AC81" i="10"/>
  <c r="AB81" i="10"/>
  <c r="AA81" i="10"/>
  <c r="X81" i="10"/>
  <c r="U81" i="10"/>
  <c r="R81" i="10"/>
  <c r="AD81" i="10" s="1"/>
  <c r="O81" i="10"/>
  <c r="L81" i="10"/>
  <c r="I81" i="10"/>
  <c r="F81" i="10"/>
  <c r="C81" i="10"/>
  <c r="AF80" i="10"/>
  <c r="AE80" i="10"/>
  <c r="AC80" i="10"/>
  <c r="AB80" i="10"/>
  <c r="AA80" i="10"/>
  <c r="X80" i="10"/>
  <c r="U80" i="10"/>
  <c r="R80" i="10"/>
  <c r="AD80" i="10" s="1"/>
  <c r="O80" i="10"/>
  <c r="L80" i="10"/>
  <c r="I80" i="10"/>
  <c r="F80" i="10"/>
  <c r="C80" i="10"/>
  <c r="AE79" i="10"/>
  <c r="AB79" i="10"/>
  <c r="Z79" i="10"/>
  <c r="Y79" i="10"/>
  <c r="X79" i="10"/>
  <c r="W79" i="10"/>
  <c r="U79" i="10" s="1"/>
  <c r="V79" i="10"/>
  <c r="T79" i="10"/>
  <c r="S79" i="10"/>
  <c r="R79" i="10"/>
  <c r="Q79" i="10"/>
  <c r="P79" i="10"/>
  <c r="O79" i="10"/>
  <c r="N79" i="10"/>
  <c r="M79" i="10"/>
  <c r="L79" i="10"/>
  <c r="K79" i="10"/>
  <c r="I79" i="10" s="1"/>
  <c r="J79" i="10"/>
  <c r="H79" i="10"/>
  <c r="G79" i="10"/>
  <c r="E79" i="10"/>
  <c r="C79" i="10" s="1"/>
  <c r="D79" i="10"/>
  <c r="AF78" i="10"/>
  <c r="AE78" i="10"/>
  <c r="AD78" i="10"/>
  <c r="AC78" i="10"/>
  <c r="AB78" i="10"/>
  <c r="X78" i="10"/>
  <c r="U78" i="10"/>
  <c r="R78" i="10"/>
  <c r="O78" i="10"/>
  <c r="L78" i="10"/>
  <c r="I78" i="10"/>
  <c r="F78" i="10"/>
  <c r="C78" i="10"/>
  <c r="AF77" i="10"/>
  <c r="AB77" i="10"/>
  <c r="Z77" i="10"/>
  <c r="Z76" i="10" s="1"/>
  <c r="Y77" i="10"/>
  <c r="W77" i="10"/>
  <c r="V77" i="10"/>
  <c r="T77" i="10"/>
  <c r="S77" i="10"/>
  <c r="R77" i="10" s="1"/>
  <c r="Q77" i="10"/>
  <c r="P77" i="10"/>
  <c r="O77" i="10"/>
  <c r="N77" i="10"/>
  <c r="N76" i="10" s="1"/>
  <c r="M77" i="10"/>
  <c r="M76" i="10" s="1"/>
  <c r="K77" i="10"/>
  <c r="J77" i="10"/>
  <c r="I77" i="10"/>
  <c r="F77" i="10"/>
  <c r="E77" i="10"/>
  <c r="D77" i="10"/>
  <c r="S76" i="10"/>
  <c r="AE76" i="10" s="1"/>
  <c r="Q76" i="10"/>
  <c r="P76" i="10"/>
  <c r="D76" i="10"/>
  <c r="AF75" i="10"/>
  <c r="AC75" i="10"/>
  <c r="X75" i="10"/>
  <c r="U75" i="10"/>
  <c r="R75" i="10"/>
  <c r="O75" i="10"/>
  <c r="L75" i="10"/>
  <c r="I75" i="10"/>
  <c r="F75" i="10"/>
  <c r="E75" i="10"/>
  <c r="E74" i="10" s="1"/>
  <c r="AC74" i="10" s="1"/>
  <c r="D75" i="10"/>
  <c r="AE75" i="10" s="1"/>
  <c r="Z74" i="10"/>
  <c r="Y74" i="10"/>
  <c r="X74" i="10"/>
  <c r="W74" i="10"/>
  <c r="V74" i="10"/>
  <c r="U74" i="10"/>
  <c r="T74" i="10"/>
  <c r="AF74" i="10" s="1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AC73" i="10"/>
  <c r="X73" i="10"/>
  <c r="U73" i="10"/>
  <c r="R73" i="10"/>
  <c r="O73" i="10"/>
  <c r="L73" i="10"/>
  <c r="I73" i="10"/>
  <c r="F73" i="10"/>
  <c r="E73" i="10"/>
  <c r="AF73" i="10" s="1"/>
  <c r="D73" i="10"/>
  <c r="Z72" i="10"/>
  <c r="Y72" i="10"/>
  <c r="X72" i="10"/>
  <c r="W72" i="10"/>
  <c r="V72" i="10"/>
  <c r="U72" i="10"/>
  <c r="T72" i="10"/>
  <c r="S72" i="10"/>
  <c r="Q72" i="10"/>
  <c r="O72" i="10" s="1"/>
  <c r="P72" i="10"/>
  <c r="N72" i="10"/>
  <c r="M72" i="10"/>
  <c r="L72" i="10" s="1"/>
  <c r="K72" i="10"/>
  <c r="I72" i="10" s="1"/>
  <c r="J72" i="10"/>
  <c r="H72" i="10"/>
  <c r="G72" i="10"/>
  <c r="E72" i="10"/>
  <c r="AE71" i="10"/>
  <c r="AB71" i="10"/>
  <c r="X71" i="10"/>
  <c r="U71" i="10"/>
  <c r="R71" i="10"/>
  <c r="O71" i="10"/>
  <c r="L71" i="10"/>
  <c r="I71" i="10"/>
  <c r="F71" i="10"/>
  <c r="E71" i="10"/>
  <c r="AC71" i="10" s="1"/>
  <c r="D71" i="10"/>
  <c r="X70" i="10"/>
  <c r="U70" i="10"/>
  <c r="R70" i="10"/>
  <c r="O70" i="10"/>
  <c r="L70" i="10"/>
  <c r="I70" i="10"/>
  <c r="F70" i="10"/>
  <c r="C70" i="10"/>
  <c r="AE69" i="10"/>
  <c r="AB69" i="10"/>
  <c r="X69" i="10"/>
  <c r="U69" i="10"/>
  <c r="R69" i="10"/>
  <c r="O69" i="10"/>
  <c r="L69" i="10"/>
  <c r="I69" i="10"/>
  <c r="F69" i="10"/>
  <c r="E69" i="10"/>
  <c r="AF69" i="10" s="1"/>
  <c r="D69" i="10"/>
  <c r="D68" i="10" s="1"/>
  <c r="Z68" i="10"/>
  <c r="Y68" i="10"/>
  <c r="X68" i="10" s="1"/>
  <c r="X65" i="10" s="1"/>
  <c r="W68" i="10"/>
  <c r="V68" i="10"/>
  <c r="U68" i="10"/>
  <c r="T68" i="10"/>
  <c r="S68" i="10"/>
  <c r="Q68" i="10"/>
  <c r="P68" i="10"/>
  <c r="O68" i="10"/>
  <c r="O65" i="10" s="1"/>
  <c r="N68" i="10"/>
  <c r="N65" i="10" s="1"/>
  <c r="M68" i="10"/>
  <c r="L68" i="10" s="1"/>
  <c r="K68" i="10"/>
  <c r="J68" i="10"/>
  <c r="I68" i="10"/>
  <c r="H68" i="10"/>
  <c r="G68" i="10"/>
  <c r="X67" i="10"/>
  <c r="U67" i="10"/>
  <c r="R67" i="10"/>
  <c r="O67" i="10"/>
  <c r="L67" i="10"/>
  <c r="I67" i="10"/>
  <c r="F67" i="10"/>
  <c r="E67" i="10"/>
  <c r="AF67" i="10" s="1"/>
  <c r="D67" i="10"/>
  <c r="AE67" i="10" s="1"/>
  <c r="Z66" i="10"/>
  <c r="Y66" i="10"/>
  <c r="X66" i="10" s="1"/>
  <c r="W66" i="10"/>
  <c r="V66" i="10"/>
  <c r="V65" i="10" s="1"/>
  <c r="T66" i="10"/>
  <c r="S66" i="10"/>
  <c r="R66" i="10" s="1"/>
  <c r="Q66" i="10"/>
  <c r="P66" i="10"/>
  <c r="O66" i="10" s="1"/>
  <c r="N66" i="10"/>
  <c r="M66" i="10"/>
  <c r="M65" i="10" s="1"/>
  <c r="L66" i="10"/>
  <c r="K66" i="10"/>
  <c r="K65" i="10" s="1"/>
  <c r="J66" i="10"/>
  <c r="J65" i="10" s="1"/>
  <c r="I66" i="10"/>
  <c r="I65" i="10" s="1"/>
  <c r="H66" i="10"/>
  <c r="G66" i="10"/>
  <c r="Z65" i="10"/>
  <c r="W65" i="10"/>
  <c r="Q65" i="10"/>
  <c r="P65" i="10"/>
  <c r="AE64" i="10"/>
  <c r="X64" i="10"/>
  <c r="U64" i="10"/>
  <c r="R64" i="10"/>
  <c r="O64" i="10"/>
  <c r="L64" i="10"/>
  <c r="I64" i="10"/>
  <c r="F64" i="10"/>
  <c r="E64" i="10"/>
  <c r="AF64" i="10" s="1"/>
  <c r="D64" i="10"/>
  <c r="Z63" i="10"/>
  <c r="Y63" i="10"/>
  <c r="X63" i="10" s="1"/>
  <c r="W63" i="10"/>
  <c r="V63" i="10"/>
  <c r="U63" i="10" s="1"/>
  <c r="T63" i="10"/>
  <c r="S63" i="10"/>
  <c r="Q63" i="10"/>
  <c r="O63" i="10" s="1"/>
  <c r="P63" i="10"/>
  <c r="N63" i="10"/>
  <c r="M63" i="10"/>
  <c r="L63" i="10"/>
  <c r="K63" i="10"/>
  <c r="J63" i="10"/>
  <c r="I63" i="10"/>
  <c r="H63" i="10"/>
  <c r="G63" i="10"/>
  <c r="AF62" i="10"/>
  <c r="AC62" i="10"/>
  <c r="AB62" i="10"/>
  <c r="X62" i="10"/>
  <c r="U62" i="10"/>
  <c r="R62" i="10"/>
  <c r="O62" i="10"/>
  <c r="L62" i="10"/>
  <c r="I62" i="10"/>
  <c r="F62" i="10"/>
  <c r="AA62" i="10" s="1"/>
  <c r="E62" i="10"/>
  <c r="D62" i="10"/>
  <c r="D61" i="10" s="1"/>
  <c r="C62" i="10"/>
  <c r="AD62" i="10" s="1"/>
  <c r="AE61" i="10"/>
  <c r="Z61" i="10"/>
  <c r="Y61" i="10"/>
  <c r="W61" i="10"/>
  <c r="U61" i="10" s="1"/>
  <c r="V61" i="10"/>
  <c r="T61" i="10"/>
  <c r="AF61" i="10" s="1"/>
  <c r="S61" i="10"/>
  <c r="R61" i="10" s="1"/>
  <c r="Q61" i="10"/>
  <c r="P61" i="10"/>
  <c r="O61" i="10"/>
  <c r="N61" i="10"/>
  <c r="M61" i="10"/>
  <c r="L61" i="10" s="1"/>
  <c r="K61" i="10"/>
  <c r="J61" i="10"/>
  <c r="H61" i="10"/>
  <c r="AC61" i="10" s="1"/>
  <c r="G61" i="10"/>
  <c r="AB61" i="10" s="1"/>
  <c r="E61" i="10"/>
  <c r="C61" i="10" s="1"/>
  <c r="AF60" i="10"/>
  <c r="AE60" i="10"/>
  <c r="AB60" i="10"/>
  <c r="X60" i="10"/>
  <c r="U60" i="10"/>
  <c r="R60" i="10"/>
  <c r="AD60" i="10" s="1"/>
  <c r="O60" i="10"/>
  <c r="L60" i="10"/>
  <c r="I60" i="10"/>
  <c r="F60" i="10"/>
  <c r="E60" i="10"/>
  <c r="AC60" i="10" s="1"/>
  <c r="D60" i="10"/>
  <c r="C60" i="10"/>
  <c r="X59" i="10"/>
  <c r="U59" i="10"/>
  <c r="R59" i="10"/>
  <c r="O59" i="10"/>
  <c r="L59" i="10"/>
  <c r="I59" i="10"/>
  <c r="F59" i="10"/>
  <c r="E59" i="10"/>
  <c r="D59" i="10"/>
  <c r="C59" i="10" s="1"/>
  <c r="AF58" i="10"/>
  <c r="AE58" i="10"/>
  <c r="X58" i="10"/>
  <c r="U58" i="10"/>
  <c r="R58" i="10"/>
  <c r="O58" i="10"/>
  <c r="L58" i="10"/>
  <c r="I58" i="10"/>
  <c r="F58" i="10"/>
  <c r="E58" i="10"/>
  <c r="AC58" i="10" s="1"/>
  <c r="D58" i="10"/>
  <c r="Z57" i="10"/>
  <c r="Y57" i="10"/>
  <c r="X57" i="10" s="1"/>
  <c r="W57" i="10"/>
  <c r="V57" i="10"/>
  <c r="U57" i="10" s="1"/>
  <c r="T57" i="10"/>
  <c r="S57" i="10"/>
  <c r="R57" i="10"/>
  <c r="Q57" i="10"/>
  <c r="Q54" i="10" s="1"/>
  <c r="P57" i="10"/>
  <c r="O57" i="10"/>
  <c r="N57" i="10"/>
  <c r="N54" i="10" s="1"/>
  <c r="M57" i="10"/>
  <c r="L57" i="10" s="1"/>
  <c r="L54" i="10" s="1"/>
  <c r="K57" i="10"/>
  <c r="J57" i="10"/>
  <c r="I57" i="10" s="1"/>
  <c r="H57" i="10"/>
  <c r="G57" i="10"/>
  <c r="F57" i="10"/>
  <c r="E57" i="10"/>
  <c r="AF57" i="10" s="1"/>
  <c r="AF56" i="10"/>
  <c r="AE56" i="10"/>
  <c r="X56" i="10"/>
  <c r="U56" i="10"/>
  <c r="R56" i="10"/>
  <c r="O56" i="10"/>
  <c r="L56" i="10"/>
  <c r="I56" i="10"/>
  <c r="F56" i="10"/>
  <c r="E56" i="10"/>
  <c r="E55" i="10" s="1"/>
  <c r="D56" i="10"/>
  <c r="C56" i="10"/>
  <c r="AD56" i="10" s="1"/>
  <c r="Z55" i="10"/>
  <c r="Y55" i="10"/>
  <c r="X55" i="10"/>
  <c r="W55" i="10"/>
  <c r="V55" i="10"/>
  <c r="U55" i="10"/>
  <c r="T55" i="10"/>
  <c r="S55" i="10"/>
  <c r="Q55" i="10"/>
  <c r="P55" i="10"/>
  <c r="O55" i="10"/>
  <c r="N55" i="10"/>
  <c r="M55" i="10"/>
  <c r="L55" i="10"/>
  <c r="K55" i="10"/>
  <c r="J55" i="10"/>
  <c r="J54" i="10" s="1"/>
  <c r="H55" i="10"/>
  <c r="G55" i="10"/>
  <c r="W54" i="10"/>
  <c r="S54" i="10"/>
  <c r="P54" i="10"/>
  <c r="AF53" i="10"/>
  <c r="AE53" i="10"/>
  <c r="AB53" i="10"/>
  <c r="X53" i="10"/>
  <c r="U53" i="10"/>
  <c r="R53" i="10"/>
  <c r="O53" i="10"/>
  <c r="L53" i="10"/>
  <c r="I53" i="10"/>
  <c r="F53" i="10"/>
  <c r="E53" i="10"/>
  <c r="AC53" i="10" s="1"/>
  <c r="D53" i="10"/>
  <c r="AF52" i="10"/>
  <c r="AE52" i="10"/>
  <c r="Z52" i="10"/>
  <c r="Z43" i="10" s="1"/>
  <c r="Y52" i="10"/>
  <c r="W52" i="10"/>
  <c r="V52" i="10"/>
  <c r="U52" i="10" s="1"/>
  <c r="T52" i="10"/>
  <c r="S52" i="10"/>
  <c r="Q52" i="10"/>
  <c r="O52" i="10" s="1"/>
  <c r="P52" i="10"/>
  <c r="N52" i="10"/>
  <c r="L52" i="10" s="1"/>
  <c r="M52" i="10"/>
  <c r="K52" i="10"/>
  <c r="I52" i="10" s="1"/>
  <c r="J52" i="10"/>
  <c r="H52" i="10"/>
  <c r="AC52" i="10" s="1"/>
  <c r="G52" i="10"/>
  <c r="E52" i="10"/>
  <c r="D52" i="10"/>
  <c r="AC51" i="10"/>
  <c r="AB51" i="10"/>
  <c r="AA51" i="10"/>
  <c r="X51" i="10"/>
  <c r="U51" i="10"/>
  <c r="R51" i="10"/>
  <c r="O51" i="10"/>
  <c r="L51" i="10"/>
  <c r="I51" i="10"/>
  <c r="F51" i="10"/>
  <c r="E51" i="10"/>
  <c r="AF51" i="10" s="1"/>
  <c r="D51" i="10"/>
  <c r="D50" i="10" s="1"/>
  <c r="C51" i="10"/>
  <c r="AD51" i="10" s="1"/>
  <c r="AE50" i="10"/>
  <c r="AD50" i="10"/>
  <c r="AC50" i="10"/>
  <c r="Z50" i="10"/>
  <c r="Y50" i="10"/>
  <c r="W50" i="10"/>
  <c r="V50" i="10"/>
  <c r="U50" i="10"/>
  <c r="T50" i="10"/>
  <c r="S50" i="10"/>
  <c r="R50" i="10" s="1"/>
  <c r="Q50" i="10"/>
  <c r="O50" i="10" s="1"/>
  <c r="P50" i="10"/>
  <c r="N50" i="10"/>
  <c r="M50" i="10"/>
  <c r="K50" i="10"/>
  <c r="J50" i="10"/>
  <c r="I50" i="10" s="1"/>
  <c r="H50" i="10"/>
  <c r="G50" i="10"/>
  <c r="AB50" i="10" s="1"/>
  <c r="F50" i="10"/>
  <c r="AA50" i="10" s="1"/>
  <c r="E50" i="10"/>
  <c r="AF50" i="10" s="1"/>
  <c r="C50" i="10"/>
  <c r="AE49" i="10"/>
  <c r="X49" i="10"/>
  <c r="U49" i="10"/>
  <c r="R49" i="10"/>
  <c r="O49" i="10"/>
  <c r="L49" i="10"/>
  <c r="I49" i="10"/>
  <c r="F49" i="10"/>
  <c r="E49" i="10"/>
  <c r="AC49" i="10" s="1"/>
  <c r="D49" i="10"/>
  <c r="X48" i="10"/>
  <c r="U48" i="10"/>
  <c r="R48" i="10"/>
  <c r="O48" i="10"/>
  <c r="L48" i="10"/>
  <c r="I48" i="10"/>
  <c r="F48" i="10"/>
  <c r="E48" i="10"/>
  <c r="D48" i="10"/>
  <c r="C48" i="10" s="1"/>
  <c r="AF47" i="10"/>
  <c r="AC47" i="10"/>
  <c r="AB47" i="10"/>
  <c r="X47" i="10"/>
  <c r="U47" i="10"/>
  <c r="R47" i="10"/>
  <c r="O47" i="10"/>
  <c r="L47" i="10"/>
  <c r="I47" i="10"/>
  <c r="F47" i="10"/>
  <c r="AA47" i="10" s="1"/>
  <c r="E47" i="10"/>
  <c r="D47" i="10"/>
  <c r="C47" i="10"/>
  <c r="AD47" i="10" s="1"/>
  <c r="Z46" i="10"/>
  <c r="Y46" i="10"/>
  <c r="X46" i="10"/>
  <c r="W46" i="10"/>
  <c r="U46" i="10" s="1"/>
  <c r="V46" i="10"/>
  <c r="T46" i="10"/>
  <c r="S46" i="10"/>
  <c r="S43" i="10" s="1"/>
  <c r="R46" i="10"/>
  <c r="Q46" i="10"/>
  <c r="P46" i="10"/>
  <c r="N46" i="10"/>
  <c r="L46" i="10" s="1"/>
  <c r="M46" i="10"/>
  <c r="K46" i="10"/>
  <c r="I46" i="10" s="1"/>
  <c r="J46" i="10"/>
  <c r="H46" i="10"/>
  <c r="G46" i="10"/>
  <c r="F46" i="10"/>
  <c r="X45" i="10"/>
  <c r="U45" i="10"/>
  <c r="R45" i="10"/>
  <c r="O45" i="10"/>
  <c r="L45" i="10"/>
  <c r="I45" i="10"/>
  <c r="F45" i="10"/>
  <c r="E45" i="10"/>
  <c r="AF45" i="10" s="1"/>
  <c r="D45" i="10"/>
  <c r="AE45" i="10" s="1"/>
  <c r="Z44" i="10"/>
  <c r="Y44" i="10"/>
  <c r="Y43" i="10" s="1"/>
  <c r="X44" i="10"/>
  <c r="W44" i="10"/>
  <c r="W43" i="10" s="1"/>
  <c r="V44" i="10"/>
  <c r="T44" i="10"/>
  <c r="S44" i="10"/>
  <c r="Q44" i="10"/>
  <c r="P44" i="10"/>
  <c r="O44" i="10"/>
  <c r="N44" i="10"/>
  <c r="M44" i="10"/>
  <c r="L44" i="10"/>
  <c r="K44" i="10"/>
  <c r="J44" i="10"/>
  <c r="J43" i="10" s="1"/>
  <c r="I44" i="10"/>
  <c r="H44" i="10"/>
  <c r="G44" i="10"/>
  <c r="P43" i="10"/>
  <c r="M43" i="10"/>
  <c r="G43" i="10"/>
  <c r="AF42" i="10"/>
  <c r="AE42" i="10"/>
  <c r="AC42" i="10"/>
  <c r="X42" i="10"/>
  <c r="U42" i="10"/>
  <c r="R42" i="10"/>
  <c r="AD42" i="10" s="1"/>
  <c r="O42" i="10"/>
  <c r="L42" i="10"/>
  <c r="I42" i="10"/>
  <c r="F42" i="10"/>
  <c r="E42" i="10"/>
  <c r="E41" i="10" s="1"/>
  <c r="D42" i="10"/>
  <c r="C42" i="10"/>
  <c r="AC41" i="10"/>
  <c r="Z41" i="10"/>
  <c r="Y41" i="10"/>
  <c r="Y32" i="10" s="1"/>
  <c r="X41" i="10"/>
  <c r="W41" i="10"/>
  <c r="V41" i="10"/>
  <c r="U41" i="10" s="1"/>
  <c r="T41" i="10"/>
  <c r="AF41" i="10" s="1"/>
  <c r="S41" i="10"/>
  <c r="Q41" i="10"/>
  <c r="P41" i="10"/>
  <c r="O41" i="10" s="1"/>
  <c r="N41" i="10"/>
  <c r="M41" i="10"/>
  <c r="L41" i="10" s="1"/>
  <c r="K41" i="10"/>
  <c r="J41" i="10"/>
  <c r="I41" i="10" s="1"/>
  <c r="H41" i="10"/>
  <c r="G41" i="10"/>
  <c r="AE40" i="10"/>
  <c r="AC40" i="10"/>
  <c r="AB40" i="10"/>
  <c r="AA40" i="10"/>
  <c r="X40" i="10"/>
  <c r="U40" i="10"/>
  <c r="R40" i="10"/>
  <c r="O40" i="10"/>
  <c r="L40" i="10"/>
  <c r="I40" i="10"/>
  <c r="F40" i="10"/>
  <c r="E40" i="10"/>
  <c r="AF40" i="10" s="1"/>
  <c r="D40" i="10"/>
  <c r="D39" i="10" s="1"/>
  <c r="C40" i="10"/>
  <c r="AD40" i="10" s="1"/>
  <c r="AF39" i="10"/>
  <c r="AE39" i="10"/>
  <c r="Z39" i="10"/>
  <c r="Y39" i="10"/>
  <c r="X39" i="10"/>
  <c r="W39" i="10"/>
  <c r="V39" i="10"/>
  <c r="U39" i="10" s="1"/>
  <c r="T39" i="10"/>
  <c r="R39" i="10" s="1"/>
  <c r="AD39" i="10" s="1"/>
  <c r="S39" i="10"/>
  <c r="Q39" i="10"/>
  <c r="P39" i="10"/>
  <c r="N39" i="10"/>
  <c r="M39" i="10"/>
  <c r="L39" i="10"/>
  <c r="K39" i="10"/>
  <c r="J39" i="10"/>
  <c r="I39" i="10" s="1"/>
  <c r="H39" i="10"/>
  <c r="G39" i="10"/>
  <c r="AB39" i="10" s="1"/>
  <c r="F39" i="10"/>
  <c r="AA39" i="10" s="1"/>
  <c r="E39" i="10"/>
  <c r="C39" i="10" s="1"/>
  <c r="AF38" i="10"/>
  <c r="AC38" i="10"/>
  <c r="AB38" i="10"/>
  <c r="X38" i="10"/>
  <c r="U38" i="10"/>
  <c r="R38" i="10"/>
  <c r="AD38" i="10" s="1"/>
  <c r="O38" i="10"/>
  <c r="L38" i="10"/>
  <c r="I38" i="10"/>
  <c r="F38" i="10"/>
  <c r="AA38" i="10" s="1"/>
  <c r="E38" i="10"/>
  <c r="D38" i="10"/>
  <c r="AE38" i="10" s="1"/>
  <c r="C38" i="10"/>
  <c r="AC37" i="10"/>
  <c r="AB37" i="10"/>
  <c r="AA37" i="10"/>
  <c r="X37" i="10"/>
  <c r="U37" i="10"/>
  <c r="R37" i="10"/>
  <c r="O37" i="10"/>
  <c r="L37" i="10"/>
  <c r="I37" i="10"/>
  <c r="F37" i="10"/>
  <c r="E37" i="10"/>
  <c r="AF37" i="10" s="1"/>
  <c r="D37" i="10"/>
  <c r="AE37" i="10" s="1"/>
  <c r="C37" i="10"/>
  <c r="AE36" i="10"/>
  <c r="AC36" i="10"/>
  <c r="AB36" i="10"/>
  <c r="X36" i="10"/>
  <c r="U36" i="10"/>
  <c r="R36" i="10"/>
  <c r="O36" i="10"/>
  <c r="L36" i="10"/>
  <c r="I36" i="10"/>
  <c r="F36" i="10"/>
  <c r="AA36" i="10" s="1"/>
  <c r="E36" i="10"/>
  <c r="E35" i="10" s="1"/>
  <c r="D36" i="10"/>
  <c r="C36" i="10"/>
  <c r="AF35" i="10"/>
  <c r="Z35" i="10"/>
  <c r="X35" i="10" s="1"/>
  <c r="Y35" i="10"/>
  <c r="W35" i="10"/>
  <c r="V35" i="10"/>
  <c r="U35" i="10"/>
  <c r="T35" i="10"/>
  <c r="S35" i="10"/>
  <c r="R35" i="10" s="1"/>
  <c r="Q35" i="10"/>
  <c r="P35" i="10"/>
  <c r="O35" i="10" s="1"/>
  <c r="N35" i="10"/>
  <c r="M35" i="10"/>
  <c r="L35" i="10" s="1"/>
  <c r="K35" i="10"/>
  <c r="J35" i="10"/>
  <c r="I35" i="10"/>
  <c r="H35" i="10"/>
  <c r="AC35" i="10" s="1"/>
  <c r="G35" i="10"/>
  <c r="D35" i="10"/>
  <c r="C35" i="10" s="1"/>
  <c r="AF34" i="10"/>
  <c r="X34" i="10"/>
  <c r="U34" i="10"/>
  <c r="R34" i="10"/>
  <c r="O34" i="10"/>
  <c r="L34" i="10"/>
  <c r="I34" i="10"/>
  <c r="F34" i="10"/>
  <c r="E34" i="10"/>
  <c r="D34" i="10"/>
  <c r="AB34" i="10" s="1"/>
  <c r="Z33" i="10"/>
  <c r="Y33" i="10"/>
  <c r="X33" i="10"/>
  <c r="X32" i="10" s="1"/>
  <c r="W33" i="10"/>
  <c r="W32" i="10" s="1"/>
  <c r="V33" i="10"/>
  <c r="T33" i="10"/>
  <c r="S33" i="10"/>
  <c r="R33" i="10" s="1"/>
  <c r="Q33" i="10"/>
  <c r="P33" i="10"/>
  <c r="O33" i="10"/>
  <c r="N33" i="10"/>
  <c r="M33" i="10"/>
  <c r="L33" i="10"/>
  <c r="K33" i="10"/>
  <c r="J33" i="10"/>
  <c r="I33" i="10" s="1"/>
  <c r="I32" i="10" s="1"/>
  <c r="H33" i="10"/>
  <c r="G33" i="10"/>
  <c r="F33" i="10" s="1"/>
  <c r="M32" i="10"/>
  <c r="K32" i="10"/>
  <c r="J32" i="10"/>
  <c r="AC31" i="10"/>
  <c r="X31" i="10"/>
  <c r="U31" i="10"/>
  <c r="R31" i="10"/>
  <c r="O31" i="10"/>
  <c r="L31" i="10"/>
  <c r="I31" i="10"/>
  <c r="F31" i="10"/>
  <c r="E31" i="10"/>
  <c r="AF31" i="10" s="1"/>
  <c r="D31" i="10"/>
  <c r="AF30" i="10"/>
  <c r="Z30" i="10"/>
  <c r="Y30" i="10"/>
  <c r="X30" i="10" s="1"/>
  <c r="W30" i="10"/>
  <c r="V30" i="10"/>
  <c r="U30" i="10"/>
  <c r="T30" i="10"/>
  <c r="S30" i="10"/>
  <c r="R30" i="10"/>
  <c r="Q30" i="10"/>
  <c r="Q21" i="10" s="1"/>
  <c r="P30" i="10"/>
  <c r="N30" i="10"/>
  <c r="M30" i="10"/>
  <c r="L30" i="10" s="1"/>
  <c r="K30" i="10"/>
  <c r="J30" i="10"/>
  <c r="I30" i="10"/>
  <c r="H30" i="10"/>
  <c r="H21" i="10" s="1"/>
  <c r="G30" i="10"/>
  <c r="E30" i="10"/>
  <c r="AE29" i="10"/>
  <c r="X29" i="10"/>
  <c r="U29" i="10"/>
  <c r="R29" i="10"/>
  <c r="O29" i="10"/>
  <c r="L29" i="10"/>
  <c r="I29" i="10"/>
  <c r="F29" i="10"/>
  <c r="E29" i="10"/>
  <c r="D29" i="10"/>
  <c r="C29" i="10" s="1"/>
  <c r="AA29" i="10" s="1"/>
  <c r="Z28" i="10"/>
  <c r="X28" i="10" s="1"/>
  <c r="Y28" i="10"/>
  <c r="W28" i="10"/>
  <c r="V28" i="10"/>
  <c r="U28" i="10" s="1"/>
  <c r="T28" i="10"/>
  <c r="S28" i="10"/>
  <c r="Q28" i="10"/>
  <c r="P28" i="10"/>
  <c r="O28" i="10"/>
  <c r="N28" i="10"/>
  <c r="L28" i="10" s="1"/>
  <c r="M28" i="10"/>
  <c r="K28" i="10"/>
  <c r="J28" i="10"/>
  <c r="I28" i="10"/>
  <c r="H28" i="10"/>
  <c r="G28" i="10"/>
  <c r="F28" i="10" s="1"/>
  <c r="AF27" i="10"/>
  <c r="AC27" i="10"/>
  <c r="AB27" i="10"/>
  <c r="AA27" i="10"/>
  <c r="X27" i="10"/>
  <c r="U27" i="10"/>
  <c r="R27" i="10"/>
  <c r="O27" i="10"/>
  <c r="L27" i="10"/>
  <c r="I27" i="10"/>
  <c r="F27" i="10"/>
  <c r="E27" i="10"/>
  <c r="D27" i="10"/>
  <c r="AE27" i="10" s="1"/>
  <c r="C27" i="10"/>
  <c r="AE26" i="10"/>
  <c r="X26" i="10"/>
  <c r="U26" i="10"/>
  <c r="R26" i="10"/>
  <c r="O26" i="10"/>
  <c r="L26" i="10"/>
  <c r="I26" i="10"/>
  <c r="F26" i="10"/>
  <c r="E26" i="10"/>
  <c r="AF26" i="10" s="1"/>
  <c r="D26" i="10"/>
  <c r="AB26" i="10" s="1"/>
  <c r="X25" i="10"/>
  <c r="U25" i="10"/>
  <c r="R25" i="10"/>
  <c r="O25" i="10"/>
  <c r="L25" i="10"/>
  <c r="I25" i="10"/>
  <c r="F25" i="10"/>
  <c r="E25" i="10"/>
  <c r="AF25" i="10" s="1"/>
  <c r="D25" i="10"/>
  <c r="AE25" i="10" s="1"/>
  <c r="Z24" i="10"/>
  <c r="Y24" i="10"/>
  <c r="Y21" i="10" s="1"/>
  <c r="X24" i="10"/>
  <c r="W24" i="10"/>
  <c r="V24" i="10"/>
  <c r="U24" i="10" s="1"/>
  <c r="U21" i="10" s="1"/>
  <c r="T24" i="10"/>
  <c r="R24" i="10" s="1"/>
  <c r="S24" i="10"/>
  <c r="Q24" i="10"/>
  <c r="P24" i="10"/>
  <c r="O24" i="10"/>
  <c r="N24" i="10"/>
  <c r="L24" i="10" s="1"/>
  <c r="M24" i="10"/>
  <c r="K24" i="10"/>
  <c r="J24" i="10"/>
  <c r="I24" i="10" s="1"/>
  <c r="H24" i="10"/>
  <c r="F24" i="10" s="1"/>
  <c r="G24" i="10"/>
  <c r="AE23" i="10"/>
  <c r="AC23" i="10"/>
  <c r="AB23" i="10"/>
  <c r="X23" i="10"/>
  <c r="U23" i="10"/>
  <c r="R23" i="10"/>
  <c r="O23" i="10"/>
  <c r="L23" i="10"/>
  <c r="I23" i="10"/>
  <c r="F23" i="10"/>
  <c r="E23" i="10"/>
  <c r="D23" i="10"/>
  <c r="D22" i="10" s="1"/>
  <c r="C23" i="10"/>
  <c r="AD23" i="10" s="1"/>
  <c r="Z22" i="10"/>
  <c r="Y22" i="10"/>
  <c r="X22" i="10" s="1"/>
  <c r="W22" i="10"/>
  <c r="V22" i="10"/>
  <c r="U22" i="10"/>
  <c r="T22" i="10"/>
  <c r="S22" i="10"/>
  <c r="AE22" i="10" s="1"/>
  <c r="R22" i="10"/>
  <c r="Q22" i="10"/>
  <c r="P22" i="10"/>
  <c r="O22" i="10"/>
  <c r="N22" i="10"/>
  <c r="N21" i="10" s="1"/>
  <c r="M22" i="10"/>
  <c r="L22" i="10" s="1"/>
  <c r="K22" i="10"/>
  <c r="J22" i="10"/>
  <c r="I22" i="10"/>
  <c r="H22" i="10"/>
  <c r="G22" i="10"/>
  <c r="AB22" i="10" s="1"/>
  <c r="F22" i="10"/>
  <c r="T21" i="10"/>
  <c r="G21" i="10"/>
  <c r="AF20" i="10"/>
  <c r="AE20" i="10"/>
  <c r="AD20" i="10"/>
  <c r="AC20" i="10"/>
  <c r="AB20" i="10"/>
  <c r="AA20" i="10"/>
  <c r="AF19" i="10"/>
  <c r="AE19" i="10"/>
  <c r="AD19" i="10"/>
  <c r="AC19" i="10"/>
  <c r="AB19" i="10"/>
  <c r="AA19" i="10"/>
  <c r="U17" i="10"/>
  <c r="F17" i="10"/>
  <c r="E17" i="10"/>
  <c r="D17" i="10"/>
  <c r="U16" i="10"/>
  <c r="R16" i="10"/>
  <c r="R13" i="10" s="1"/>
  <c r="F16" i="10"/>
  <c r="E16" i="10"/>
  <c r="E13" i="10" s="1"/>
  <c r="D16" i="10"/>
  <c r="U15" i="10"/>
  <c r="U13" i="10" s="1"/>
  <c r="R15" i="10"/>
  <c r="F15" i="10"/>
  <c r="E15" i="10"/>
  <c r="D15" i="10"/>
  <c r="U14" i="10"/>
  <c r="L14" i="10"/>
  <c r="L13" i="10" s="1"/>
  <c r="F14" i="10"/>
  <c r="E14" i="10"/>
  <c r="D14" i="10"/>
  <c r="C14" i="10"/>
  <c r="Z13" i="10"/>
  <c r="Y13" i="10"/>
  <c r="X13" i="10"/>
  <c r="W13" i="10"/>
  <c r="V13" i="10"/>
  <c r="T13" i="10"/>
  <c r="AF13" i="10" s="1"/>
  <c r="S13" i="10"/>
  <c r="Q13" i="10"/>
  <c r="P13" i="10"/>
  <c r="O13" i="10"/>
  <c r="N13" i="10"/>
  <c r="M13" i="10"/>
  <c r="K13" i="10"/>
  <c r="J13" i="10"/>
  <c r="I13" i="10"/>
  <c r="H13" i="10"/>
  <c r="G13" i="10"/>
  <c r="F13" i="10"/>
  <c r="AE12" i="10"/>
  <c r="AD12" i="10"/>
  <c r="AB12" i="10"/>
  <c r="AA12" i="10"/>
  <c r="T12" i="10"/>
  <c r="H12" i="10"/>
  <c r="H8" i="10" s="1"/>
  <c r="E12" i="10"/>
  <c r="AE11" i="10"/>
  <c r="AD11" i="10"/>
  <c r="AB11" i="10"/>
  <c r="AA11" i="10"/>
  <c r="W11" i="10"/>
  <c r="T11" i="10"/>
  <c r="H11" i="10"/>
  <c r="E11" i="10"/>
  <c r="AF10" i="10"/>
  <c r="AE10" i="10"/>
  <c r="AD10" i="10"/>
  <c r="AB10" i="10"/>
  <c r="AA10" i="10"/>
  <c r="W10" i="10"/>
  <c r="T10" i="10"/>
  <c r="Q10" i="10"/>
  <c r="H10" i="10"/>
  <c r="E10" i="10"/>
  <c r="AE9" i="10"/>
  <c r="AD9" i="10"/>
  <c r="AC9" i="10"/>
  <c r="AB9" i="10"/>
  <c r="AA9" i="10"/>
  <c r="W9" i="10"/>
  <c r="W8" i="10" s="1"/>
  <c r="T9" i="10"/>
  <c r="N9" i="10"/>
  <c r="N8" i="10" s="1"/>
  <c r="H9" i="10"/>
  <c r="E9" i="10"/>
  <c r="AD8" i="10"/>
  <c r="AB8" i="10"/>
  <c r="Z8" i="10"/>
  <c r="Y8" i="10"/>
  <c r="X8" i="10"/>
  <c r="V8" i="10"/>
  <c r="U8" i="10"/>
  <c r="S8" i="10"/>
  <c r="R8" i="10"/>
  <c r="Q8" i="10"/>
  <c r="P8" i="10"/>
  <c r="O8" i="10"/>
  <c r="M8" i="10"/>
  <c r="L8" i="10"/>
  <c r="K8" i="10"/>
  <c r="J8" i="10"/>
  <c r="I8" i="10"/>
  <c r="G8" i="10"/>
  <c r="F8" i="10"/>
  <c r="AA8" i="10" s="1"/>
  <c r="D8" i="10"/>
  <c r="AE8" i="10" s="1"/>
  <c r="C8" i="10"/>
  <c r="AD30" i="10" l="1"/>
  <c r="AE30" i="10"/>
  <c r="AA86" i="10"/>
  <c r="F21" i="10"/>
  <c r="X146" i="10"/>
  <c r="I21" i="10"/>
  <c r="I43" i="10"/>
  <c r="L32" i="10"/>
  <c r="U33" i="10"/>
  <c r="U32" i="10" s="1"/>
  <c r="V32" i="10"/>
  <c r="V76" i="10"/>
  <c r="U77" i="10"/>
  <c r="U76" i="10" s="1"/>
  <c r="O39" i="10"/>
  <c r="Q32" i="10"/>
  <c r="AC127" i="10"/>
  <c r="H126" i="10"/>
  <c r="AC126" i="10" s="1"/>
  <c r="I137" i="10"/>
  <c r="I136" i="10" s="1"/>
  <c r="J136" i="10"/>
  <c r="I146" i="10"/>
  <c r="I166" i="10"/>
  <c r="AE176" i="10"/>
  <c r="AC11" i="10"/>
  <c r="E8" i="10"/>
  <c r="F30" i="10"/>
  <c r="AA30" i="10" s="1"/>
  <c r="AD35" i="10"/>
  <c r="K43" i="10"/>
  <c r="X52" i="10"/>
  <c r="AA56" i="10"/>
  <c r="T65" i="10"/>
  <c r="AF65" i="10" s="1"/>
  <c r="AF66" i="10"/>
  <c r="I76" i="10"/>
  <c r="X77" i="10"/>
  <c r="Y76" i="10"/>
  <c r="AC102" i="10"/>
  <c r="AD179" i="10"/>
  <c r="C16" i="10"/>
  <c r="AC26" i="10"/>
  <c r="AF29" i="10"/>
  <c r="AC29" i="10"/>
  <c r="E28" i="10"/>
  <c r="AC28" i="10" s="1"/>
  <c r="AB30" i="10"/>
  <c r="T32" i="10"/>
  <c r="E46" i="10"/>
  <c r="AF46" i="10" s="1"/>
  <c r="Y54" i="10"/>
  <c r="R55" i="10"/>
  <c r="F63" i="10"/>
  <c r="AB63" i="10"/>
  <c r="F66" i="10"/>
  <c r="AB66" i="10"/>
  <c r="G65" i="10"/>
  <c r="U66" i="10"/>
  <c r="U65" i="10" s="1"/>
  <c r="C75" i="10"/>
  <c r="AD75" i="10" s="1"/>
  <c r="T96" i="10"/>
  <c r="AF99" i="10"/>
  <c r="K126" i="10"/>
  <c r="I127" i="10"/>
  <c r="M146" i="10"/>
  <c r="L146" i="10"/>
  <c r="AD188" i="10"/>
  <c r="F32" i="10"/>
  <c r="AC44" i="10"/>
  <c r="AD45" i="10"/>
  <c r="K86" i="10"/>
  <c r="I87" i="10"/>
  <c r="O46" i="10"/>
  <c r="O43" i="10" s="1"/>
  <c r="Q43" i="10"/>
  <c r="AD90" i="10"/>
  <c r="AA90" i="10"/>
  <c r="F127" i="10"/>
  <c r="AB127" i="10"/>
  <c r="AD174" i="10"/>
  <c r="G54" i="10"/>
  <c r="F55" i="10"/>
  <c r="H65" i="10"/>
  <c r="AB75" i="10"/>
  <c r="D74" i="10"/>
  <c r="K76" i="10"/>
  <c r="O107" i="10"/>
  <c r="O106" i="10" s="1"/>
  <c r="Q106" i="10"/>
  <c r="M136" i="10"/>
  <c r="D13" i="10"/>
  <c r="AE13" i="10" s="1"/>
  <c r="C26" i="10"/>
  <c r="AD26" i="10" s="1"/>
  <c r="P32" i="10"/>
  <c r="F35" i="10"/>
  <c r="AA35" i="10" s="1"/>
  <c r="AB35" i="10"/>
  <c r="G32" i="10"/>
  <c r="H54" i="10"/>
  <c r="AC55" i="10"/>
  <c r="U54" i="10"/>
  <c r="AC69" i="10"/>
  <c r="E68" i="10"/>
  <c r="C68" i="10" s="1"/>
  <c r="AB99" i="10"/>
  <c r="G96" i="10"/>
  <c r="D106" i="10"/>
  <c r="C107" i="10"/>
  <c r="R106" i="10"/>
  <c r="R117" i="10"/>
  <c r="AE117" i="10"/>
  <c r="G126" i="10"/>
  <c r="U187" i="10"/>
  <c r="U186" i="10" s="1"/>
  <c r="V186" i="10"/>
  <c r="X21" i="10"/>
  <c r="O32" i="10"/>
  <c r="AC34" i="10"/>
  <c r="E33" i="10"/>
  <c r="AC39" i="10"/>
  <c r="AC46" i="10"/>
  <c r="N43" i="10"/>
  <c r="I55" i="10"/>
  <c r="V54" i="10"/>
  <c r="AD61" i="10"/>
  <c r="AE82" i="10"/>
  <c r="R82" i="10"/>
  <c r="AF89" i="10"/>
  <c r="R89" i="10"/>
  <c r="AD89" i="10" s="1"/>
  <c r="T86" i="10"/>
  <c r="AC99" i="10"/>
  <c r="H96" i="10"/>
  <c r="E106" i="10"/>
  <c r="AC107" i="10"/>
  <c r="AE106" i="10"/>
  <c r="AF117" i="10"/>
  <c r="T116" i="10"/>
  <c r="AF116" i="10" s="1"/>
  <c r="Z156" i="10"/>
  <c r="X164" i="10"/>
  <c r="AA172" i="10"/>
  <c r="F159" i="10"/>
  <c r="AC159" i="10"/>
  <c r="AE31" i="10"/>
  <c r="C31" i="10"/>
  <c r="I61" i="10"/>
  <c r="K54" i="10"/>
  <c r="AC72" i="10"/>
  <c r="AA46" i="10"/>
  <c r="T54" i="10"/>
  <c r="AF55" i="10"/>
  <c r="F96" i="10"/>
  <c r="AA99" i="10"/>
  <c r="S21" i="10"/>
  <c r="L21" i="10"/>
  <c r="Z21" i="10"/>
  <c r="AE68" i="10"/>
  <c r="R68" i="10"/>
  <c r="L94" i="10"/>
  <c r="AB104" i="10"/>
  <c r="F104" i="10"/>
  <c r="AA104" i="10" s="1"/>
  <c r="C117" i="10"/>
  <c r="E116" i="10"/>
  <c r="AC117" i="10"/>
  <c r="Y136" i="10"/>
  <c r="AB156" i="10"/>
  <c r="AA177" i="10"/>
  <c r="F176" i="10"/>
  <c r="AA176" i="10" s="1"/>
  <c r="I184" i="10"/>
  <c r="U44" i="10"/>
  <c r="U43" i="10" s="1"/>
  <c r="V43" i="10"/>
  <c r="V146" i="10"/>
  <c r="U149" i="10"/>
  <c r="AC8" i="10"/>
  <c r="D30" i="10"/>
  <c r="C30" i="10" s="1"/>
  <c r="F72" i="10"/>
  <c r="AB72" i="10"/>
  <c r="AD122" i="10"/>
  <c r="E22" i="10"/>
  <c r="AC22" i="10" s="1"/>
  <c r="AF23" i="10"/>
  <c r="AE63" i="10"/>
  <c r="AB13" i="10"/>
  <c r="AD29" i="10"/>
  <c r="AC30" i="10"/>
  <c r="AD37" i="10"/>
  <c r="M54" i="10"/>
  <c r="Z54" i="10"/>
  <c r="C64" i="10"/>
  <c r="AD64" i="10" s="1"/>
  <c r="L65" i="10"/>
  <c r="C67" i="10"/>
  <c r="AD67" i="10" s="1"/>
  <c r="AB67" i="10"/>
  <c r="D66" i="10"/>
  <c r="C82" i="10"/>
  <c r="AC82" i="10"/>
  <c r="E76" i="10"/>
  <c r="AA89" i="10"/>
  <c r="U97" i="10"/>
  <c r="U96" i="10" s="1"/>
  <c r="W96" i="10"/>
  <c r="G106" i="10"/>
  <c r="AB106" i="10" s="1"/>
  <c r="AB107" i="10"/>
  <c r="X144" i="10"/>
  <c r="X136" i="10" s="1"/>
  <c r="H156" i="10"/>
  <c r="AC156" i="10" s="1"/>
  <c r="L156" i="10"/>
  <c r="X182" i="10"/>
  <c r="Y176" i="10"/>
  <c r="E96" i="10"/>
  <c r="C102" i="10"/>
  <c r="L86" i="10"/>
  <c r="AA102" i="10"/>
  <c r="AF12" i="10"/>
  <c r="AC13" i="10"/>
  <c r="O21" i="10"/>
  <c r="AA23" i="10"/>
  <c r="AE35" i="10"/>
  <c r="AF49" i="10"/>
  <c r="AC56" i="10"/>
  <c r="E63" i="10"/>
  <c r="E54" i="10" s="1"/>
  <c r="AC64" i="10"/>
  <c r="E66" i="10"/>
  <c r="E65" i="10" s="1"/>
  <c r="AC67" i="10"/>
  <c r="AF72" i="10"/>
  <c r="AA82" i="10"/>
  <c r="I97" i="10"/>
  <c r="I96" i="10" s="1"/>
  <c r="J96" i="10"/>
  <c r="X96" i="10"/>
  <c r="Y106" i="10"/>
  <c r="X109" i="10"/>
  <c r="X106" i="10" s="1"/>
  <c r="G116" i="10"/>
  <c r="AB116" i="10" s="1"/>
  <c r="AB117" i="10"/>
  <c r="C124" i="10"/>
  <c r="AA124" i="10" s="1"/>
  <c r="AC124" i="10"/>
  <c r="AF124" i="10"/>
  <c r="I89" i="10"/>
  <c r="J86" i="10"/>
  <c r="D55" i="10"/>
  <c r="AB56" i="10"/>
  <c r="L136" i="10"/>
  <c r="F149" i="10"/>
  <c r="AC149" i="10"/>
  <c r="H146" i="10"/>
  <c r="AC146" i="10" s="1"/>
  <c r="AD46" i="10"/>
  <c r="W76" i="10"/>
  <c r="AE73" i="10"/>
  <c r="C73" i="10"/>
  <c r="D72" i="10"/>
  <c r="C72" i="10" s="1"/>
  <c r="AB73" i="10"/>
  <c r="T8" i="10"/>
  <c r="AF8" i="10" s="1"/>
  <c r="AF11" i="10"/>
  <c r="AA25" i="10"/>
  <c r="O30" i="10"/>
  <c r="P21" i="10"/>
  <c r="AB31" i="10"/>
  <c r="C49" i="10"/>
  <c r="AB49" i="10"/>
  <c r="O54" i="10"/>
  <c r="X61" i="10"/>
  <c r="X54" i="10" s="1"/>
  <c r="AA67" i="10"/>
  <c r="AC79" i="10"/>
  <c r="H76" i="10"/>
  <c r="AC76" i="10" s="1"/>
  <c r="W86" i="10"/>
  <c r="U87" i="10"/>
  <c r="R102" i="10"/>
  <c r="AD102" i="10" s="1"/>
  <c r="AE102" i="10"/>
  <c r="I134" i="10"/>
  <c r="X134" i="10"/>
  <c r="X152" i="10"/>
  <c r="AF36" i="10"/>
  <c r="AC57" i="10"/>
  <c r="Y65" i="10"/>
  <c r="AB68" i="10"/>
  <c r="F68" i="10"/>
  <c r="L77" i="10"/>
  <c r="U84" i="10"/>
  <c r="O86" i="10"/>
  <c r="K96" i="10"/>
  <c r="U107" i="10"/>
  <c r="U106" i="10" s="1"/>
  <c r="V106" i="10"/>
  <c r="R119" i="10"/>
  <c r="AD119" i="10" s="1"/>
  <c r="AE119" i="10"/>
  <c r="C122" i="10"/>
  <c r="AC122" i="10"/>
  <c r="AF122" i="10"/>
  <c r="S126" i="10"/>
  <c r="P126" i="10"/>
  <c r="AA131" i="10"/>
  <c r="X169" i="10"/>
  <c r="F189" i="10"/>
  <c r="D33" i="10"/>
  <c r="AB33" i="10" s="1"/>
  <c r="M21" i="10"/>
  <c r="K21" i="10"/>
  <c r="W21" i="10"/>
  <c r="AC24" i="10"/>
  <c r="AB25" i="10"/>
  <c r="D28" i="10"/>
  <c r="AE28" i="10" s="1"/>
  <c r="AB42" i="10"/>
  <c r="D41" i="10"/>
  <c r="AB45" i="10"/>
  <c r="AE51" i="10"/>
  <c r="C53" i="10"/>
  <c r="AA53" i="10" s="1"/>
  <c r="D57" i="10"/>
  <c r="C58" i="10"/>
  <c r="AB58" i="10"/>
  <c r="AD87" i="10"/>
  <c r="D96" i="10"/>
  <c r="AE96" i="10" s="1"/>
  <c r="AB97" i="10"/>
  <c r="V126" i="10"/>
  <c r="AF129" i="10"/>
  <c r="R129" i="10"/>
  <c r="AD129" i="10" s="1"/>
  <c r="C136" i="10"/>
  <c r="AA150" i="10"/>
  <c r="Y156" i="10"/>
  <c r="AA161" i="10"/>
  <c r="R162" i="10"/>
  <c r="AD162" i="10" s="1"/>
  <c r="AE167" i="10"/>
  <c r="C174" i="10"/>
  <c r="AA174" i="10" s="1"/>
  <c r="D176" i="10"/>
  <c r="AE177" i="10"/>
  <c r="R177" i="10"/>
  <c r="AC188" i="10"/>
  <c r="E187" i="10"/>
  <c r="AF188" i="10"/>
  <c r="AA75" i="10"/>
  <c r="AA92" i="10"/>
  <c r="L96" i="10"/>
  <c r="J106" i="10"/>
  <c r="I107" i="10"/>
  <c r="I106" i="10" s="1"/>
  <c r="AA122" i="10"/>
  <c r="AF126" i="10"/>
  <c r="L126" i="10"/>
  <c r="AF132" i="10"/>
  <c r="O136" i="10"/>
  <c r="P176" i="10"/>
  <c r="O177" i="10"/>
  <c r="O176" i="10" s="1"/>
  <c r="AF9" i="10"/>
  <c r="J21" i="10"/>
  <c r="V21" i="10"/>
  <c r="AE77" i="10"/>
  <c r="R109" i="10"/>
  <c r="AD109" i="10" s="1"/>
  <c r="AE109" i="10"/>
  <c r="U119" i="10"/>
  <c r="U116" i="10" s="1"/>
  <c r="V116" i="10"/>
  <c r="O126" i="10"/>
  <c r="AA128" i="10"/>
  <c r="AA141" i="10"/>
  <c r="AB146" i="10"/>
  <c r="X156" i="10"/>
  <c r="C176" i="10"/>
  <c r="L186" i="10"/>
  <c r="C188" i="10"/>
  <c r="AA188" i="10" s="1"/>
  <c r="AB188" i="10"/>
  <c r="D187" i="10"/>
  <c r="AE187" i="10" s="1"/>
  <c r="AE188" i="10"/>
  <c r="AC10" i="10"/>
  <c r="AC12" i="10"/>
  <c r="D24" i="10"/>
  <c r="AF24" i="10"/>
  <c r="AC25" i="10"/>
  <c r="R28" i="10"/>
  <c r="F41" i="10"/>
  <c r="D44" i="10"/>
  <c r="AC45" i="10"/>
  <c r="C52" i="10"/>
  <c r="R52" i="10"/>
  <c r="AD52" i="10" s="1"/>
  <c r="AE97" i="10"/>
  <c r="O117" i="10"/>
  <c r="O116" i="10" s="1"/>
  <c r="I122" i="10"/>
  <c r="I116" i="10" s="1"/>
  <c r="R127" i="10"/>
  <c r="AE127" i="10"/>
  <c r="F129" i="10"/>
  <c r="AA129" i="10" s="1"/>
  <c r="AB129" i="10"/>
  <c r="D136" i="10"/>
  <c r="F139" i="10"/>
  <c r="AA139" i="10" s="1"/>
  <c r="AA151" i="10"/>
  <c r="M156" i="10"/>
  <c r="Q156" i="10"/>
  <c r="AA163" i="10"/>
  <c r="R167" i="10"/>
  <c r="AA173" i="10"/>
  <c r="F194" i="10"/>
  <c r="AC194" i="10"/>
  <c r="C17" i="10"/>
  <c r="C13" i="10" s="1"/>
  <c r="E24" i="10"/>
  <c r="C25" i="10"/>
  <c r="AD25" i="10" s="1"/>
  <c r="AB29" i="10"/>
  <c r="S32" i="10"/>
  <c r="AD36" i="10"/>
  <c r="AA42" i="10"/>
  <c r="E44" i="10"/>
  <c r="E43" i="10" s="1"/>
  <c r="AE44" i="10"/>
  <c r="C45" i="10"/>
  <c r="AA45" i="10" s="1"/>
  <c r="AA60" i="10"/>
  <c r="AB64" i="10"/>
  <c r="AE66" i="10"/>
  <c r="AF71" i="10"/>
  <c r="AD79" i="10"/>
  <c r="C89" i="10"/>
  <c r="C86" i="10" s="1"/>
  <c r="O102" i="10"/>
  <c r="O96" i="10" s="1"/>
  <c r="AE112" i="10"/>
  <c r="C149" i="10"/>
  <c r="C146" i="10" s="1"/>
  <c r="AB149" i="10"/>
  <c r="AE149" i="10"/>
  <c r="N156" i="10"/>
  <c r="AF156" i="10"/>
  <c r="F167" i="10"/>
  <c r="J176" i="10"/>
  <c r="C192" i="10"/>
  <c r="C15" i="10"/>
  <c r="H32" i="10"/>
  <c r="AF33" i="10"/>
  <c r="C34" i="10"/>
  <c r="AD34" i="10" s="1"/>
  <c r="T43" i="10"/>
  <c r="AF43" i="10" s="1"/>
  <c r="R44" i="10"/>
  <c r="X50" i="10"/>
  <c r="X43" i="10" s="1"/>
  <c r="F52" i="10"/>
  <c r="AA52" i="10" s="1"/>
  <c r="AB52" i="10"/>
  <c r="F61" i="10"/>
  <c r="AA61" i="10" s="1"/>
  <c r="D63" i="10"/>
  <c r="C71" i="10"/>
  <c r="AD71" i="10" s="1"/>
  <c r="R72" i="10"/>
  <c r="AD72" i="10" s="1"/>
  <c r="AD77" i="10"/>
  <c r="AE89" i="10"/>
  <c r="U94" i="10"/>
  <c r="AC116" i="10"/>
  <c r="D126" i="10"/>
  <c r="AD128" i="10"/>
  <c r="U137" i="10"/>
  <c r="U136" i="10" s="1"/>
  <c r="V136" i="10"/>
  <c r="R149" i="10"/>
  <c r="R146" i="10" s="1"/>
  <c r="T146" i="10"/>
  <c r="AF146" i="10" s="1"/>
  <c r="G176" i="10"/>
  <c r="AB176" i="10" s="1"/>
  <c r="AB177" i="10"/>
  <c r="U177" i="10"/>
  <c r="W176" i="10"/>
  <c r="U184" i="10"/>
  <c r="AD27" i="10"/>
  <c r="AE34" i="10"/>
  <c r="H43" i="10"/>
  <c r="F44" i="10"/>
  <c r="L50" i="10"/>
  <c r="L43" i="10" s="1"/>
  <c r="R63" i="10"/>
  <c r="S65" i="10"/>
  <c r="F79" i="10"/>
  <c r="AF79" i="10"/>
  <c r="E86" i="10"/>
  <c r="AC86" i="10" s="1"/>
  <c r="S86" i="10"/>
  <c r="AE86" i="10" s="1"/>
  <c r="C96" i="10"/>
  <c r="AD97" i="10"/>
  <c r="AA101" i="10"/>
  <c r="K116" i="10"/>
  <c r="AD161" i="10"/>
  <c r="U166" i="10"/>
  <c r="E166" i="10"/>
  <c r="AF166" i="10" s="1"/>
  <c r="AC172" i="10"/>
  <c r="AC177" i="10"/>
  <c r="H176" i="10"/>
  <c r="AC176" i="10" s="1"/>
  <c r="X176" i="10"/>
  <c r="R186" i="10"/>
  <c r="D46" i="10"/>
  <c r="C46" i="10" s="1"/>
  <c r="T76" i="10"/>
  <c r="AF76" i="10" s="1"/>
  <c r="AC77" i="10"/>
  <c r="C77" i="10"/>
  <c r="AA78" i="10"/>
  <c r="R104" i="10"/>
  <c r="AD104" i="10" s="1"/>
  <c r="AE104" i="10"/>
  <c r="H106" i="10"/>
  <c r="AC106" i="10" s="1"/>
  <c r="T106" i="10"/>
  <c r="AF106" i="10" s="1"/>
  <c r="AF107" i="10"/>
  <c r="M106" i="10"/>
  <c r="AF114" i="10"/>
  <c r="R114" i="10"/>
  <c r="AD114" i="10" s="1"/>
  <c r="AD125" i="10"/>
  <c r="AE142" i="10"/>
  <c r="C144" i="10"/>
  <c r="D146" i="10"/>
  <c r="Q146" i="10"/>
  <c r="AE147" i="10"/>
  <c r="P156" i="10"/>
  <c r="V166" i="10"/>
  <c r="H166" i="10"/>
  <c r="AC166" i="10" s="1"/>
  <c r="AC167" i="10"/>
  <c r="AB169" i="10"/>
  <c r="AF179" i="10"/>
  <c r="X187" i="10"/>
  <c r="X186" i="10" s="1"/>
  <c r="AF189" i="10"/>
  <c r="AB191" i="10"/>
  <c r="N32" i="10"/>
  <c r="Z32" i="10"/>
  <c r="R41" i="10"/>
  <c r="AE47" i="10"/>
  <c r="AE62" i="10"/>
  <c r="G76" i="10"/>
  <c r="AB76" i="10" s="1"/>
  <c r="R94" i="10"/>
  <c r="AD94" i="10" s="1"/>
  <c r="X102" i="10"/>
  <c r="N106" i="10"/>
  <c r="F114" i="10"/>
  <c r="AA114" i="10" s="1"/>
  <c r="W116" i="10"/>
  <c r="M116" i="10"/>
  <c r="M126" i="10"/>
  <c r="Z126" i="10"/>
  <c r="AD131" i="10"/>
  <c r="R137" i="10"/>
  <c r="AD141" i="10"/>
  <c r="AF142" i="10"/>
  <c r="S146" i="10"/>
  <c r="C157" i="10"/>
  <c r="AB159" i="10"/>
  <c r="AA164" i="10"/>
  <c r="AA168" i="10"/>
  <c r="C169" i="10"/>
  <c r="C166" i="10" s="1"/>
  <c r="I179" i="10"/>
  <c r="Y186" i="10"/>
  <c r="O189" i="10"/>
  <c r="O186" i="10" s="1"/>
  <c r="AC191" i="10"/>
  <c r="G136" i="10"/>
  <c r="AB136" i="10" s="1"/>
  <c r="AE136" i="10"/>
  <c r="AE137" i="10"/>
  <c r="AA147" i="10"/>
  <c r="M186" i="10"/>
  <c r="C69" i="10"/>
  <c r="AD69" i="10" s="1"/>
  <c r="J76" i="10"/>
  <c r="X82" i="10"/>
  <c r="X89" i="10"/>
  <c r="X86" i="10" s="1"/>
  <c r="AD105" i="10"/>
  <c r="AD115" i="10"/>
  <c r="F119" i="10"/>
  <c r="AA119" i="10" s="1"/>
  <c r="AA120" i="10"/>
  <c r="AF134" i="10"/>
  <c r="R134" i="10"/>
  <c r="AD134" i="10" s="1"/>
  <c r="H136" i="10"/>
  <c r="AC136" i="10" s="1"/>
  <c r="T136" i="10"/>
  <c r="AF136" i="10" s="1"/>
  <c r="AF137" i="10"/>
  <c r="R157" i="10"/>
  <c r="AA158" i="10"/>
  <c r="C159" i="10"/>
  <c r="AD159" i="10" s="1"/>
  <c r="F182" i="10"/>
  <c r="AA182" i="10" s="1"/>
  <c r="AE189" i="10"/>
  <c r="R189" i="10"/>
  <c r="AD189" i="10" s="1"/>
  <c r="S186" i="10"/>
  <c r="L82" i="10"/>
  <c r="L89" i="10"/>
  <c r="AE99" i="10"/>
  <c r="R99" i="10"/>
  <c r="AD99" i="10" s="1"/>
  <c r="X114" i="10"/>
  <c r="N116" i="10"/>
  <c r="L117" i="10"/>
  <c r="L116" i="10" s="1"/>
  <c r="AB134" i="10"/>
  <c r="F134" i="10"/>
  <c r="AA134" i="10" s="1"/>
  <c r="N136" i="10"/>
  <c r="F146" i="10"/>
  <c r="U147" i="10"/>
  <c r="U146" i="10" s="1"/>
  <c r="F157" i="10"/>
  <c r="L174" i="10"/>
  <c r="L166" i="10" s="1"/>
  <c r="AD184" i="10"/>
  <c r="AF191" i="10"/>
  <c r="AC97" i="10"/>
  <c r="W156" i="10"/>
  <c r="AD169" i="10"/>
  <c r="AD173" i="10"/>
  <c r="AD190" i="10"/>
  <c r="C193" i="10"/>
  <c r="AD193" i="10" s="1"/>
  <c r="AB193" i="10"/>
  <c r="C194" i="10"/>
  <c r="AD194" i="10" s="1"/>
  <c r="W126" i="10"/>
  <c r="X132" i="10"/>
  <c r="X126" i="10" s="1"/>
  <c r="R139" i="10"/>
  <c r="AD139" i="10" s="1"/>
  <c r="AD143" i="10"/>
  <c r="K156" i="10"/>
  <c r="L162" i="10"/>
  <c r="F169" i="10"/>
  <c r="AA169" i="10" s="1"/>
  <c r="AA170" i="10"/>
  <c r="AE192" i="10"/>
  <c r="X174" i="10"/>
  <c r="AF187" i="10"/>
  <c r="I192" i="10"/>
  <c r="I186" i="10" s="1"/>
  <c r="AA13" i="10" l="1"/>
  <c r="AD13" i="10"/>
  <c r="AD146" i="10"/>
  <c r="AF63" i="10"/>
  <c r="U176" i="10"/>
  <c r="AA64" i="10"/>
  <c r="AA149" i="10"/>
  <c r="AA72" i="10"/>
  <c r="AA34" i="10"/>
  <c r="I54" i="10"/>
  <c r="AC54" i="10"/>
  <c r="C74" i="10"/>
  <c r="AE74" i="10"/>
  <c r="AA127" i="10"/>
  <c r="F126" i="10"/>
  <c r="AA126" i="10" s="1"/>
  <c r="AA66" i="10"/>
  <c r="F65" i="10"/>
  <c r="AD167" i="10"/>
  <c r="R166" i="10"/>
  <c r="AD166" i="10" s="1"/>
  <c r="AC187" i="10"/>
  <c r="E186" i="10"/>
  <c r="AA189" i="10"/>
  <c r="F186" i="10"/>
  <c r="AE46" i="10"/>
  <c r="AD117" i="10"/>
  <c r="R116" i="10"/>
  <c r="AB46" i="10"/>
  <c r="F156" i="10"/>
  <c r="AA157" i="10"/>
  <c r="AD68" i="10"/>
  <c r="AA58" i="10"/>
  <c r="AD58" i="10"/>
  <c r="AA193" i="10"/>
  <c r="AA194" i="10"/>
  <c r="AB24" i="10"/>
  <c r="C24" i="10"/>
  <c r="D21" i="10"/>
  <c r="AB21" i="10" s="1"/>
  <c r="AE57" i="10"/>
  <c r="C57" i="10"/>
  <c r="AB126" i="10"/>
  <c r="I176" i="10"/>
  <c r="F76" i="10"/>
  <c r="AA79" i="10"/>
  <c r="X166" i="10"/>
  <c r="AD124" i="10"/>
  <c r="AD106" i="10"/>
  <c r="F106" i="10"/>
  <c r="AE33" i="10"/>
  <c r="D186" i="10"/>
  <c r="AB186" i="10" s="1"/>
  <c r="AB187" i="10"/>
  <c r="C187" i="10"/>
  <c r="R176" i="10"/>
  <c r="AD176" i="10" s="1"/>
  <c r="AD177" i="10"/>
  <c r="AE41" i="10"/>
  <c r="C41" i="10"/>
  <c r="AD41" i="10" s="1"/>
  <c r="AB41" i="10"/>
  <c r="AA73" i="10"/>
  <c r="AD73" i="10"/>
  <c r="C55" i="10"/>
  <c r="D54" i="10"/>
  <c r="AE54" i="10" s="1"/>
  <c r="AF28" i="10"/>
  <c r="AA31" i="10"/>
  <c r="AD31" i="10"/>
  <c r="AC96" i="10"/>
  <c r="C106" i="10"/>
  <c r="AD107" i="10"/>
  <c r="AC66" i="10"/>
  <c r="AE55" i="10"/>
  <c r="AA107" i="10"/>
  <c r="AD157" i="10"/>
  <c r="R156" i="10"/>
  <c r="AD144" i="10"/>
  <c r="AA144" i="10"/>
  <c r="AA77" i="10"/>
  <c r="C76" i="10"/>
  <c r="C63" i="10"/>
  <c r="AA63" i="10" s="1"/>
  <c r="AA192" i="10"/>
  <c r="AD192" i="10"/>
  <c r="AA49" i="10"/>
  <c r="AD49" i="10"/>
  <c r="R32" i="10"/>
  <c r="AE72" i="10"/>
  <c r="AA26" i="10"/>
  <c r="AE21" i="10"/>
  <c r="E32" i="10"/>
  <c r="AC32" i="10" s="1"/>
  <c r="AC33" i="10"/>
  <c r="AC65" i="10"/>
  <c r="I126" i="10"/>
  <c r="R54" i="10"/>
  <c r="AD149" i="10"/>
  <c r="C28" i="10"/>
  <c r="AA28" i="10" s="1"/>
  <c r="AB28" i="10"/>
  <c r="AE126" i="10"/>
  <c r="L76" i="10"/>
  <c r="AF44" i="10"/>
  <c r="C66" i="10"/>
  <c r="D65" i="10"/>
  <c r="AB65" i="10" s="1"/>
  <c r="C116" i="10"/>
  <c r="AF86" i="10"/>
  <c r="AB96" i="10"/>
  <c r="AC63" i="10"/>
  <c r="F43" i="10"/>
  <c r="F166" i="10"/>
  <c r="AA166" i="10" s="1"/>
  <c r="AA167" i="10"/>
  <c r="D43" i="10"/>
  <c r="AB44" i="10"/>
  <c r="C44" i="10"/>
  <c r="C43" i="10" s="1"/>
  <c r="AA69" i="10"/>
  <c r="AD53" i="10"/>
  <c r="AA159" i="10"/>
  <c r="F54" i="10"/>
  <c r="F136" i="10"/>
  <c r="AA136" i="10" s="1"/>
  <c r="X76" i="10"/>
  <c r="R65" i="10"/>
  <c r="AC43" i="10"/>
  <c r="AE24" i="10"/>
  <c r="AA68" i="10"/>
  <c r="U86" i="10"/>
  <c r="AA96" i="10"/>
  <c r="AB74" i="10"/>
  <c r="I86" i="10"/>
  <c r="AF96" i="10"/>
  <c r="F116" i="10"/>
  <c r="R43" i="10"/>
  <c r="AF22" i="10"/>
  <c r="E21" i="10"/>
  <c r="C22" i="10"/>
  <c r="AF54" i="10"/>
  <c r="AA146" i="10"/>
  <c r="AD137" i="10"/>
  <c r="R136" i="10"/>
  <c r="AD136" i="10" s="1"/>
  <c r="AD127" i="10"/>
  <c r="R126" i="10"/>
  <c r="AD126" i="10" s="1"/>
  <c r="D32" i="10"/>
  <c r="AB32" i="10" s="1"/>
  <c r="C33" i="10"/>
  <c r="C156" i="10"/>
  <c r="AB57" i="10"/>
  <c r="AE146" i="10"/>
  <c r="R96" i="10"/>
  <c r="AD96" i="10" s="1"/>
  <c r="AD28" i="10"/>
  <c r="R86" i="10"/>
  <c r="AD86" i="10" s="1"/>
  <c r="AD82" i="10"/>
  <c r="R76" i="10"/>
  <c r="R21" i="10"/>
  <c r="AF68" i="10"/>
  <c r="AC68" i="10"/>
  <c r="AB55" i="10"/>
  <c r="AA71" i="10"/>
  <c r="AA117" i="10"/>
  <c r="C21" i="10" l="1"/>
  <c r="AA21" i="10" s="1"/>
  <c r="AA22" i="10"/>
  <c r="AD22" i="10"/>
  <c r="AF21" i="10"/>
  <c r="AC21" i="10"/>
  <c r="C65" i="10"/>
  <c r="AD66" i="10"/>
  <c r="AA41" i="10"/>
  <c r="C32" i="10"/>
  <c r="AA32" i="10" s="1"/>
  <c r="AD33" i="10"/>
  <c r="AA33" i="10"/>
  <c r="AF32" i="10"/>
  <c r="AA44" i="10"/>
  <c r="AD32" i="10"/>
  <c r="AD156" i="10"/>
  <c r="C54" i="10"/>
  <c r="AE65" i="10"/>
  <c r="AD54" i="10"/>
  <c r="AA24" i="10"/>
  <c r="AD24" i="10"/>
  <c r="AD63" i="10"/>
  <c r="AA187" i="10"/>
  <c r="C186" i="10"/>
  <c r="AD186" i="10" s="1"/>
  <c r="AD187" i="10"/>
  <c r="AA76" i="10"/>
  <c r="AD74" i="10"/>
  <c r="AA74" i="10"/>
  <c r="AD43" i="10"/>
  <c r="AB43" i="10"/>
  <c r="AE43" i="10"/>
  <c r="AD44" i="10"/>
  <c r="AF186" i="10"/>
  <c r="AC186" i="10"/>
  <c r="AA116" i="10"/>
  <c r="AD65" i="10"/>
  <c r="AE186" i="10"/>
  <c r="AD21" i="10"/>
  <c r="AA43" i="10"/>
  <c r="AA106" i="10"/>
  <c r="AD57" i="10"/>
  <c r="AA57" i="10"/>
  <c r="AD76" i="10"/>
  <c r="AA54" i="10"/>
  <c r="AB54" i="10"/>
  <c r="AA55" i="10"/>
  <c r="AD55" i="10"/>
  <c r="AE32" i="10"/>
  <c r="AA156" i="10"/>
  <c r="AA65" i="10"/>
  <c r="AD116" i="10"/>
  <c r="AA186" i="10" l="1"/>
  <c r="P37" i="9" l="1"/>
  <c r="J37" i="9"/>
  <c r="G37" i="9"/>
  <c r="C37" i="9"/>
  <c r="P36" i="9"/>
  <c r="M36" i="9"/>
  <c r="J36" i="9"/>
  <c r="G36" i="9"/>
  <c r="C36" i="9"/>
  <c r="P35" i="9"/>
  <c r="M35" i="9"/>
  <c r="J35" i="9"/>
  <c r="G35" i="9"/>
  <c r="P29" i="9"/>
  <c r="M29" i="9"/>
  <c r="J29" i="9"/>
  <c r="G29" i="9"/>
  <c r="P28" i="9"/>
  <c r="M28" i="9"/>
  <c r="J28" i="9"/>
  <c r="G28" i="9"/>
  <c r="P27" i="9"/>
  <c r="M27" i="9"/>
  <c r="J27" i="9"/>
  <c r="G27" i="9"/>
  <c r="P26" i="9"/>
  <c r="M26" i="9"/>
  <c r="J26" i="9"/>
  <c r="G26" i="9"/>
  <c r="P25" i="9"/>
  <c r="M25" i="9"/>
  <c r="J25" i="9"/>
  <c r="G25" i="9"/>
  <c r="C25" i="9"/>
  <c r="P24" i="9"/>
  <c r="M24" i="9"/>
  <c r="J24" i="9"/>
  <c r="G24" i="9"/>
  <c r="C24" i="9"/>
  <c r="P23" i="9"/>
  <c r="M23" i="9"/>
  <c r="J23" i="9"/>
  <c r="G23" i="9"/>
  <c r="C23" i="9"/>
  <c r="P22" i="9"/>
  <c r="M22" i="9"/>
  <c r="J22" i="9"/>
  <c r="G22" i="9"/>
  <c r="C22" i="9"/>
  <c r="P21" i="9"/>
  <c r="M21" i="9"/>
  <c r="J21" i="9"/>
  <c r="G21" i="9"/>
  <c r="C21" i="9"/>
  <c r="P18" i="9"/>
  <c r="M18" i="9"/>
  <c r="J18" i="9"/>
  <c r="G18" i="9"/>
  <c r="P17" i="9"/>
  <c r="M17" i="9"/>
  <c r="J17" i="9"/>
  <c r="G17" i="9"/>
  <c r="P16" i="9"/>
  <c r="M16" i="9"/>
  <c r="J16" i="9"/>
  <c r="G16" i="9"/>
  <c r="P15" i="9"/>
  <c r="M15" i="9"/>
  <c r="J15" i="9"/>
  <c r="G15" i="9"/>
  <c r="P14" i="9"/>
  <c r="P13" i="9" s="1"/>
  <c r="M14" i="9"/>
  <c r="M13" i="9" s="1"/>
  <c r="J14" i="9"/>
  <c r="J13" i="9" s="1"/>
  <c r="G14" i="9"/>
  <c r="G13" i="9" s="1"/>
  <c r="R13" i="9"/>
  <c r="Q13" i="9"/>
  <c r="N13" i="9"/>
  <c r="L13" i="9"/>
  <c r="K13" i="9"/>
  <c r="I13" i="9"/>
  <c r="H13" i="9"/>
  <c r="F13" i="9"/>
  <c r="E13" i="9"/>
  <c r="D13" i="9"/>
  <c r="C13" i="9"/>
  <c r="R8" i="9"/>
  <c r="Q8" i="9"/>
  <c r="P8" i="9"/>
  <c r="N8" i="9"/>
  <c r="M8" i="9"/>
  <c r="L8" i="9"/>
  <c r="K8" i="9"/>
  <c r="J8" i="9"/>
  <c r="I8" i="9"/>
  <c r="H8" i="9"/>
  <c r="G8" i="9"/>
  <c r="F8" i="9"/>
  <c r="E8" i="9"/>
  <c r="D8" i="9"/>
  <c r="C8" i="9"/>
  <c r="AL626" i="7" l="1"/>
  <c r="AC626" i="7"/>
  <c r="S626" i="7"/>
  <c r="O626" i="7"/>
  <c r="K626" i="7"/>
  <c r="G626" i="7"/>
  <c r="AR625" i="7"/>
  <c r="AO625" i="7"/>
  <c r="AL625" i="7"/>
  <c r="AI625" i="7"/>
  <c r="AF625" i="7"/>
  <c r="Z625" i="7"/>
  <c r="S625" i="7" s="1"/>
  <c r="W625" i="7"/>
  <c r="AL624" i="7"/>
  <c r="AC624" i="7"/>
  <c r="S624" i="7"/>
  <c r="O624" i="7"/>
  <c r="K624" i="7"/>
  <c r="G624" i="7" s="1"/>
  <c r="AR623" i="7"/>
  <c r="AL623" i="7" s="1"/>
  <c r="AO623" i="7"/>
  <c r="AI623" i="7"/>
  <c r="AF623" i="7"/>
  <c r="AC623" i="7" s="1"/>
  <c r="Z623" i="7"/>
  <c r="W623" i="7"/>
  <c r="S623" i="7"/>
  <c r="O623" i="7"/>
  <c r="AL622" i="7"/>
  <c r="AC622" i="7"/>
  <c r="S622" i="7"/>
  <c r="O622" i="7"/>
  <c r="K622" i="7"/>
  <c r="G622" i="7" s="1"/>
  <c r="AL621" i="7"/>
  <c r="AC621" i="7"/>
  <c r="S621" i="7"/>
  <c r="O621" i="7"/>
  <c r="K621" i="7"/>
  <c r="G621" i="7"/>
  <c r="AR620" i="7"/>
  <c r="AL620" i="7" s="1"/>
  <c r="AO620" i="7"/>
  <c r="AI620" i="7"/>
  <c r="AF620" i="7"/>
  <c r="AC620" i="7"/>
  <c r="Z620" i="7"/>
  <c r="W620" i="7"/>
  <c r="O620" i="7"/>
  <c r="AL619" i="7"/>
  <c r="AC619" i="7"/>
  <c r="S619" i="7"/>
  <c r="O619" i="7"/>
  <c r="K619" i="7"/>
  <c r="G619" i="7"/>
  <c r="AR618" i="7"/>
  <c r="AO618" i="7"/>
  <c r="AI618" i="7"/>
  <c r="AF618" i="7"/>
  <c r="Z618" i="7"/>
  <c r="S618" i="7" s="1"/>
  <c r="W618" i="7"/>
  <c r="AL616" i="7"/>
  <c r="AC616" i="7"/>
  <c r="S616" i="7"/>
  <c r="G616" i="7"/>
  <c r="AR615" i="7"/>
  <c r="AO615" i="7"/>
  <c r="AL615" i="7" s="1"/>
  <c r="AI615" i="7"/>
  <c r="AF615" i="7"/>
  <c r="AC615" i="7" s="1"/>
  <c r="Z615" i="7"/>
  <c r="W615" i="7"/>
  <c r="S615" i="7"/>
  <c r="O615" i="7"/>
  <c r="K615" i="7"/>
  <c r="G615" i="7"/>
  <c r="AL614" i="7"/>
  <c r="AC614" i="7"/>
  <c r="S614" i="7"/>
  <c r="G614" i="7"/>
  <c r="AR613" i="7"/>
  <c r="AO613" i="7"/>
  <c r="AL613" i="7"/>
  <c r="AI613" i="7"/>
  <c r="AF613" i="7"/>
  <c r="Z613" i="7"/>
  <c r="S613" i="7" s="1"/>
  <c r="W613" i="7"/>
  <c r="AL612" i="7"/>
  <c r="AC612" i="7"/>
  <c r="S612" i="7"/>
  <c r="G612" i="7"/>
  <c r="AL611" i="7"/>
  <c r="AC611" i="7"/>
  <c r="S611" i="7"/>
  <c r="G611" i="7"/>
  <c r="AR610" i="7"/>
  <c r="AO610" i="7"/>
  <c r="AI610" i="7"/>
  <c r="AF610" i="7"/>
  <c r="AC610" i="7" s="1"/>
  <c r="Z610" i="7"/>
  <c r="W610" i="7"/>
  <c r="AL609" i="7"/>
  <c r="AC609" i="7"/>
  <c r="S609" i="7"/>
  <c r="G609" i="7"/>
  <c r="AR608" i="7"/>
  <c r="AO608" i="7"/>
  <c r="AL608" i="7"/>
  <c r="AI608" i="7"/>
  <c r="AC608" i="7" s="1"/>
  <c r="AF608" i="7"/>
  <c r="Z608" i="7"/>
  <c r="W608" i="7"/>
  <c r="K608" i="7" s="1"/>
  <c r="AL606" i="7"/>
  <c r="AC606" i="7"/>
  <c r="S606" i="7"/>
  <c r="O606" i="7"/>
  <c r="K606" i="7"/>
  <c r="G606" i="7" s="1"/>
  <c r="AR605" i="7"/>
  <c r="AO605" i="7"/>
  <c r="AI605" i="7"/>
  <c r="AF605" i="7"/>
  <c r="Z605" i="7"/>
  <c r="W605" i="7"/>
  <c r="S605" i="7"/>
  <c r="O605" i="7"/>
  <c r="AL604" i="7"/>
  <c r="AC604" i="7"/>
  <c r="S604" i="7"/>
  <c r="O604" i="7"/>
  <c r="K604" i="7"/>
  <c r="G604" i="7" s="1"/>
  <c r="AR603" i="7"/>
  <c r="AO603" i="7"/>
  <c r="AL603" i="7"/>
  <c r="AI603" i="7"/>
  <c r="AF603" i="7"/>
  <c r="AC603" i="7" s="1"/>
  <c r="Z603" i="7"/>
  <c r="O603" i="7" s="1"/>
  <c r="W603" i="7"/>
  <c r="AL602" i="7"/>
  <c r="AC602" i="7"/>
  <c r="S602" i="7"/>
  <c r="O602" i="7"/>
  <c r="G602" i="7" s="1"/>
  <c r="K602" i="7"/>
  <c r="AL601" i="7"/>
  <c r="AC601" i="7"/>
  <c r="S601" i="7"/>
  <c r="O601" i="7"/>
  <c r="K601" i="7"/>
  <c r="AR600" i="7"/>
  <c r="AO600" i="7"/>
  <c r="AL600" i="7"/>
  <c r="AI600" i="7"/>
  <c r="AF600" i="7"/>
  <c r="Z600" i="7"/>
  <c r="W600" i="7"/>
  <c r="O600" i="7"/>
  <c r="AL599" i="7"/>
  <c r="AC599" i="7"/>
  <c r="S599" i="7"/>
  <c r="O599" i="7"/>
  <c r="K599" i="7"/>
  <c r="G599" i="7" s="1"/>
  <c r="AR598" i="7"/>
  <c r="AO598" i="7"/>
  <c r="K598" i="7" s="1"/>
  <c r="AL598" i="7"/>
  <c r="AI598" i="7"/>
  <c r="AF598" i="7"/>
  <c r="Z598" i="7"/>
  <c r="W598" i="7"/>
  <c r="S598" i="7"/>
  <c r="O598" i="7"/>
  <c r="O597" i="7" s="1"/>
  <c r="AI597" i="7"/>
  <c r="AL596" i="7"/>
  <c r="AC596" i="7"/>
  <c r="S596" i="7"/>
  <c r="O596" i="7"/>
  <c r="K596" i="7"/>
  <c r="AR595" i="7"/>
  <c r="AO595" i="7"/>
  <c r="AL595" i="7"/>
  <c r="AI595" i="7"/>
  <c r="AC595" i="7" s="1"/>
  <c r="AF595" i="7"/>
  <c r="Z595" i="7"/>
  <c r="W595" i="7"/>
  <c r="K595" i="7" s="1"/>
  <c r="S595" i="7"/>
  <c r="AL594" i="7"/>
  <c r="AC594" i="7"/>
  <c r="S594" i="7"/>
  <c r="O594" i="7"/>
  <c r="K594" i="7"/>
  <c r="G594" i="7" s="1"/>
  <c r="AR593" i="7"/>
  <c r="AO593" i="7"/>
  <c r="K593" i="7" s="1"/>
  <c r="AL593" i="7"/>
  <c r="AI593" i="7"/>
  <c r="AF593" i="7"/>
  <c r="AC593" i="7" s="1"/>
  <c r="Z593" i="7"/>
  <c r="W593" i="7"/>
  <c r="S593" i="7"/>
  <c r="O593" i="7"/>
  <c r="G593" i="7" s="1"/>
  <c r="AL592" i="7"/>
  <c r="AC592" i="7"/>
  <c r="S592" i="7"/>
  <c r="O592" i="7"/>
  <c r="K592" i="7"/>
  <c r="G592" i="7" s="1"/>
  <c r="AL591" i="7"/>
  <c r="AC591" i="7"/>
  <c r="S591" i="7"/>
  <c r="O591" i="7"/>
  <c r="K591" i="7"/>
  <c r="G591" i="7" s="1"/>
  <c r="AR590" i="7"/>
  <c r="AR587" i="7" s="1"/>
  <c r="AO590" i="7"/>
  <c r="AI590" i="7"/>
  <c r="AF590" i="7"/>
  <c r="Z590" i="7"/>
  <c r="W590" i="7"/>
  <c r="S590" i="7"/>
  <c r="AL589" i="7"/>
  <c r="AC589" i="7"/>
  <c r="S589" i="7"/>
  <c r="O589" i="7"/>
  <c r="K589" i="7"/>
  <c r="G589" i="7" s="1"/>
  <c r="AR588" i="7"/>
  <c r="AO588" i="7"/>
  <c r="AL588" i="7"/>
  <c r="AI588" i="7"/>
  <c r="AC588" i="7"/>
  <c r="Z588" i="7"/>
  <c r="W588" i="7"/>
  <c r="O588" i="7"/>
  <c r="AF587" i="7"/>
  <c r="Z587" i="7"/>
  <c r="AL586" i="7"/>
  <c r="AC586" i="7"/>
  <c r="S586" i="7"/>
  <c r="O586" i="7"/>
  <c r="K586" i="7"/>
  <c r="G586" i="7"/>
  <c r="AR585" i="7"/>
  <c r="O585" i="7" s="1"/>
  <c r="AO585" i="7"/>
  <c r="AL585" i="7" s="1"/>
  <c r="AI585" i="7"/>
  <c r="AF585" i="7"/>
  <c r="Z585" i="7"/>
  <c r="W585" i="7"/>
  <c r="S585" i="7" s="1"/>
  <c r="AL584" i="7"/>
  <c r="AC584" i="7"/>
  <c r="S584" i="7"/>
  <c r="O584" i="7"/>
  <c r="K584" i="7"/>
  <c r="G584" i="7" s="1"/>
  <c r="AR583" i="7"/>
  <c r="AO583" i="7"/>
  <c r="AL583" i="7" s="1"/>
  <c r="AI583" i="7"/>
  <c r="AF583" i="7"/>
  <c r="AC583" i="7" s="1"/>
  <c r="Z583" i="7"/>
  <c r="O583" i="7" s="1"/>
  <c r="W583" i="7"/>
  <c r="K583" i="7"/>
  <c r="AL582" i="7"/>
  <c r="AC582" i="7"/>
  <c r="S582" i="7"/>
  <c r="O582" i="7"/>
  <c r="G582" i="7" s="1"/>
  <c r="K582" i="7"/>
  <c r="AL581" i="7"/>
  <c r="AC581" i="7"/>
  <c r="S581" i="7"/>
  <c r="O581" i="7"/>
  <c r="K581" i="7"/>
  <c r="G581" i="7" s="1"/>
  <c r="AR580" i="7"/>
  <c r="AO580" i="7"/>
  <c r="AL580" i="7" s="1"/>
  <c r="AI580" i="7"/>
  <c r="AF580" i="7"/>
  <c r="AC580" i="7"/>
  <c r="Z580" i="7"/>
  <c r="W580" i="7"/>
  <c r="O580" i="7"/>
  <c r="AL579" i="7"/>
  <c r="AC579" i="7"/>
  <c r="S579" i="7"/>
  <c r="O579" i="7"/>
  <c r="K579" i="7"/>
  <c r="G579" i="7" s="1"/>
  <c r="AR578" i="7"/>
  <c r="AR577" i="7" s="1"/>
  <c r="AO578" i="7"/>
  <c r="AI578" i="7"/>
  <c r="AI577" i="7" s="1"/>
  <c r="AF578" i="7"/>
  <c r="Z578" i="7"/>
  <c r="W578" i="7"/>
  <c r="S578" i="7" s="1"/>
  <c r="O578" i="7"/>
  <c r="AL576" i="7"/>
  <c r="AC576" i="7"/>
  <c r="S576" i="7"/>
  <c r="O576" i="7"/>
  <c r="K576" i="7"/>
  <c r="G576" i="7" s="1"/>
  <c r="AR575" i="7"/>
  <c r="AO575" i="7"/>
  <c r="AL575" i="7" s="1"/>
  <c r="AI575" i="7"/>
  <c r="AF575" i="7"/>
  <c r="Z575" i="7"/>
  <c r="O575" i="7" s="1"/>
  <c r="W575" i="7"/>
  <c r="AL574" i="7"/>
  <c r="AC574" i="7"/>
  <c r="S574" i="7"/>
  <c r="O574" i="7"/>
  <c r="K574" i="7"/>
  <c r="G574" i="7"/>
  <c r="AR573" i="7"/>
  <c r="AO573" i="7"/>
  <c r="AL573" i="7" s="1"/>
  <c r="AI573" i="7"/>
  <c r="AF573" i="7"/>
  <c r="Z573" i="7"/>
  <c r="W573" i="7"/>
  <c r="S573" i="7" s="1"/>
  <c r="O573" i="7"/>
  <c r="AL572" i="7"/>
  <c r="AC572" i="7"/>
  <c r="S572" i="7"/>
  <c r="O572" i="7"/>
  <c r="K572" i="7"/>
  <c r="G572" i="7" s="1"/>
  <c r="AL571" i="7"/>
  <c r="AC571" i="7"/>
  <c r="S571" i="7"/>
  <c r="O571" i="7"/>
  <c r="K571" i="7"/>
  <c r="AR570" i="7"/>
  <c r="AR567" i="7" s="1"/>
  <c r="AO570" i="7"/>
  <c r="AL570" i="7"/>
  <c r="AI570" i="7"/>
  <c r="AF570" i="7"/>
  <c r="Z570" i="7"/>
  <c r="W570" i="7"/>
  <c r="S570" i="7" s="1"/>
  <c r="O570" i="7"/>
  <c r="AL569" i="7"/>
  <c r="AC569" i="7"/>
  <c r="S569" i="7"/>
  <c r="O569" i="7"/>
  <c r="K569" i="7"/>
  <c r="G569" i="7" s="1"/>
  <c r="AR568" i="7"/>
  <c r="AO568" i="7"/>
  <c r="AL568" i="7" s="1"/>
  <c r="AI568" i="7"/>
  <c r="AI567" i="7" s="1"/>
  <c r="AF568" i="7"/>
  <c r="AC568" i="7"/>
  <c r="Z568" i="7"/>
  <c r="O568" i="7" s="1"/>
  <c r="W568" i="7"/>
  <c r="K568" i="7" s="1"/>
  <c r="S568" i="7"/>
  <c r="W567" i="7"/>
  <c r="AL566" i="7"/>
  <c r="AC566" i="7"/>
  <c r="S566" i="7"/>
  <c r="O566" i="7"/>
  <c r="K566" i="7"/>
  <c r="G566" i="7"/>
  <c r="AR565" i="7"/>
  <c r="AO565" i="7"/>
  <c r="AL565" i="7" s="1"/>
  <c r="AI565" i="7"/>
  <c r="AF565" i="7"/>
  <c r="Z565" i="7"/>
  <c r="W565" i="7"/>
  <c r="S565" i="7" s="1"/>
  <c r="O565" i="7"/>
  <c r="AL564" i="7"/>
  <c r="AC564" i="7"/>
  <c r="S564" i="7"/>
  <c r="O564" i="7"/>
  <c r="K564" i="7"/>
  <c r="AR563" i="7"/>
  <c r="AO563" i="7"/>
  <c r="AL563" i="7" s="1"/>
  <c r="AI563" i="7"/>
  <c r="AF563" i="7"/>
  <c r="AC563" i="7" s="1"/>
  <c r="Z563" i="7"/>
  <c r="W563" i="7"/>
  <c r="O563" i="7"/>
  <c r="AL562" i="7"/>
  <c r="AC562" i="7"/>
  <c r="S562" i="7"/>
  <c r="O562" i="7"/>
  <c r="G562" i="7" s="1"/>
  <c r="K562" i="7"/>
  <c r="AL561" i="7"/>
  <c r="AC561" i="7"/>
  <c r="S561" i="7"/>
  <c r="O561" i="7"/>
  <c r="K561" i="7"/>
  <c r="G561" i="7" s="1"/>
  <c r="AR560" i="7"/>
  <c r="AO560" i="7"/>
  <c r="AL560" i="7" s="1"/>
  <c r="AI560" i="7"/>
  <c r="AI557" i="7" s="1"/>
  <c r="AF560" i="7"/>
  <c r="Z560" i="7"/>
  <c r="W560" i="7"/>
  <c r="K560" i="7" s="1"/>
  <c r="AL559" i="7"/>
  <c r="AC559" i="7"/>
  <c r="S559" i="7"/>
  <c r="O559" i="7"/>
  <c r="K559" i="7"/>
  <c r="G559" i="7" s="1"/>
  <c r="AR558" i="7"/>
  <c r="AO558" i="7"/>
  <c r="AI558" i="7"/>
  <c r="AF558" i="7"/>
  <c r="Z558" i="7"/>
  <c r="W558" i="7"/>
  <c r="S558" i="7" s="1"/>
  <c r="AF557" i="7"/>
  <c r="AC557" i="7" s="1"/>
  <c r="AL556" i="7"/>
  <c r="AC556" i="7"/>
  <c r="S556" i="7"/>
  <c r="O556" i="7"/>
  <c r="K556" i="7"/>
  <c r="AR555" i="7"/>
  <c r="AO555" i="7"/>
  <c r="AL555" i="7" s="1"/>
  <c r="AI555" i="7"/>
  <c r="O555" i="7" s="1"/>
  <c r="AF555" i="7"/>
  <c r="AC555" i="7"/>
  <c r="Z555" i="7"/>
  <c r="W555" i="7"/>
  <c r="AL554" i="7"/>
  <c r="AC554" i="7"/>
  <c r="S554" i="7"/>
  <c r="O554" i="7"/>
  <c r="K554" i="7"/>
  <c r="G554" i="7" s="1"/>
  <c r="AR553" i="7"/>
  <c r="O553" i="7" s="1"/>
  <c r="AO553" i="7"/>
  <c r="AL553" i="7"/>
  <c r="AI553" i="7"/>
  <c r="AF553" i="7"/>
  <c r="Z553" i="7"/>
  <c r="W553" i="7"/>
  <c r="S553" i="7" s="1"/>
  <c r="AL552" i="7"/>
  <c r="AC552" i="7"/>
  <c r="S552" i="7"/>
  <c r="O552" i="7"/>
  <c r="K552" i="7"/>
  <c r="G552" i="7" s="1"/>
  <c r="AL551" i="7"/>
  <c r="AC551" i="7"/>
  <c r="S551" i="7"/>
  <c r="O551" i="7"/>
  <c r="K551" i="7"/>
  <c r="G551" i="7" s="1"/>
  <c r="AR550" i="7"/>
  <c r="AO550" i="7"/>
  <c r="AI550" i="7"/>
  <c r="AF550" i="7"/>
  <c r="Z550" i="7"/>
  <c r="W550" i="7"/>
  <c r="S550" i="7" s="1"/>
  <c r="AL549" i="7"/>
  <c r="AC549" i="7"/>
  <c r="S549" i="7"/>
  <c r="O549" i="7"/>
  <c r="K549" i="7"/>
  <c r="G549" i="7" s="1"/>
  <c r="AR548" i="7"/>
  <c r="AO548" i="7"/>
  <c r="AL548" i="7" s="1"/>
  <c r="AI548" i="7"/>
  <c r="O548" i="7" s="1"/>
  <c r="AF548" i="7"/>
  <c r="Z548" i="7"/>
  <c r="Z547" i="7" s="1"/>
  <c r="W548" i="7"/>
  <c r="S548" i="7" s="1"/>
  <c r="AL546" i="7"/>
  <c r="AC546" i="7"/>
  <c r="S546" i="7"/>
  <c r="O546" i="7"/>
  <c r="K546" i="7"/>
  <c r="G546" i="7" s="1"/>
  <c r="AR545" i="7"/>
  <c r="AO545" i="7"/>
  <c r="AL545" i="7"/>
  <c r="AI545" i="7"/>
  <c r="AF545" i="7"/>
  <c r="Z545" i="7"/>
  <c r="W545" i="7"/>
  <c r="S545" i="7" s="1"/>
  <c r="O545" i="7"/>
  <c r="AL544" i="7"/>
  <c r="AC544" i="7"/>
  <c r="S544" i="7"/>
  <c r="O544" i="7"/>
  <c r="K544" i="7"/>
  <c r="G544" i="7" s="1"/>
  <c r="AR543" i="7"/>
  <c r="AO543" i="7"/>
  <c r="AL543" i="7" s="1"/>
  <c r="AI543" i="7"/>
  <c r="AF543" i="7"/>
  <c r="AF537" i="7" s="1"/>
  <c r="AC543" i="7"/>
  <c r="Z543" i="7"/>
  <c r="W543" i="7"/>
  <c r="O543" i="7"/>
  <c r="AL542" i="7"/>
  <c r="AC542" i="7"/>
  <c r="S542" i="7"/>
  <c r="O542" i="7"/>
  <c r="G542" i="7" s="1"/>
  <c r="K542" i="7"/>
  <c r="AL541" i="7"/>
  <c r="AC541" i="7"/>
  <c r="S541" i="7"/>
  <c r="O541" i="7"/>
  <c r="K541" i="7"/>
  <c r="G541" i="7" s="1"/>
  <c r="AR540" i="7"/>
  <c r="AO540" i="7"/>
  <c r="AL540" i="7" s="1"/>
  <c r="AI540" i="7"/>
  <c r="O540" i="7" s="1"/>
  <c r="AF540" i="7"/>
  <c r="AC540" i="7"/>
  <c r="Z540" i="7"/>
  <c r="W540" i="7"/>
  <c r="S540" i="7"/>
  <c r="AL539" i="7"/>
  <c r="AC539" i="7"/>
  <c r="S539" i="7"/>
  <c r="O539" i="7"/>
  <c r="K539" i="7"/>
  <c r="G539" i="7" s="1"/>
  <c r="AR538" i="7"/>
  <c r="AL538" i="7" s="1"/>
  <c r="AO538" i="7"/>
  <c r="AO537" i="7" s="1"/>
  <c r="AI538" i="7"/>
  <c r="AF538" i="7"/>
  <c r="Z538" i="7"/>
  <c r="W538" i="7"/>
  <c r="S538" i="7" s="1"/>
  <c r="O538" i="7"/>
  <c r="O537" i="7" s="1"/>
  <c r="K538" i="7"/>
  <c r="AR537" i="7"/>
  <c r="AL537" i="7"/>
  <c r="AL536" i="7"/>
  <c r="AC536" i="7"/>
  <c r="S536" i="7"/>
  <c r="O536" i="7"/>
  <c r="K536" i="7"/>
  <c r="G536" i="7" s="1"/>
  <c r="AR535" i="7"/>
  <c r="AO535" i="7"/>
  <c r="AL535" i="7" s="1"/>
  <c r="AI535" i="7"/>
  <c r="AF535" i="7"/>
  <c r="Z535" i="7"/>
  <c r="W535" i="7"/>
  <c r="S535" i="7"/>
  <c r="O535" i="7"/>
  <c r="AL534" i="7"/>
  <c r="AC534" i="7"/>
  <c r="S534" i="7"/>
  <c r="O534" i="7"/>
  <c r="K534" i="7"/>
  <c r="G534" i="7"/>
  <c r="AR533" i="7"/>
  <c r="AO533" i="7"/>
  <c r="AL533" i="7"/>
  <c r="AI533" i="7"/>
  <c r="O533" i="7" s="1"/>
  <c r="AF533" i="7"/>
  <c r="Z533" i="7"/>
  <c r="W533" i="7"/>
  <c r="S533" i="7" s="1"/>
  <c r="AL532" i="7"/>
  <c r="AC532" i="7"/>
  <c r="S532" i="7"/>
  <c r="O532" i="7"/>
  <c r="K532" i="7"/>
  <c r="G532" i="7" s="1"/>
  <c r="AL531" i="7"/>
  <c r="AC531" i="7"/>
  <c r="S531" i="7"/>
  <c r="O531" i="7"/>
  <c r="K531" i="7"/>
  <c r="G531" i="7" s="1"/>
  <c r="AR530" i="7"/>
  <c r="AR527" i="7" s="1"/>
  <c r="AO530" i="7"/>
  <c r="AL530" i="7"/>
  <c r="AI530" i="7"/>
  <c r="O530" i="7" s="1"/>
  <c r="AF530" i="7"/>
  <c r="Z530" i="7"/>
  <c r="W530" i="7"/>
  <c r="S530" i="7" s="1"/>
  <c r="K530" i="7"/>
  <c r="AL529" i="7"/>
  <c r="AC529" i="7"/>
  <c r="S529" i="7"/>
  <c r="O529" i="7"/>
  <c r="K529" i="7"/>
  <c r="G529" i="7" s="1"/>
  <c r="AR528" i="7"/>
  <c r="AO528" i="7"/>
  <c r="AL528" i="7" s="1"/>
  <c r="AI528" i="7"/>
  <c r="AI527" i="7" s="1"/>
  <c r="AF528" i="7"/>
  <c r="AC528" i="7"/>
  <c r="Z528" i="7"/>
  <c r="W528" i="7"/>
  <c r="S528" i="7"/>
  <c r="K528" i="7"/>
  <c r="W527" i="7"/>
  <c r="AL526" i="7"/>
  <c r="AC526" i="7"/>
  <c r="S526" i="7"/>
  <c r="O526" i="7"/>
  <c r="G526" i="7" s="1"/>
  <c r="K526" i="7"/>
  <c r="AR525" i="7"/>
  <c r="AO525" i="7"/>
  <c r="AL525" i="7"/>
  <c r="AI525" i="7"/>
  <c r="AF525" i="7"/>
  <c r="Z525" i="7"/>
  <c r="W525" i="7"/>
  <c r="S525" i="7" s="1"/>
  <c r="O525" i="7"/>
  <c r="AL524" i="7"/>
  <c r="AC524" i="7"/>
  <c r="S524" i="7"/>
  <c r="O524" i="7"/>
  <c r="K524" i="7"/>
  <c r="G524" i="7" s="1"/>
  <c r="AR523" i="7"/>
  <c r="AO523" i="7"/>
  <c r="AL523" i="7" s="1"/>
  <c r="AI523" i="7"/>
  <c r="AC523" i="7" s="1"/>
  <c r="AF523" i="7"/>
  <c r="Z523" i="7"/>
  <c r="W523" i="7"/>
  <c r="S523" i="7" s="1"/>
  <c r="O523" i="7"/>
  <c r="K523" i="7"/>
  <c r="AL522" i="7"/>
  <c r="AC522" i="7"/>
  <c r="S522" i="7"/>
  <c r="O522" i="7"/>
  <c r="K522" i="7"/>
  <c r="AL521" i="7"/>
  <c r="AC521" i="7"/>
  <c r="S521" i="7"/>
  <c r="O521" i="7"/>
  <c r="K521" i="7"/>
  <c r="G521" i="7" s="1"/>
  <c r="AR520" i="7"/>
  <c r="AO520" i="7"/>
  <c r="AL520" i="7" s="1"/>
  <c r="AI520" i="7"/>
  <c r="AI517" i="7" s="1"/>
  <c r="AF520" i="7"/>
  <c r="Z520" i="7"/>
  <c r="S520" i="7" s="1"/>
  <c r="W520" i="7"/>
  <c r="K520" i="7"/>
  <c r="AL519" i="7"/>
  <c r="AC519" i="7"/>
  <c r="S519" i="7"/>
  <c r="O519" i="7"/>
  <c r="K519" i="7"/>
  <c r="G519" i="7"/>
  <c r="AR518" i="7"/>
  <c r="AR517" i="7" s="1"/>
  <c r="AO518" i="7"/>
  <c r="AI518" i="7"/>
  <c r="AF518" i="7"/>
  <c r="Z518" i="7"/>
  <c r="W518" i="7"/>
  <c r="S518" i="7" s="1"/>
  <c r="K518" i="7"/>
  <c r="AO517" i="7"/>
  <c r="AL516" i="7"/>
  <c r="AC516" i="7"/>
  <c r="S516" i="7"/>
  <c r="O516" i="7"/>
  <c r="K516" i="7"/>
  <c r="G516" i="7" s="1"/>
  <c r="AR515" i="7"/>
  <c r="AO515" i="7"/>
  <c r="AL515" i="7" s="1"/>
  <c r="AI515" i="7"/>
  <c r="AF515" i="7"/>
  <c r="AC515" i="7"/>
  <c r="Z515" i="7"/>
  <c r="W515" i="7"/>
  <c r="S515" i="7" s="1"/>
  <c r="O515" i="7"/>
  <c r="K515" i="7"/>
  <c r="G515" i="7" s="1"/>
  <c r="AL514" i="7"/>
  <c r="AC514" i="7"/>
  <c r="S514" i="7"/>
  <c r="O514" i="7"/>
  <c r="K514" i="7"/>
  <c r="AR513" i="7"/>
  <c r="AR507" i="7" s="1"/>
  <c r="AO513" i="7"/>
  <c r="AL513" i="7"/>
  <c r="AI513" i="7"/>
  <c r="AF513" i="7"/>
  <c r="AC513" i="7" s="1"/>
  <c r="Z513" i="7"/>
  <c r="W513" i="7"/>
  <c r="S513" i="7" s="1"/>
  <c r="O513" i="7"/>
  <c r="K513" i="7"/>
  <c r="AL512" i="7"/>
  <c r="AC512" i="7"/>
  <c r="S512" i="7"/>
  <c r="O512" i="7"/>
  <c r="K512" i="7"/>
  <c r="G512" i="7" s="1"/>
  <c r="AL511" i="7"/>
  <c r="AC511" i="7"/>
  <c r="S511" i="7"/>
  <c r="O511" i="7"/>
  <c r="K511" i="7"/>
  <c r="K510" i="7" s="1"/>
  <c r="G510" i="7" s="1"/>
  <c r="G511" i="7"/>
  <c r="AR510" i="7"/>
  <c r="AO510" i="7"/>
  <c r="AL510" i="7" s="1"/>
  <c r="AI510" i="7"/>
  <c r="AF510" i="7"/>
  <c r="Z510" i="7"/>
  <c r="W510" i="7"/>
  <c r="S510" i="7" s="1"/>
  <c r="O510" i="7"/>
  <c r="AL509" i="7"/>
  <c r="AC509" i="7"/>
  <c r="S509" i="7"/>
  <c r="O509" i="7"/>
  <c r="G509" i="7" s="1"/>
  <c r="K509" i="7"/>
  <c r="AR508" i="7"/>
  <c r="AO508" i="7"/>
  <c r="AI508" i="7"/>
  <c r="AF508" i="7"/>
  <c r="AF507" i="7" s="1"/>
  <c r="Z508" i="7"/>
  <c r="W508" i="7"/>
  <c r="W507" i="7" s="1"/>
  <c r="S507" i="7" s="1"/>
  <c r="S508" i="7"/>
  <c r="O508" i="7"/>
  <c r="K508" i="7"/>
  <c r="AI507" i="7"/>
  <c r="Z507" i="7"/>
  <c r="AL506" i="7"/>
  <c r="AC506" i="7"/>
  <c r="S506" i="7"/>
  <c r="O506" i="7"/>
  <c r="K506" i="7"/>
  <c r="AR505" i="7"/>
  <c r="AL505" i="7" s="1"/>
  <c r="AO505" i="7"/>
  <c r="AI505" i="7"/>
  <c r="AI496" i="7" s="1"/>
  <c r="AF505" i="7"/>
  <c r="Z505" i="7"/>
  <c r="W505" i="7"/>
  <c r="S505" i="7" s="1"/>
  <c r="K505" i="7"/>
  <c r="AL504" i="7"/>
  <c r="AC504" i="7"/>
  <c r="S504" i="7"/>
  <c r="O504" i="7"/>
  <c r="O503" i="7" s="1"/>
  <c r="K504" i="7"/>
  <c r="AR503" i="7"/>
  <c r="AO503" i="7"/>
  <c r="AI503" i="7"/>
  <c r="AF503" i="7"/>
  <c r="AC503" i="7"/>
  <c r="Z503" i="7"/>
  <c r="W503" i="7"/>
  <c r="S503" i="7" s="1"/>
  <c r="AL502" i="7"/>
  <c r="AC502" i="7"/>
  <c r="S502" i="7"/>
  <c r="O502" i="7"/>
  <c r="G502" i="7" s="1"/>
  <c r="K502" i="7"/>
  <c r="AL501" i="7"/>
  <c r="AC501" i="7"/>
  <c r="S501" i="7"/>
  <c r="O501" i="7"/>
  <c r="K501" i="7"/>
  <c r="G501" i="7" s="1"/>
  <c r="AL500" i="7"/>
  <c r="AC500" i="7"/>
  <c r="S500" i="7"/>
  <c r="O500" i="7"/>
  <c r="K500" i="7"/>
  <c r="AR499" i="7"/>
  <c r="AO499" i="7"/>
  <c r="AL499" i="7" s="1"/>
  <c r="AI499" i="7"/>
  <c r="AF499" i="7"/>
  <c r="Z499" i="7"/>
  <c r="W499" i="7"/>
  <c r="AL498" i="7"/>
  <c r="AC498" i="7"/>
  <c r="S498" i="7"/>
  <c r="O498" i="7"/>
  <c r="G498" i="7" s="1"/>
  <c r="K498" i="7"/>
  <c r="AR497" i="7"/>
  <c r="AO497" i="7"/>
  <c r="AL497" i="7" s="1"/>
  <c r="AI497" i="7"/>
  <c r="AC497" i="7" s="1"/>
  <c r="AF497" i="7"/>
  <c r="Z497" i="7"/>
  <c r="W497" i="7"/>
  <c r="O497" i="7"/>
  <c r="K497" i="7"/>
  <c r="AR496" i="7"/>
  <c r="AO496" i="7"/>
  <c r="AL496" i="7" s="1"/>
  <c r="Z496" i="7"/>
  <c r="AL495" i="7"/>
  <c r="AC495" i="7"/>
  <c r="S495" i="7"/>
  <c r="O495" i="7"/>
  <c r="O494" i="7" s="1"/>
  <c r="K495" i="7"/>
  <c r="AR494" i="7"/>
  <c r="AL494" i="7" s="1"/>
  <c r="AO494" i="7"/>
  <c r="AI494" i="7"/>
  <c r="AF494" i="7"/>
  <c r="AC494" i="7"/>
  <c r="Z494" i="7"/>
  <c r="W494" i="7"/>
  <c r="S494" i="7" s="1"/>
  <c r="AL493" i="7"/>
  <c r="AC493" i="7"/>
  <c r="S493" i="7"/>
  <c r="O493" i="7"/>
  <c r="O492" i="7" s="1"/>
  <c r="K493" i="7"/>
  <c r="G493" i="7"/>
  <c r="AR492" i="7"/>
  <c r="AO492" i="7"/>
  <c r="AI492" i="7"/>
  <c r="AF492" i="7"/>
  <c r="Z492" i="7"/>
  <c r="S492" i="7" s="1"/>
  <c r="W492" i="7"/>
  <c r="K492" i="7"/>
  <c r="G492" i="7" s="1"/>
  <c r="AL491" i="7"/>
  <c r="AC491" i="7"/>
  <c r="S491" i="7"/>
  <c r="O491" i="7"/>
  <c r="G491" i="7" s="1"/>
  <c r="K491" i="7"/>
  <c r="AL490" i="7"/>
  <c r="AC490" i="7"/>
  <c r="S490" i="7"/>
  <c r="O490" i="7"/>
  <c r="K490" i="7"/>
  <c r="G490" i="7" s="1"/>
  <c r="AL489" i="7"/>
  <c r="AC489" i="7"/>
  <c r="S489" i="7"/>
  <c r="O489" i="7"/>
  <c r="K489" i="7"/>
  <c r="AR488" i="7"/>
  <c r="AO488" i="7"/>
  <c r="AI488" i="7"/>
  <c r="AF488" i="7"/>
  <c r="Z488" i="7"/>
  <c r="W488" i="7"/>
  <c r="AL487" i="7"/>
  <c r="AC487" i="7"/>
  <c r="S487" i="7"/>
  <c r="O487" i="7"/>
  <c r="K487" i="7"/>
  <c r="AR486" i="7"/>
  <c r="AO486" i="7"/>
  <c r="AI486" i="7"/>
  <c r="AF486" i="7"/>
  <c r="Z486" i="7"/>
  <c r="S486" i="7" s="1"/>
  <c r="W486" i="7"/>
  <c r="K486" i="7"/>
  <c r="Z485" i="7"/>
  <c r="W485" i="7"/>
  <c r="S485" i="7"/>
  <c r="AL484" i="7"/>
  <c r="AC484" i="7"/>
  <c r="S484" i="7"/>
  <c r="O484" i="7"/>
  <c r="O483" i="7" s="1"/>
  <c r="K484" i="7"/>
  <c r="AR483" i="7"/>
  <c r="AO483" i="7"/>
  <c r="AO474" i="7" s="1"/>
  <c r="AL483" i="7"/>
  <c r="AI483" i="7"/>
  <c r="AF483" i="7"/>
  <c r="AC483" i="7"/>
  <c r="Z483" i="7"/>
  <c r="W483" i="7"/>
  <c r="S483" i="7" s="1"/>
  <c r="AL482" i="7"/>
  <c r="AC482" i="7"/>
  <c r="S482" i="7"/>
  <c r="O482" i="7"/>
  <c r="K482" i="7"/>
  <c r="G482" i="7" s="1"/>
  <c r="AR481" i="7"/>
  <c r="AO481" i="7"/>
  <c r="AI481" i="7"/>
  <c r="AF481" i="7"/>
  <c r="AC481" i="7"/>
  <c r="Z481" i="7"/>
  <c r="S481" i="7" s="1"/>
  <c r="W481" i="7"/>
  <c r="O481" i="7"/>
  <c r="K481" i="7"/>
  <c r="AL480" i="7"/>
  <c r="AC480" i="7"/>
  <c r="S480" i="7"/>
  <c r="O480" i="7"/>
  <c r="G480" i="7" s="1"/>
  <c r="K480" i="7"/>
  <c r="AL479" i="7"/>
  <c r="AC479" i="7"/>
  <c r="S479" i="7"/>
  <c r="O479" i="7"/>
  <c r="K479" i="7"/>
  <c r="G479" i="7" s="1"/>
  <c r="AL478" i="7"/>
  <c r="AC478" i="7"/>
  <c r="S478" i="7"/>
  <c r="O478" i="7"/>
  <c r="K478" i="7"/>
  <c r="G478" i="7"/>
  <c r="AR477" i="7"/>
  <c r="AL477" i="7" s="1"/>
  <c r="AO477" i="7"/>
  <c r="AI477" i="7"/>
  <c r="AF477" i="7"/>
  <c r="Z477" i="7"/>
  <c r="W477" i="7"/>
  <c r="S477" i="7" s="1"/>
  <c r="AL476" i="7"/>
  <c r="AC476" i="7"/>
  <c r="S476" i="7"/>
  <c r="O476" i="7"/>
  <c r="O475" i="7" s="1"/>
  <c r="K476" i="7"/>
  <c r="AR475" i="7"/>
  <c r="AR474" i="7" s="1"/>
  <c r="AO475" i="7"/>
  <c r="AI475" i="7"/>
  <c r="AF475" i="7"/>
  <c r="AC475" i="7"/>
  <c r="Z475" i="7"/>
  <c r="W475" i="7"/>
  <c r="Z474" i="7"/>
  <c r="AL473" i="7"/>
  <c r="AC473" i="7"/>
  <c r="S473" i="7"/>
  <c r="O473" i="7"/>
  <c r="K473" i="7"/>
  <c r="AR472" i="7"/>
  <c r="AO472" i="7"/>
  <c r="AL472" i="7"/>
  <c r="AI472" i="7"/>
  <c r="AF472" i="7"/>
  <c r="AC472" i="7"/>
  <c r="Z472" i="7"/>
  <c r="W472" i="7"/>
  <c r="O472" i="7"/>
  <c r="AL471" i="7"/>
  <c r="AC471" i="7"/>
  <c r="S471" i="7"/>
  <c r="O471" i="7"/>
  <c r="O470" i="7" s="1"/>
  <c r="K471" i="7"/>
  <c r="G471" i="7" s="1"/>
  <c r="AR470" i="7"/>
  <c r="AR463" i="7" s="1"/>
  <c r="AO470" i="7"/>
  <c r="AI470" i="7"/>
  <c r="AF470" i="7"/>
  <c r="Z470" i="7"/>
  <c r="S470" i="7" s="1"/>
  <c r="W470" i="7"/>
  <c r="K470" i="7"/>
  <c r="G470" i="7" s="1"/>
  <c r="AL469" i="7"/>
  <c r="AC469" i="7"/>
  <c r="S469" i="7"/>
  <c r="O469" i="7"/>
  <c r="K469" i="7"/>
  <c r="AL468" i="7"/>
  <c r="AC468" i="7"/>
  <c r="S468" i="7"/>
  <c r="O468" i="7"/>
  <c r="K468" i="7"/>
  <c r="G468" i="7"/>
  <c r="AL467" i="7"/>
  <c r="AC467" i="7"/>
  <c r="S467" i="7"/>
  <c r="O467" i="7"/>
  <c r="K467" i="7"/>
  <c r="AR466" i="7"/>
  <c r="AO466" i="7"/>
  <c r="AL466" i="7"/>
  <c r="AI466" i="7"/>
  <c r="AF466" i="7"/>
  <c r="AC466" i="7" s="1"/>
  <c r="Z466" i="7"/>
  <c r="W466" i="7"/>
  <c r="S466" i="7" s="1"/>
  <c r="O466" i="7"/>
  <c r="AL465" i="7"/>
  <c r="AC465" i="7"/>
  <c r="S465" i="7"/>
  <c r="O465" i="7"/>
  <c r="O464" i="7" s="1"/>
  <c r="K465" i="7"/>
  <c r="AR464" i="7"/>
  <c r="AO464" i="7"/>
  <c r="AI464" i="7"/>
  <c r="AF464" i="7"/>
  <c r="Z464" i="7"/>
  <c r="W464" i="7"/>
  <c r="K464" i="7"/>
  <c r="AO463" i="7"/>
  <c r="AL462" i="7"/>
  <c r="AC462" i="7"/>
  <c r="S462" i="7"/>
  <c r="O462" i="7"/>
  <c r="K462" i="7"/>
  <c r="K461" i="7" s="1"/>
  <c r="G461" i="7" s="1"/>
  <c r="AR461" i="7"/>
  <c r="AO461" i="7"/>
  <c r="AI461" i="7"/>
  <c r="AF461" i="7"/>
  <c r="AC461" i="7"/>
  <c r="Z461" i="7"/>
  <c r="W461" i="7"/>
  <c r="S461" i="7" s="1"/>
  <c r="O461" i="7"/>
  <c r="AL460" i="7"/>
  <c r="AC460" i="7"/>
  <c r="S460" i="7"/>
  <c r="O460" i="7"/>
  <c r="K460" i="7"/>
  <c r="AR459" i="7"/>
  <c r="AO459" i="7"/>
  <c r="AI459" i="7"/>
  <c r="AF459" i="7"/>
  <c r="Z459" i="7"/>
  <c r="W459" i="7"/>
  <c r="S459" i="7" s="1"/>
  <c r="O459" i="7"/>
  <c r="AL458" i="7"/>
  <c r="AC458" i="7"/>
  <c r="S458" i="7"/>
  <c r="O458" i="7"/>
  <c r="K458" i="7"/>
  <c r="G458" i="7"/>
  <c r="AL457" i="7"/>
  <c r="AC457" i="7"/>
  <c r="S457" i="7"/>
  <c r="O457" i="7"/>
  <c r="K457" i="7"/>
  <c r="G457" i="7"/>
  <c r="AL456" i="7"/>
  <c r="AC456" i="7"/>
  <c r="S456" i="7"/>
  <c r="O456" i="7"/>
  <c r="O455" i="7" s="1"/>
  <c r="K456" i="7"/>
  <c r="K455" i="7" s="1"/>
  <c r="G456" i="7"/>
  <c r="AR455" i="7"/>
  <c r="AO455" i="7"/>
  <c r="AI455" i="7"/>
  <c r="AF455" i="7"/>
  <c r="AC455" i="7"/>
  <c r="Z455" i="7"/>
  <c r="W455" i="7"/>
  <c r="S455" i="7" s="1"/>
  <c r="G455" i="7"/>
  <c r="AL454" i="7"/>
  <c r="AC454" i="7"/>
  <c r="S454" i="7"/>
  <c r="O454" i="7"/>
  <c r="O453" i="7" s="1"/>
  <c r="K454" i="7"/>
  <c r="AR453" i="7"/>
  <c r="AO453" i="7"/>
  <c r="AI453" i="7"/>
  <c r="AI452" i="7" s="1"/>
  <c r="AF453" i="7"/>
  <c r="Z453" i="7"/>
  <c r="W453" i="7"/>
  <c r="AF452" i="7"/>
  <c r="Z452" i="7"/>
  <c r="O452" i="7"/>
  <c r="G449" i="7"/>
  <c r="K444" i="7"/>
  <c r="G444" i="7"/>
  <c r="G443" i="7"/>
  <c r="G442" i="7"/>
  <c r="G441" i="7"/>
  <c r="G440" i="7"/>
  <c r="O439" i="7"/>
  <c r="K439" i="7"/>
  <c r="G439" i="7"/>
  <c r="AO432" i="7"/>
  <c r="AI432" i="7"/>
  <c r="AC432" i="7"/>
  <c r="W432" i="7"/>
  <c r="Q432" i="7"/>
  <c r="K432" i="7"/>
  <c r="I432" i="7"/>
  <c r="E432" i="7" s="1"/>
  <c r="G432" i="7"/>
  <c r="AO431" i="7"/>
  <c r="AI431" i="7"/>
  <c r="AC431" i="7"/>
  <c r="W431" i="7"/>
  <c r="Q431" i="7"/>
  <c r="K431" i="7"/>
  <c r="I431" i="7"/>
  <c r="G431" i="7"/>
  <c r="E431" i="7"/>
  <c r="AO430" i="7"/>
  <c r="AI430" i="7"/>
  <c r="AC430" i="7"/>
  <c r="W430" i="7"/>
  <c r="Q430" i="7"/>
  <c r="K430" i="7"/>
  <c r="I430" i="7"/>
  <c r="G430" i="7"/>
  <c r="E430" i="7" s="1"/>
  <c r="AO429" i="7"/>
  <c r="AI429" i="7"/>
  <c r="AC429" i="7"/>
  <c r="W429" i="7"/>
  <c r="Q429" i="7"/>
  <c r="K429" i="7"/>
  <c r="I429" i="7"/>
  <c r="G429" i="7"/>
  <c r="AS428" i="7"/>
  <c r="AQ428" i="7"/>
  <c r="AO428" i="7" s="1"/>
  <c r="AM428" i="7"/>
  <c r="AK428" i="7"/>
  <c r="AI428" i="7"/>
  <c r="AG428" i="7"/>
  <c r="AC428" i="7" s="1"/>
  <c r="AE428" i="7"/>
  <c r="AA428" i="7"/>
  <c r="Y428" i="7"/>
  <c r="W428" i="7"/>
  <c r="U428" i="7"/>
  <c r="S428" i="7"/>
  <c r="Q428" i="7" s="1"/>
  <c r="O428" i="7"/>
  <c r="M428" i="7"/>
  <c r="K428" i="7"/>
  <c r="I428" i="7"/>
  <c r="AO427" i="7"/>
  <c r="AI427" i="7"/>
  <c r="AC427" i="7"/>
  <c r="W427" i="7"/>
  <c r="Q427" i="7"/>
  <c r="K427" i="7"/>
  <c r="I427" i="7"/>
  <c r="G427" i="7"/>
  <c r="E427" i="7"/>
  <c r="AO426" i="7"/>
  <c r="AI426" i="7"/>
  <c r="AC426" i="7"/>
  <c r="W426" i="7"/>
  <c r="Q426" i="7"/>
  <c r="K426" i="7"/>
  <c r="I426" i="7"/>
  <c r="G426" i="7"/>
  <c r="E426" i="7"/>
  <c r="AO425" i="7"/>
  <c r="AI425" i="7"/>
  <c r="AC425" i="7"/>
  <c r="W425" i="7"/>
  <c r="Q425" i="7"/>
  <c r="K425" i="7"/>
  <c r="I425" i="7"/>
  <c r="E425" i="7" s="1"/>
  <c r="G425" i="7"/>
  <c r="AO424" i="7"/>
  <c r="AI424" i="7"/>
  <c r="AC424" i="7"/>
  <c r="W424" i="7"/>
  <c r="Q424" i="7"/>
  <c r="K424" i="7"/>
  <c r="I424" i="7"/>
  <c r="G424" i="7"/>
  <c r="AS423" i="7"/>
  <c r="AS409" i="7" s="1"/>
  <c r="AQ423" i="7"/>
  <c r="AM423" i="7"/>
  <c r="AI423" i="7" s="1"/>
  <c r="AK423" i="7"/>
  <c r="AG423" i="7"/>
  <c r="AE423" i="7"/>
  <c r="AC423" i="7"/>
  <c r="AA423" i="7"/>
  <c r="W423" i="7" s="1"/>
  <c r="Y423" i="7"/>
  <c r="U423" i="7"/>
  <c r="U409" i="7" s="1"/>
  <c r="S423" i="7"/>
  <c r="Q423" i="7"/>
  <c r="O423" i="7"/>
  <c r="K423" i="7" s="1"/>
  <c r="M423" i="7"/>
  <c r="AO422" i="7"/>
  <c r="AI422" i="7"/>
  <c r="AC422" i="7"/>
  <c r="W422" i="7"/>
  <c r="Q422" i="7"/>
  <c r="K422" i="7"/>
  <c r="I422" i="7"/>
  <c r="G422" i="7"/>
  <c r="G416" i="7" s="1"/>
  <c r="E422" i="7"/>
  <c r="AO421" i="7"/>
  <c r="AI421" i="7"/>
  <c r="AC421" i="7"/>
  <c r="W421" i="7"/>
  <c r="Q421" i="7"/>
  <c r="K421" i="7"/>
  <c r="I421" i="7"/>
  <c r="G421" i="7"/>
  <c r="E421" i="7"/>
  <c r="AO420" i="7"/>
  <c r="AI420" i="7"/>
  <c r="AC420" i="7"/>
  <c r="W420" i="7"/>
  <c r="Q420" i="7"/>
  <c r="K420" i="7"/>
  <c r="I420" i="7"/>
  <c r="G420" i="7"/>
  <c r="E420" i="7" s="1"/>
  <c r="AO419" i="7"/>
  <c r="AI419" i="7"/>
  <c r="AC419" i="7"/>
  <c r="W419" i="7"/>
  <c r="Q419" i="7"/>
  <c r="K419" i="7"/>
  <c r="I419" i="7"/>
  <c r="G419" i="7"/>
  <c r="E419" i="7"/>
  <c r="AO418" i="7"/>
  <c r="AI418" i="7"/>
  <c r="AC418" i="7"/>
  <c r="W418" i="7"/>
  <c r="Q418" i="7"/>
  <c r="K418" i="7"/>
  <c r="I418" i="7"/>
  <c r="G418" i="7"/>
  <c r="E418" i="7"/>
  <c r="AO417" i="7"/>
  <c r="AI417" i="7"/>
  <c r="AC417" i="7"/>
  <c r="W417" i="7"/>
  <c r="Q417" i="7"/>
  <c r="K417" i="7"/>
  <c r="I417" i="7"/>
  <c r="G417" i="7"/>
  <c r="E417" i="7" s="1"/>
  <c r="AS416" i="7"/>
  <c r="AQ416" i="7"/>
  <c r="AO416" i="7"/>
  <c r="AM416" i="7"/>
  <c r="AK416" i="7"/>
  <c r="AG416" i="7"/>
  <c r="AE416" i="7"/>
  <c r="AC416" i="7" s="1"/>
  <c r="AA416" i="7"/>
  <c r="Y416" i="7"/>
  <c r="U416" i="7"/>
  <c r="S416" i="7"/>
  <c r="Q416" i="7"/>
  <c r="O416" i="7"/>
  <c r="K416" i="7" s="1"/>
  <c r="M416" i="7"/>
  <c r="AO415" i="7"/>
  <c r="AI415" i="7"/>
  <c r="AC415" i="7"/>
  <c r="W415" i="7"/>
  <c r="Q415" i="7"/>
  <c r="K415" i="7"/>
  <c r="I415" i="7"/>
  <c r="G415" i="7"/>
  <c r="E415" i="7"/>
  <c r="AO414" i="7"/>
  <c r="AI414" i="7"/>
  <c r="AC414" i="7"/>
  <c r="W414" i="7"/>
  <c r="Q414" i="7"/>
  <c r="K414" i="7"/>
  <c r="I414" i="7"/>
  <c r="G414" i="7"/>
  <c r="E414" i="7" s="1"/>
  <c r="AO413" i="7"/>
  <c r="AI413" i="7"/>
  <c r="AC413" i="7"/>
  <c r="W413" i="7"/>
  <c r="Q413" i="7"/>
  <c r="K413" i="7"/>
  <c r="I413" i="7"/>
  <c r="G413" i="7"/>
  <c r="E413" i="7" s="1"/>
  <c r="AO412" i="7"/>
  <c r="AI412" i="7"/>
  <c r="AC412" i="7"/>
  <c r="W412" i="7"/>
  <c r="Q412" i="7"/>
  <c r="K412" i="7"/>
  <c r="I412" i="7"/>
  <c r="G412" i="7"/>
  <c r="E412" i="7" s="1"/>
  <c r="AO411" i="7"/>
  <c r="AI411" i="7"/>
  <c r="AC411" i="7"/>
  <c r="W411" i="7"/>
  <c r="Q411" i="7"/>
  <c r="K411" i="7"/>
  <c r="I411" i="7"/>
  <c r="G411" i="7"/>
  <c r="E411" i="7"/>
  <c r="AS410" i="7"/>
  <c r="AQ410" i="7"/>
  <c r="AM410" i="7"/>
  <c r="AK410" i="7"/>
  <c r="AG410" i="7"/>
  <c r="AE410" i="7"/>
  <c r="AA410" i="7"/>
  <c r="Y410" i="7"/>
  <c r="U410" i="7"/>
  <c r="S410" i="7"/>
  <c r="O410" i="7"/>
  <c r="O409" i="7" s="1"/>
  <c r="M410" i="7"/>
  <c r="AE409" i="7"/>
  <c r="M409" i="7"/>
  <c r="AO408" i="7"/>
  <c r="AI408" i="7"/>
  <c r="AC408" i="7"/>
  <c r="W408" i="7"/>
  <c r="Q408" i="7"/>
  <c r="K408" i="7"/>
  <c r="E408" i="7"/>
  <c r="AO407" i="7"/>
  <c r="AI407" i="7"/>
  <c r="AC407" i="7"/>
  <c r="W407" i="7"/>
  <c r="Q407" i="7"/>
  <c r="K407" i="7"/>
  <c r="E407" i="7"/>
  <c r="AO406" i="7"/>
  <c r="AI406" i="7"/>
  <c r="AC406" i="7"/>
  <c r="W406" i="7"/>
  <c r="Q406" i="7"/>
  <c r="K406" i="7"/>
  <c r="E406" i="7"/>
  <c r="AO405" i="7"/>
  <c r="AI405" i="7"/>
  <c r="AC405" i="7"/>
  <c r="W405" i="7"/>
  <c r="Q405" i="7"/>
  <c r="K405" i="7"/>
  <c r="E405" i="7"/>
  <c r="AS404" i="7"/>
  <c r="AQ404" i="7"/>
  <c r="AO404" i="7" s="1"/>
  <c r="AM404" i="7"/>
  <c r="AK404" i="7"/>
  <c r="AI404" i="7"/>
  <c r="AG404" i="7"/>
  <c r="AE404" i="7"/>
  <c r="AC404" i="7"/>
  <c r="AA404" i="7"/>
  <c r="W404" i="7" s="1"/>
  <c r="Y404" i="7"/>
  <c r="U404" i="7"/>
  <c r="S404" i="7"/>
  <c r="Q404" i="7" s="1"/>
  <c r="O404" i="7"/>
  <c r="K404" i="7" s="1"/>
  <c r="M404" i="7"/>
  <c r="I404" i="7"/>
  <c r="G404" i="7"/>
  <c r="E404" i="7" s="1"/>
  <c r="AO403" i="7"/>
  <c r="AI403" i="7"/>
  <c r="AC403" i="7"/>
  <c r="W403" i="7"/>
  <c r="Q403" i="7"/>
  <c r="K403" i="7"/>
  <c r="E403" i="7"/>
  <c r="AO402" i="7"/>
  <c r="AI402" i="7"/>
  <c r="AC402" i="7"/>
  <c r="W402" i="7"/>
  <c r="Q402" i="7"/>
  <c r="K402" i="7"/>
  <c r="E402" i="7"/>
  <c r="AO401" i="7"/>
  <c r="AI401" i="7"/>
  <c r="AC401" i="7"/>
  <c r="W401" i="7"/>
  <c r="Q401" i="7"/>
  <c r="K401" i="7"/>
  <c r="E401" i="7"/>
  <c r="AO400" i="7"/>
  <c r="AI400" i="7"/>
  <c r="AC400" i="7"/>
  <c r="W400" i="7"/>
  <c r="Q400" i="7"/>
  <c r="K400" i="7"/>
  <c r="E400" i="7"/>
  <c r="AS399" i="7"/>
  <c r="AO399" i="7" s="1"/>
  <c r="AQ399" i="7"/>
  <c r="AM399" i="7"/>
  <c r="AK399" i="7"/>
  <c r="AI399" i="7" s="1"/>
  <c r="AG399" i="7"/>
  <c r="AE399" i="7"/>
  <c r="AC399" i="7" s="1"/>
  <c r="AA399" i="7"/>
  <c r="Y399" i="7"/>
  <c r="U399" i="7"/>
  <c r="S399" i="7"/>
  <c r="Q399" i="7" s="1"/>
  <c r="O399" i="7"/>
  <c r="K399" i="7" s="1"/>
  <c r="M399" i="7"/>
  <c r="I399" i="7"/>
  <c r="G399" i="7"/>
  <c r="E399" i="7" s="1"/>
  <c r="AO398" i="7"/>
  <c r="AI398" i="7"/>
  <c r="AC398" i="7"/>
  <c r="W398" i="7"/>
  <c r="Q398" i="7"/>
  <c r="K398" i="7"/>
  <c r="E398" i="7"/>
  <c r="AO397" i="7"/>
  <c r="AI397" i="7"/>
  <c r="AC397" i="7"/>
  <c r="W397" i="7"/>
  <c r="Q397" i="7"/>
  <c r="K397" i="7"/>
  <c r="E397" i="7"/>
  <c r="AO396" i="7"/>
  <c r="AI396" i="7"/>
  <c r="AC396" i="7"/>
  <c r="W396" i="7"/>
  <c r="Q396" i="7"/>
  <c r="K396" i="7"/>
  <c r="E396" i="7"/>
  <c r="AO395" i="7"/>
  <c r="AI395" i="7"/>
  <c r="AC395" i="7"/>
  <c r="W395" i="7"/>
  <c r="Q395" i="7"/>
  <c r="K395" i="7"/>
  <c r="E395" i="7"/>
  <c r="AO394" i="7"/>
  <c r="AI394" i="7"/>
  <c r="AC394" i="7"/>
  <c r="W394" i="7"/>
  <c r="Q394" i="7"/>
  <c r="K394" i="7"/>
  <c r="E394" i="7"/>
  <c r="AO393" i="7"/>
  <c r="AI393" i="7"/>
  <c r="AC393" i="7"/>
  <c r="W393" i="7"/>
  <c r="Q393" i="7"/>
  <c r="K393" i="7"/>
  <c r="E393" i="7"/>
  <c r="AS392" i="7"/>
  <c r="AS385" i="7" s="1"/>
  <c r="AQ392" i="7"/>
  <c r="AM392" i="7"/>
  <c r="AK392" i="7"/>
  <c r="AI392" i="7" s="1"/>
  <c r="AG392" i="7"/>
  <c r="AE392" i="7"/>
  <c r="AA392" i="7"/>
  <c r="Y392" i="7"/>
  <c r="U392" i="7"/>
  <c r="S392" i="7"/>
  <c r="Q392" i="7"/>
  <c r="O392" i="7"/>
  <c r="K392" i="7" s="1"/>
  <c r="M392" i="7"/>
  <c r="I392" i="7"/>
  <c r="G392" i="7"/>
  <c r="E392" i="7" s="1"/>
  <c r="AO391" i="7"/>
  <c r="AI391" i="7"/>
  <c r="AC391" i="7"/>
  <c r="W391" i="7"/>
  <c r="Q391" i="7"/>
  <c r="K391" i="7"/>
  <c r="E391" i="7"/>
  <c r="AO390" i="7"/>
  <c r="AI390" i="7"/>
  <c r="AC390" i="7"/>
  <c r="W390" i="7"/>
  <c r="Q390" i="7"/>
  <c r="K390" i="7"/>
  <c r="E390" i="7"/>
  <c r="AO389" i="7"/>
  <c r="AI389" i="7"/>
  <c r="AC389" i="7"/>
  <c r="W389" i="7"/>
  <c r="Q389" i="7"/>
  <c r="K389" i="7"/>
  <c r="E389" i="7"/>
  <c r="AO388" i="7"/>
  <c r="AI388" i="7"/>
  <c r="AC388" i="7"/>
  <c r="W388" i="7"/>
  <c r="Q388" i="7"/>
  <c r="K388" i="7"/>
  <c r="E388" i="7"/>
  <c r="AO387" i="7"/>
  <c r="AI387" i="7"/>
  <c r="AC387" i="7"/>
  <c r="W387" i="7"/>
  <c r="Q387" i="7"/>
  <c r="K387" i="7"/>
  <c r="E387" i="7"/>
  <c r="AS386" i="7"/>
  <c r="AQ386" i="7"/>
  <c r="AO386" i="7"/>
  <c r="AM386" i="7"/>
  <c r="AM385" i="7" s="1"/>
  <c r="AK386" i="7"/>
  <c r="AG386" i="7"/>
  <c r="AG385" i="7" s="1"/>
  <c r="AE386" i="7"/>
  <c r="AA386" i="7"/>
  <c r="Y386" i="7"/>
  <c r="W386" i="7"/>
  <c r="U386" i="7"/>
  <c r="S386" i="7"/>
  <c r="O386" i="7"/>
  <c r="M386" i="7"/>
  <c r="K386" i="7" s="1"/>
  <c r="I386" i="7"/>
  <c r="G386" i="7"/>
  <c r="E386" i="7"/>
  <c r="E385" i="7" s="1"/>
  <c r="AE385" i="7"/>
  <c r="Y385" i="7"/>
  <c r="U385" i="7"/>
  <c r="I385" i="7"/>
  <c r="AO384" i="7"/>
  <c r="AI384" i="7"/>
  <c r="AC384" i="7"/>
  <c r="W384" i="7"/>
  <c r="Q384" i="7"/>
  <c r="K384" i="7"/>
  <c r="I384" i="7"/>
  <c r="G384" i="7"/>
  <c r="E384" i="7"/>
  <c r="AO383" i="7"/>
  <c r="AI383" i="7"/>
  <c r="AC383" i="7"/>
  <c r="W383" i="7"/>
  <c r="Q383" i="7"/>
  <c r="K383" i="7"/>
  <c r="I383" i="7"/>
  <c r="G383" i="7"/>
  <c r="E383" i="7" s="1"/>
  <c r="AO382" i="7"/>
  <c r="AI382" i="7"/>
  <c r="AC382" i="7"/>
  <c r="W382" i="7"/>
  <c r="Q382" i="7"/>
  <c r="K382" i="7"/>
  <c r="I382" i="7"/>
  <c r="G382" i="7"/>
  <c r="E382" i="7"/>
  <c r="AO381" i="7"/>
  <c r="AI381" i="7"/>
  <c r="AC381" i="7"/>
  <c r="W381" i="7"/>
  <c r="Q381" i="7"/>
  <c r="K381" i="7"/>
  <c r="I381" i="7"/>
  <c r="G381" i="7"/>
  <c r="AS380" i="7"/>
  <c r="AO380" i="7" s="1"/>
  <c r="AQ380" i="7"/>
  <c r="AM380" i="7"/>
  <c r="AK380" i="7"/>
  <c r="AI380" i="7" s="1"/>
  <c r="AG380" i="7"/>
  <c r="AE380" i="7"/>
  <c r="AC380" i="7"/>
  <c r="AA380" i="7"/>
  <c r="W380" i="7" s="1"/>
  <c r="Y380" i="7"/>
  <c r="U380" i="7"/>
  <c r="S380" i="7"/>
  <c r="Q380" i="7"/>
  <c r="O380" i="7"/>
  <c r="M380" i="7"/>
  <c r="AO379" i="7"/>
  <c r="AI379" i="7"/>
  <c r="AC379" i="7"/>
  <c r="W379" i="7"/>
  <c r="Q379" i="7"/>
  <c r="K379" i="7"/>
  <c r="I379" i="7"/>
  <c r="E379" i="7" s="1"/>
  <c r="G379" i="7"/>
  <c r="AO378" i="7"/>
  <c r="AI378" i="7"/>
  <c r="AC378" i="7"/>
  <c r="W378" i="7"/>
  <c r="Q378" i="7"/>
  <c r="K378" i="7"/>
  <c r="I378" i="7"/>
  <c r="G378" i="7"/>
  <c r="E378" i="7" s="1"/>
  <c r="AO377" i="7"/>
  <c r="AI377" i="7"/>
  <c r="AC377" i="7"/>
  <c r="W377" i="7"/>
  <c r="Q377" i="7"/>
  <c r="K377" i="7"/>
  <c r="I377" i="7"/>
  <c r="G377" i="7"/>
  <c r="E377" i="7"/>
  <c r="AO376" i="7"/>
  <c r="AI376" i="7"/>
  <c r="AC376" i="7"/>
  <c r="W376" i="7"/>
  <c r="Q376" i="7"/>
  <c r="K376" i="7"/>
  <c r="I376" i="7"/>
  <c r="G376" i="7"/>
  <c r="E376" i="7"/>
  <c r="AS375" i="7"/>
  <c r="AQ375" i="7"/>
  <c r="AO375" i="7"/>
  <c r="AM375" i="7"/>
  <c r="AK375" i="7"/>
  <c r="AG375" i="7"/>
  <c r="AC375" i="7" s="1"/>
  <c r="AE375" i="7"/>
  <c r="AA375" i="7"/>
  <c r="Y375" i="7"/>
  <c r="W375" i="7" s="1"/>
  <c r="U375" i="7"/>
  <c r="U361" i="7" s="1"/>
  <c r="S375" i="7"/>
  <c r="Q375" i="7" s="1"/>
  <c r="O375" i="7"/>
  <c r="M375" i="7"/>
  <c r="I375" i="7"/>
  <c r="AO374" i="7"/>
  <c r="AI374" i="7"/>
  <c r="AC374" i="7"/>
  <c r="W374" i="7"/>
  <c r="Q374" i="7"/>
  <c r="K374" i="7"/>
  <c r="I374" i="7"/>
  <c r="G374" i="7"/>
  <c r="E374" i="7" s="1"/>
  <c r="AO373" i="7"/>
  <c r="AI373" i="7"/>
  <c r="AC373" i="7"/>
  <c r="W373" i="7"/>
  <c r="Q373" i="7"/>
  <c r="K373" i="7"/>
  <c r="I373" i="7"/>
  <c r="G373" i="7"/>
  <c r="E373" i="7"/>
  <c r="AO372" i="7"/>
  <c r="AI372" i="7"/>
  <c r="AC372" i="7"/>
  <c r="W372" i="7"/>
  <c r="Q372" i="7"/>
  <c r="K372" i="7"/>
  <c r="I372" i="7"/>
  <c r="G372" i="7"/>
  <c r="E372" i="7" s="1"/>
  <c r="AO371" i="7"/>
  <c r="AI371" i="7"/>
  <c r="AC371" i="7"/>
  <c r="W371" i="7"/>
  <c r="Q371" i="7"/>
  <c r="K371" i="7"/>
  <c r="I371" i="7"/>
  <c r="G371" i="7"/>
  <c r="E371" i="7"/>
  <c r="AO370" i="7"/>
  <c r="AI370" i="7"/>
  <c r="AC370" i="7"/>
  <c r="W370" i="7"/>
  <c r="Q370" i="7"/>
  <c r="K370" i="7"/>
  <c r="I370" i="7"/>
  <c r="G370" i="7"/>
  <c r="AO369" i="7"/>
  <c r="AI369" i="7"/>
  <c r="AC369" i="7"/>
  <c r="W369" i="7"/>
  <c r="Q369" i="7"/>
  <c r="K369" i="7"/>
  <c r="I369" i="7"/>
  <c r="G369" i="7"/>
  <c r="AS368" i="7"/>
  <c r="AQ368" i="7"/>
  <c r="AM368" i="7"/>
  <c r="AK368" i="7"/>
  <c r="AI368" i="7"/>
  <c r="AG368" i="7"/>
  <c r="AE368" i="7"/>
  <c r="AC368" i="7" s="1"/>
  <c r="AA368" i="7"/>
  <c r="Y368" i="7"/>
  <c r="W368" i="7"/>
  <c r="U368" i="7"/>
  <c r="S368" i="7"/>
  <c r="Q368" i="7" s="1"/>
  <c r="O368" i="7"/>
  <c r="M368" i="7"/>
  <c r="K368" i="7"/>
  <c r="AO367" i="7"/>
  <c r="AI367" i="7"/>
  <c r="AC367" i="7"/>
  <c r="W367" i="7"/>
  <c r="Q367" i="7"/>
  <c r="K367" i="7"/>
  <c r="I367" i="7"/>
  <c r="G367" i="7"/>
  <c r="E367" i="7" s="1"/>
  <c r="AO366" i="7"/>
  <c r="AI366" i="7"/>
  <c r="AC366" i="7"/>
  <c r="W366" i="7"/>
  <c r="Q366" i="7"/>
  <c r="K366" i="7"/>
  <c r="I366" i="7"/>
  <c r="G366" i="7"/>
  <c r="E366" i="7"/>
  <c r="AO365" i="7"/>
  <c r="AI365" i="7"/>
  <c r="AC365" i="7"/>
  <c r="W365" i="7"/>
  <c r="Q365" i="7"/>
  <c r="K365" i="7"/>
  <c r="I365" i="7"/>
  <c r="I362" i="7" s="1"/>
  <c r="G365" i="7"/>
  <c r="AO364" i="7"/>
  <c r="AI364" i="7"/>
  <c r="AC364" i="7"/>
  <c r="W364" i="7"/>
  <c r="Q364" i="7"/>
  <c r="K364" i="7"/>
  <c r="I364" i="7"/>
  <c r="G364" i="7"/>
  <c r="E364" i="7"/>
  <c r="AO363" i="7"/>
  <c r="AI363" i="7"/>
  <c r="AC363" i="7"/>
  <c r="W363" i="7"/>
  <c r="Q363" i="7"/>
  <c r="K363" i="7"/>
  <c r="I363" i="7"/>
  <c r="G363" i="7"/>
  <c r="E363" i="7"/>
  <c r="AS362" i="7"/>
  <c r="AQ362" i="7"/>
  <c r="AO362" i="7"/>
  <c r="AM362" i="7"/>
  <c r="AK362" i="7"/>
  <c r="AI362" i="7" s="1"/>
  <c r="AG362" i="7"/>
  <c r="AE362" i="7"/>
  <c r="AC362" i="7"/>
  <c r="AA362" i="7"/>
  <c r="Y362" i="7"/>
  <c r="W362" i="7" s="1"/>
  <c r="U362" i="7"/>
  <c r="S362" i="7"/>
  <c r="Q362" i="7"/>
  <c r="O362" i="7"/>
  <c r="O361" i="7" s="1"/>
  <c r="M362" i="7"/>
  <c r="AE361" i="7"/>
  <c r="AO360" i="7"/>
  <c r="AI360" i="7"/>
  <c r="AC360" i="7"/>
  <c r="W360" i="7"/>
  <c r="Q360" i="7"/>
  <c r="K360" i="7"/>
  <c r="I360" i="7"/>
  <c r="G360" i="7"/>
  <c r="E360" i="7" s="1"/>
  <c r="AO359" i="7"/>
  <c r="AI359" i="7"/>
  <c r="AC359" i="7"/>
  <c r="W359" i="7"/>
  <c r="Q359" i="7"/>
  <c r="K359" i="7"/>
  <c r="I359" i="7"/>
  <c r="G359" i="7"/>
  <c r="AO358" i="7"/>
  <c r="AI358" i="7"/>
  <c r="AC358" i="7"/>
  <c r="W358" i="7"/>
  <c r="Q358" i="7"/>
  <c r="K358" i="7"/>
  <c r="I358" i="7"/>
  <c r="G358" i="7"/>
  <c r="E358" i="7"/>
  <c r="AO357" i="7"/>
  <c r="AI357" i="7"/>
  <c r="AC357" i="7"/>
  <c r="W357" i="7"/>
  <c r="Q357" i="7"/>
  <c r="K357" i="7"/>
  <c r="I357" i="7"/>
  <c r="G357" i="7"/>
  <c r="E357" i="7" s="1"/>
  <c r="AS356" i="7"/>
  <c r="AQ356" i="7"/>
  <c r="AO356" i="7"/>
  <c r="AM356" i="7"/>
  <c r="AM337" i="7" s="1"/>
  <c r="AK356" i="7"/>
  <c r="AI356" i="7" s="1"/>
  <c r="AI337" i="7" s="1"/>
  <c r="AG356" i="7"/>
  <c r="AE356" i="7"/>
  <c r="AC356" i="7" s="1"/>
  <c r="AA356" i="7"/>
  <c r="Y356" i="7"/>
  <c r="W356" i="7"/>
  <c r="U356" i="7"/>
  <c r="S356" i="7"/>
  <c r="Q356" i="7"/>
  <c r="O356" i="7"/>
  <c r="M356" i="7"/>
  <c r="K356" i="7" s="1"/>
  <c r="I356" i="7"/>
  <c r="AO355" i="7"/>
  <c r="AI355" i="7"/>
  <c r="AC355" i="7"/>
  <c r="W355" i="7"/>
  <c r="Q355" i="7"/>
  <c r="K355" i="7"/>
  <c r="I355" i="7"/>
  <c r="G355" i="7"/>
  <c r="E355" i="7" s="1"/>
  <c r="AO354" i="7"/>
  <c r="AI354" i="7"/>
  <c r="AC354" i="7"/>
  <c r="W354" i="7"/>
  <c r="Q354" i="7"/>
  <c r="K354" i="7"/>
  <c r="I354" i="7"/>
  <c r="G354" i="7"/>
  <c r="E354" i="7"/>
  <c r="AO353" i="7"/>
  <c r="AI353" i="7"/>
  <c r="AC353" i="7"/>
  <c r="W353" i="7"/>
  <c r="Q353" i="7"/>
  <c r="K353" i="7"/>
  <c r="I353" i="7"/>
  <c r="I351" i="7" s="1"/>
  <c r="G353" i="7"/>
  <c r="AO352" i="7"/>
  <c r="AI352" i="7"/>
  <c r="AC352" i="7"/>
  <c r="W352" i="7"/>
  <c r="Q352" i="7"/>
  <c r="K352" i="7"/>
  <c r="I352" i="7"/>
  <c r="G352" i="7"/>
  <c r="AS351" i="7"/>
  <c r="AS337" i="7" s="1"/>
  <c r="AQ351" i="7"/>
  <c r="AM351" i="7"/>
  <c r="AK351" i="7"/>
  <c r="AI351" i="7" s="1"/>
  <c r="AG351" i="7"/>
  <c r="AE351" i="7"/>
  <c r="AC351" i="7" s="1"/>
  <c r="AA351" i="7"/>
  <c r="Y351" i="7"/>
  <c r="W351" i="7" s="1"/>
  <c r="U351" i="7"/>
  <c r="S351" i="7"/>
  <c r="Q351" i="7" s="1"/>
  <c r="O351" i="7"/>
  <c r="M351" i="7"/>
  <c r="K351" i="7"/>
  <c r="AO350" i="7"/>
  <c r="AI350" i="7"/>
  <c r="AC350" i="7"/>
  <c r="W350" i="7"/>
  <c r="Q350" i="7"/>
  <c r="K350" i="7"/>
  <c r="I350" i="7"/>
  <c r="G350" i="7"/>
  <c r="E350" i="7" s="1"/>
  <c r="AO349" i="7"/>
  <c r="AI349" i="7"/>
  <c r="AC349" i="7"/>
  <c r="W349" i="7"/>
  <c r="Q349" i="7"/>
  <c r="K349" i="7"/>
  <c r="I349" i="7"/>
  <c r="G349" i="7"/>
  <c r="E349" i="7"/>
  <c r="AO348" i="7"/>
  <c r="AI348" i="7"/>
  <c r="AC348" i="7"/>
  <c r="W348" i="7"/>
  <c r="Q348" i="7"/>
  <c r="K348" i="7"/>
  <c r="I348" i="7"/>
  <c r="E348" i="7" s="1"/>
  <c r="G348" i="7"/>
  <c r="AO347" i="7"/>
  <c r="AI347" i="7"/>
  <c r="AC347" i="7"/>
  <c r="W347" i="7"/>
  <c r="Q347" i="7"/>
  <c r="K347" i="7"/>
  <c r="I347" i="7"/>
  <c r="G347" i="7"/>
  <c r="AO346" i="7"/>
  <c r="AI346" i="7"/>
  <c r="AC346" i="7"/>
  <c r="W346" i="7"/>
  <c r="Q346" i="7"/>
  <c r="K346" i="7"/>
  <c r="I346" i="7"/>
  <c r="G346" i="7"/>
  <c r="E346" i="7"/>
  <c r="AO345" i="7"/>
  <c r="AI345" i="7"/>
  <c r="AC345" i="7"/>
  <c r="W345" i="7"/>
  <c r="Q345" i="7"/>
  <c r="K345" i="7"/>
  <c r="I345" i="7"/>
  <c r="G345" i="7"/>
  <c r="AS344" i="7"/>
  <c r="AO344" i="7" s="1"/>
  <c r="AQ344" i="7"/>
  <c r="AM344" i="7"/>
  <c r="AK344" i="7"/>
  <c r="AI344" i="7" s="1"/>
  <c r="AG344" i="7"/>
  <c r="AC344" i="7" s="1"/>
  <c r="AE344" i="7"/>
  <c r="AA344" i="7"/>
  <c r="AA337" i="7" s="1"/>
  <c r="Y344" i="7"/>
  <c r="U344" i="7"/>
  <c r="S344" i="7"/>
  <c r="Q344" i="7" s="1"/>
  <c r="O344" i="7"/>
  <c r="M344" i="7"/>
  <c r="AO343" i="7"/>
  <c r="AI343" i="7"/>
  <c r="AC343" i="7"/>
  <c r="W343" i="7"/>
  <c r="Q343" i="7"/>
  <c r="K343" i="7"/>
  <c r="I343" i="7"/>
  <c r="G343" i="7"/>
  <c r="E343" i="7" s="1"/>
  <c r="AO342" i="7"/>
  <c r="AI342" i="7"/>
  <c r="AC342" i="7"/>
  <c r="W342" i="7"/>
  <c r="Q342" i="7"/>
  <c r="K342" i="7"/>
  <c r="I342" i="7"/>
  <c r="G342" i="7"/>
  <c r="AO341" i="7"/>
  <c r="AI341" i="7"/>
  <c r="AC341" i="7"/>
  <c r="W341" i="7"/>
  <c r="Q341" i="7"/>
  <c r="K341" i="7"/>
  <c r="I341" i="7"/>
  <c r="G341" i="7"/>
  <c r="E341" i="7"/>
  <c r="AO340" i="7"/>
  <c r="AI340" i="7"/>
  <c r="AC340" i="7"/>
  <c r="W340" i="7"/>
  <c r="Q340" i="7"/>
  <c r="K340" i="7"/>
  <c r="I340" i="7"/>
  <c r="G340" i="7"/>
  <c r="E340" i="7" s="1"/>
  <c r="AO339" i="7"/>
  <c r="AI339" i="7"/>
  <c r="AC339" i="7"/>
  <c r="W339" i="7"/>
  <c r="Q339" i="7"/>
  <c r="K339" i="7"/>
  <c r="I339" i="7"/>
  <c r="G339" i="7"/>
  <c r="AS338" i="7"/>
  <c r="AQ338" i="7"/>
  <c r="AQ337" i="7" s="1"/>
  <c r="AO338" i="7"/>
  <c r="AM338" i="7"/>
  <c r="AK338" i="7"/>
  <c r="AI338" i="7"/>
  <c r="AG338" i="7"/>
  <c r="AE338" i="7"/>
  <c r="AE337" i="7" s="1"/>
  <c r="AC338" i="7"/>
  <c r="AA338" i="7"/>
  <c r="Y338" i="7"/>
  <c r="W338" i="7" s="1"/>
  <c r="U338" i="7"/>
  <c r="S338" i="7"/>
  <c r="Q338" i="7" s="1"/>
  <c r="O338" i="7"/>
  <c r="M338" i="7"/>
  <c r="Y337" i="7"/>
  <c r="U337" i="7"/>
  <c r="S337" i="7"/>
  <c r="AO336" i="7"/>
  <c r="AI336" i="7"/>
  <c r="AC336" i="7"/>
  <c r="W336" i="7"/>
  <c r="Q336" i="7"/>
  <c r="K336" i="7"/>
  <c r="I336" i="7"/>
  <c r="G336" i="7"/>
  <c r="E336" i="7" s="1"/>
  <c r="AO335" i="7"/>
  <c r="AI335" i="7"/>
  <c r="AC335" i="7"/>
  <c r="W335" i="7"/>
  <c r="Q335" i="7"/>
  <c r="K335" i="7"/>
  <c r="I335" i="7"/>
  <c r="G335" i="7"/>
  <c r="E335" i="7" s="1"/>
  <c r="AO334" i="7"/>
  <c r="AI334" i="7"/>
  <c r="AC334" i="7"/>
  <c r="W334" i="7"/>
  <c r="Q334" i="7"/>
  <c r="K334" i="7"/>
  <c r="I334" i="7"/>
  <c r="I332" i="7" s="1"/>
  <c r="E332" i="7" s="1"/>
  <c r="G334" i="7"/>
  <c r="AO333" i="7"/>
  <c r="AI333" i="7"/>
  <c r="AC333" i="7"/>
  <c r="W333" i="7"/>
  <c r="Q333" i="7"/>
  <c r="K333" i="7"/>
  <c r="I333" i="7"/>
  <c r="G333" i="7"/>
  <c r="E333" i="7" s="1"/>
  <c r="AS332" i="7"/>
  <c r="AQ332" i="7"/>
  <c r="AM332" i="7"/>
  <c r="AK332" i="7"/>
  <c r="AG332" i="7"/>
  <c r="AE332" i="7"/>
  <c r="AA332" i="7"/>
  <c r="W332" i="7" s="1"/>
  <c r="Y332" i="7"/>
  <c r="U332" i="7"/>
  <c r="S332" i="7"/>
  <c r="Q332" i="7" s="1"/>
  <c r="O332" i="7"/>
  <c r="M332" i="7"/>
  <c r="K332" i="7" s="1"/>
  <c r="G332" i="7"/>
  <c r="AO331" i="7"/>
  <c r="AI331" i="7"/>
  <c r="AC331" i="7"/>
  <c r="W331" i="7"/>
  <c r="Q331" i="7"/>
  <c r="K331" i="7"/>
  <c r="I331" i="7"/>
  <c r="G331" i="7"/>
  <c r="AO330" i="7"/>
  <c r="AI330" i="7"/>
  <c r="AC330" i="7"/>
  <c r="W330" i="7"/>
  <c r="Q330" i="7"/>
  <c r="K330" i="7"/>
  <c r="I330" i="7"/>
  <c r="G330" i="7"/>
  <c r="E330" i="7" s="1"/>
  <c r="AO329" i="7"/>
  <c r="AI329" i="7"/>
  <c r="AC329" i="7"/>
  <c r="W329" i="7"/>
  <c r="Q329" i="7"/>
  <c r="K329" i="7"/>
  <c r="I329" i="7"/>
  <c r="E329" i="7" s="1"/>
  <c r="G329" i="7"/>
  <c r="AO328" i="7"/>
  <c r="AI328" i="7"/>
  <c r="AC328" i="7"/>
  <c r="W328" i="7"/>
  <c r="Q328" i="7"/>
  <c r="K328" i="7"/>
  <c r="I328" i="7"/>
  <c r="G328" i="7"/>
  <c r="E328" i="7"/>
  <c r="AS327" i="7"/>
  <c r="AO327" i="7" s="1"/>
  <c r="AQ327" i="7"/>
  <c r="AM327" i="7"/>
  <c r="AK327" i="7"/>
  <c r="AI327" i="7" s="1"/>
  <c r="AG327" i="7"/>
  <c r="AE327" i="7"/>
  <c r="AC327" i="7" s="1"/>
  <c r="AA327" i="7"/>
  <c r="Y327" i="7"/>
  <c r="W327" i="7"/>
  <c r="U327" i="7"/>
  <c r="S327" i="7"/>
  <c r="Q327" i="7" s="1"/>
  <c r="O327" i="7"/>
  <c r="K327" i="7" s="1"/>
  <c r="M327" i="7"/>
  <c r="G327" i="7"/>
  <c r="AO326" i="7"/>
  <c r="AI326" i="7"/>
  <c r="AC326" i="7"/>
  <c r="W326" i="7"/>
  <c r="Q326" i="7"/>
  <c r="K326" i="7"/>
  <c r="I326" i="7"/>
  <c r="G326" i="7"/>
  <c r="E326" i="7" s="1"/>
  <c r="AO325" i="7"/>
  <c r="AI325" i="7"/>
  <c r="AC325" i="7"/>
  <c r="W325" i="7"/>
  <c r="Q325" i="7"/>
  <c r="K325" i="7"/>
  <c r="I325" i="7"/>
  <c r="G325" i="7"/>
  <c r="AO324" i="7"/>
  <c r="AI324" i="7"/>
  <c r="AC324" i="7"/>
  <c r="W324" i="7"/>
  <c r="Q324" i="7"/>
  <c r="K324" i="7"/>
  <c r="I324" i="7"/>
  <c r="E324" i="7" s="1"/>
  <c r="G324" i="7"/>
  <c r="AO323" i="7"/>
  <c r="AI323" i="7"/>
  <c r="AC323" i="7"/>
  <c r="W323" i="7"/>
  <c r="Q323" i="7"/>
  <c r="K323" i="7"/>
  <c r="I323" i="7"/>
  <c r="I320" i="7" s="1"/>
  <c r="G323" i="7"/>
  <c r="AO322" i="7"/>
  <c r="AI322" i="7"/>
  <c r="AC322" i="7"/>
  <c r="W322" i="7"/>
  <c r="Q322" i="7"/>
  <c r="K322" i="7"/>
  <c r="I322" i="7"/>
  <c r="E322" i="7" s="1"/>
  <c r="G322" i="7"/>
  <c r="AO321" i="7"/>
  <c r="AI321" i="7"/>
  <c r="AC321" i="7"/>
  <c r="W321" i="7"/>
  <c r="Q321" i="7"/>
  <c r="K321" i="7"/>
  <c r="I321" i="7"/>
  <c r="G321" i="7"/>
  <c r="AS320" i="7"/>
  <c r="AO320" i="7" s="1"/>
  <c r="AQ320" i="7"/>
  <c r="AM320" i="7"/>
  <c r="AK320" i="7"/>
  <c r="AI320" i="7" s="1"/>
  <c r="AG320" i="7"/>
  <c r="AE320" i="7"/>
  <c r="AC320" i="7"/>
  <c r="AA320" i="7"/>
  <c r="Y320" i="7"/>
  <c r="W320" i="7"/>
  <c r="U320" i="7"/>
  <c r="S320" i="7"/>
  <c r="O320" i="7"/>
  <c r="O313" i="7" s="1"/>
  <c r="M320" i="7"/>
  <c r="AO319" i="7"/>
  <c r="AI319" i="7"/>
  <c r="AC319" i="7"/>
  <c r="W319" i="7"/>
  <c r="Q319" i="7"/>
  <c r="K319" i="7"/>
  <c r="I319" i="7"/>
  <c r="G319" i="7"/>
  <c r="E319" i="7" s="1"/>
  <c r="AO318" i="7"/>
  <c r="AI318" i="7"/>
  <c r="AC318" i="7"/>
  <c r="W318" i="7"/>
  <c r="Q318" i="7"/>
  <c r="K318" i="7"/>
  <c r="I318" i="7"/>
  <c r="I314" i="7" s="1"/>
  <c r="G318" i="7"/>
  <c r="AO317" i="7"/>
  <c r="AI317" i="7"/>
  <c r="AC317" i="7"/>
  <c r="W317" i="7"/>
  <c r="Q317" i="7"/>
  <c r="K317" i="7"/>
  <c r="I317" i="7"/>
  <c r="G317" i="7"/>
  <c r="E317" i="7"/>
  <c r="AO316" i="7"/>
  <c r="AI316" i="7"/>
  <c r="AC316" i="7"/>
  <c r="W316" i="7"/>
  <c r="Q316" i="7"/>
  <c r="K316" i="7"/>
  <c r="I316" i="7"/>
  <c r="E316" i="7" s="1"/>
  <c r="G316" i="7"/>
  <c r="AO315" i="7"/>
  <c r="AI315" i="7"/>
  <c r="AC315" i="7"/>
  <c r="W315" i="7"/>
  <c r="Q315" i="7"/>
  <c r="K315" i="7"/>
  <c r="I315" i="7"/>
  <c r="G315" i="7"/>
  <c r="E315" i="7" s="1"/>
  <c r="AS314" i="7"/>
  <c r="AO314" i="7" s="1"/>
  <c r="AQ314" i="7"/>
  <c r="AM314" i="7"/>
  <c r="AK314" i="7"/>
  <c r="AI314" i="7"/>
  <c r="AG314" i="7"/>
  <c r="AE314" i="7"/>
  <c r="AE313" i="7" s="1"/>
  <c r="AC314" i="7"/>
  <c r="AA314" i="7"/>
  <c r="Y314" i="7"/>
  <c r="U314" i="7"/>
  <c r="U313" i="7" s="1"/>
  <c r="S314" i="7"/>
  <c r="Q314" i="7"/>
  <c r="O314" i="7"/>
  <c r="M314" i="7"/>
  <c r="M313" i="7" s="1"/>
  <c r="K314" i="7"/>
  <c r="AQ313" i="7"/>
  <c r="AA313" i="7"/>
  <c r="S313" i="7"/>
  <c r="AO312" i="7"/>
  <c r="AI312" i="7"/>
  <c r="AC312" i="7"/>
  <c r="W312" i="7"/>
  <c r="Q312" i="7"/>
  <c r="K312" i="7"/>
  <c r="I312" i="7"/>
  <c r="E312" i="7" s="1"/>
  <c r="G312" i="7"/>
  <c r="AO311" i="7"/>
  <c r="AI311" i="7"/>
  <c r="AC311" i="7"/>
  <c r="W311" i="7"/>
  <c r="Q311" i="7"/>
  <c r="K311" i="7"/>
  <c r="I311" i="7"/>
  <c r="G311" i="7"/>
  <c r="E311" i="7" s="1"/>
  <c r="AO310" i="7"/>
  <c r="AI310" i="7"/>
  <c r="AC310" i="7"/>
  <c r="W310" i="7"/>
  <c r="Q310" i="7"/>
  <c r="K310" i="7"/>
  <c r="I310" i="7"/>
  <c r="G310" i="7"/>
  <c r="E310" i="7"/>
  <c r="AO309" i="7"/>
  <c r="AI309" i="7"/>
  <c r="AC309" i="7"/>
  <c r="W309" i="7"/>
  <c r="Q309" i="7"/>
  <c r="K309" i="7"/>
  <c r="I309" i="7"/>
  <c r="G309" i="7"/>
  <c r="E309" i="7"/>
  <c r="AS308" i="7"/>
  <c r="AQ308" i="7"/>
  <c r="AO308" i="7"/>
  <c r="AM308" i="7"/>
  <c r="AK308" i="7"/>
  <c r="AI308" i="7" s="1"/>
  <c r="AG308" i="7"/>
  <c r="AE308" i="7"/>
  <c r="AC308" i="7"/>
  <c r="AA308" i="7"/>
  <c r="W308" i="7" s="1"/>
  <c r="Y308" i="7"/>
  <c r="U308" i="7"/>
  <c r="S308" i="7"/>
  <c r="O308" i="7"/>
  <c r="M308" i="7"/>
  <c r="K308" i="7" s="1"/>
  <c r="AO307" i="7"/>
  <c r="AI307" i="7"/>
  <c r="AC307" i="7"/>
  <c r="W307" i="7"/>
  <c r="Q307" i="7"/>
  <c r="K307" i="7"/>
  <c r="I307" i="7"/>
  <c r="G307" i="7"/>
  <c r="E307" i="7" s="1"/>
  <c r="AO306" i="7"/>
  <c r="AI306" i="7"/>
  <c r="AC306" i="7"/>
  <c r="W306" i="7"/>
  <c r="Q306" i="7"/>
  <c r="K306" i="7"/>
  <c r="I306" i="7"/>
  <c r="G306" i="7"/>
  <c r="G303" i="7" s="1"/>
  <c r="E306" i="7"/>
  <c r="AO305" i="7"/>
  <c r="AI305" i="7"/>
  <c r="AC305" i="7"/>
  <c r="W305" i="7"/>
  <c r="Q305" i="7"/>
  <c r="K305" i="7"/>
  <c r="I305" i="7"/>
  <c r="E305" i="7" s="1"/>
  <c r="G305" i="7"/>
  <c r="AO304" i="7"/>
  <c r="AI304" i="7"/>
  <c r="AC304" i="7"/>
  <c r="W304" i="7"/>
  <c r="Q304" i="7"/>
  <c r="K304" i="7"/>
  <c r="I304" i="7"/>
  <c r="G304" i="7"/>
  <c r="AS303" i="7"/>
  <c r="AQ303" i="7"/>
  <c r="AO303" i="7"/>
  <c r="AM303" i="7"/>
  <c r="AK303" i="7"/>
  <c r="AI303" i="7"/>
  <c r="AG303" i="7"/>
  <c r="AE303" i="7"/>
  <c r="AC303" i="7" s="1"/>
  <c r="AA303" i="7"/>
  <c r="Y303" i="7"/>
  <c r="W303" i="7"/>
  <c r="U303" i="7"/>
  <c r="Q303" i="7" s="1"/>
  <c r="S303" i="7"/>
  <c r="O303" i="7"/>
  <c r="M303" i="7"/>
  <c r="K303" i="7" s="1"/>
  <c r="AO302" i="7"/>
  <c r="AI302" i="7"/>
  <c r="AC302" i="7"/>
  <c r="W302" i="7"/>
  <c r="Q302" i="7"/>
  <c r="K302" i="7"/>
  <c r="I302" i="7"/>
  <c r="G302" i="7"/>
  <c r="E302" i="7"/>
  <c r="AO301" i="7"/>
  <c r="AI301" i="7"/>
  <c r="AC301" i="7"/>
  <c r="W301" i="7"/>
  <c r="Q301" i="7"/>
  <c r="K301" i="7"/>
  <c r="I301" i="7"/>
  <c r="E301" i="7" s="1"/>
  <c r="G301" i="7"/>
  <c r="AO300" i="7"/>
  <c r="AI300" i="7"/>
  <c r="AC300" i="7"/>
  <c r="W300" i="7"/>
  <c r="Q300" i="7"/>
  <c r="K300" i="7"/>
  <c r="I300" i="7"/>
  <c r="G300" i="7"/>
  <c r="AO299" i="7"/>
  <c r="AI299" i="7"/>
  <c r="AC299" i="7"/>
  <c r="W299" i="7"/>
  <c r="Q299" i="7"/>
  <c r="K299" i="7"/>
  <c r="I299" i="7"/>
  <c r="G299" i="7"/>
  <c r="E299" i="7" s="1"/>
  <c r="AO298" i="7"/>
  <c r="AI298" i="7"/>
  <c r="AC298" i="7"/>
  <c r="W298" i="7"/>
  <c r="Q298" i="7"/>
  <c r="K298" i="7"/>
  <c r="I298" i="7"/>
  <c r="G298" i="7"/>
  <c r="E298" i="7" s="1"/>
  <c r="AO297" i="7"/>
  <c r="AI297" i="7"/>
  <c r="AC297" i="7"/>
  <c r="W297" i="7"/>
  <c r="Q297" i="7"/>
  <c r="K297" i="7"/>
  <c r="I297" i="7"/>
  <c r="E297" i="7" s="1"/>
  <c r="G297" i="7"/>
  <c r="G296" i="7" s="1"/>
  <c r="AS296" i="7"/>
  <c r="AQ296" i="7"/>
  <c r="AM296" i="7"/>
  <c r="AK296" i="7"/>
  <c r="AI296" i="7" s="1"/>
  <c r="AG296" i="7"/>
  <c r="AC296" i="7" s="1"/>
  <c r="AE296" i="7"/>
  <c r="AA296" i="7"/>
  <c r="Y296" i="7"/>
  <c r="W296" i="7"/>
  <c r="U296" i="7"/>
  <c r="S296" i="7"/>
  <c r="Q296" i="7"/>
  <c r="O296" i="7"/>
  <c r="M296" i="7"/>
  <c r="K296" i="7" s="1"/>
  <c r="AO295" i="7"/>
  <c r="AI295" i="7"/>
  <c r="AC295" i="7"/>
  <c r="W295" i="7"/>
  <c r="Q295" i="7"/>
  <c r="K295" i="7"/>
  <c r="I295" i="7"/>
  <c r="G295" i="7"/>
  <c r="AO294" i="7"/>
  <c r="AI294" i="7"/>
  <c r="AC294" i="7"/>
  <c r="W294" i="7"/>
  <c r="Q294" i="7"/>
  <c r="K294" i="7"/>
  <c r="I294" i="7"/>
  <c r="I290" i="7" s="1"/>
  <c r="G294" i="7"/>
  <c r="AO293" i="7"/>
  <c r="AI293" i="7"/>
  <c r="AC293" i="7"/>
  <c r="W293" i="7"/>
  <c r="Q293" i="7"/>
  <c r="K293" i="7"/>
  <c r="I293" i="7"/>
  <c r="E293" i="7" s="1"/>
  <c r="G293" i="7"/>
  <c r="AO292" i="7"/>
  <c r="AI292" i="7"/>
  <c r="AC292" i="7"/>
  <c r="W292" i="7"/>
  <c r="Q292" i="7"/>
  <c r="K292" i="7"/>
  <c r="I292" i="7"/>
  <c r="G292" i="7"/>
  <c r="E292" i="7"/>
  <c r="AO291" i="7"/>
  <c r="AI291" i="7"/>
  <c r="AC291" i="7"/>
  <c r="W291" i="7"/>
  <c r="Q291" i="7"/>
  <c r="K291" i="7"/>
  <c r="I291" i="7"/>
  <c r="G291" i="7"/>
  <c r="E291" i="7" s="1"/>
  <c r="AS290" i="7"/>
  <c r="AQ290" i="7"/>
  <c r="AM290" i="7"/>
  <c r="AM289" i="7" s="1"/>
  <c r="AK290" i="7"/>
  <c r="AI290" i="7"/>
  <c r="AI289" i="7" s="1"/>
  <c r="AG290" i="7"/>
  <c r="AE290" i="7"/>
  <c r="AC290" i="7" s="1"/>
  <c r="AA290" i="7"/>
  <c r="Y290" i="7"/>
  <c r="W290" i="7" s="1"/>
  <c r="U290" i="7"/>
  <c r="Q290" i="7" s="1"/>
  <c r="S290" i="7"/>
  <c r="O290" i="7"/>
  <c r="K290" i="7" s="1"/>
  <c r="M290" i="7"/>
  <c r="Y289" i="7"/>
  <c r="W289" i="7"/>
  <c r="S289" i="7"/>
  <c r="O289" i="7"/>
  <c r="AO288" i="7"/>
  <c r="AI288" i="7"/>
  <c r="AC288" i="7"/>
  <c r="W288" i="7"/>
  <c r="Q288" i="7"/>
  <c r="K288" i="7"/>
  <c r="I288" i="7"/>
  <c r="G288" i="7"/>
  <c r="E288" i="7"/>
  <c r="AO287" i="7"/>
  <c r="AI287" i="7"/>
  <c r="AC287" i="7"/>
  <c r="W287" i="7"/>
  <c r="Q287" i="7"/>
  <c r="K287" i="7"/>
  <c r="I287" i="7"/>
  <c r="G287" i="7"/>
  <c r="E287" i="7" s="1"/>
  <c r="AO286" i="7"/>
  <c r="AI286" i="7"/>
  <c r="AC286" i="7"/>
  <c r="W286" i="7"/>
  <c r="Q286" i="7"/>
  <c r="K286" i="7"/>
  <c r="I286" i="7"/>
  <c r="G286" i="7"/>
  <c r="E286" i="7"/>
  <c r="AO285" i="7"/>
  <c r="AI285" i="7"/>
  <c r="AC285" i="7"/>
  <c r="W285" i="7"/>
  <c r="Q285" i="7"/>
  <c r="K285" i="7"/>
  <c r="I285" i="7"/>
  <c r="G285" i="7"/>
  <c r="AS284" i="7"/>
  <c r="AQ284" i="7"/>
  <c r="AO284" i="7"/>
  <c r="AM284" i="7"/>
  <c r="AK284" i="7"/>
  <c r="AI284" i="7" s="1"/>
  <c r="AG284" i="7"/>
  <c r="AC284" i="7" s="1"/>
  <c r="AC265" i="7" s="1"/>
  <c r="AE284" i="7"/>
  <c r="AA284" i="7"/>
  <c r="AA265" i="7" s="1"/>
  <c r="Y284" i="7"/>
  <c r="W284" i="7" s="1"/>
  <c r="U284" i="7"/>
  <c r="Q284" i="7" s="1"/>
  <c r="S284" i="7"/>
  <c r="O284" i="7"/>
  <c r="M284" i="7"/>
  <c r="K284" i="7" s="1"/>
  <c r="AO283" i="7"/>
  <c r="AI283" i="7"/>
  <c r="AC283" i="7"/>
  <c r="W283" i="7"/>
  <c r="Q283" i="7"/>
  <c r="K283" i="7"/>
  <c r="I283" i="7"/>
  <c r="G283" i="7"/>
  <c r="E283" i="7" s="1"/>
  <c r="AO282" i="7"/>
  <c r="AI282" i="7"/>
  <c r="AC282" i="7"/>
  <c r="W282" i="7"/>
  <c r="Q282" i="7"/>
  <c r="K282" i="7"/>
  <c r="I282" i="7"/>
  <c r="G282" i="7"/>
  <c r="E282" i="7" s="1"/>
  <c r="AO281" i="7"/>
  <c r="AI281" i="7"/>
  <c r="AC281" i="7"/>
  <c r="W281" i="7"/>
  <c r="Q281" i="7"/>
  <c r="K281" i="7"/>
  <c r="I281" i="7"/>
  <c r="G281" i="7"/>
  <c r="AO280" i="7"/>
  <c r="AI280" i="7"/>
  <c r="AC280" i="7"/>
  <c r="W280" i="7"/>
  <c r="Q280" i="7"/>
  <c r="K280" i="7"/>
  <c r="I280" i="7"/>
  <c r="G280" i="7"/>
  <c r="E280" i="7"/>
  <c r="AS279" i="7"/>
  <c r="AQ279" i="7"/>
  <c r="AO279" i="7" s="1"/>
  <c r="AM279" i="7"/>
  <c r="AK279" i="7"/>
  <c r="AG279" i="7"/>
  <c r="AE279" i="7"/>
  <c r="AC279" i="7" s="1"/>
  <c r="AA279" i="7"/>
  <c r="W279" i="7" s="1"/>
  <c r="Y279" i="7"/>
  <c r="U279" i="7"/>
  <c r="S279" i="7"/>
  <c r="Q279" i="7" s="1"/>
  <c r="O279" i="7"/>
  <c r="M279" i="7"/>
  <c r="K279" i="7" s="1"/>
  <c r="AO278" i="7"/>
  <c r="AI278" i="7"/>
  <c r="AC278" i="7"/>
  <c r="W278" i="7"/>
  <c r="Q278" i="7"/>
  <c r="K278" i="7"/>
  <c r="I278" i="7"/>
  <c r="G278" i="7"/>
  <c r="E278" i="7" s="1"/>
  <c r="AO277" i="7"/>
  <c r="AI277" i="7"/>
  <c r="AC277" i="7"/>
  <c r="W277" i="7"/>
  <c r="Q277" i="7"/>
  <c r="K277" i="7"/>
  <c r="I277" i="7"/>
  <c r="E277" i="7" s="1"/>
  <c r="G277" i="7"/>
  <c r="AO276" i="7"/>
  <c r="AI276" i="7"/>
  <c r="AC276" i="7"/>
  <c r="W276" i="7"/>
  <c r="Q276" i="7"/>
  <c r="K276" i="7"/>
  <c r="I276" i="7"/>
  <c r="E276" i="7" s="1"/>
  <c r="G276" i="7"/>
  <c r="AO275" i="7"/>
  <c r="AI275" i="7"/>
  <c r="AC275" i="7"/>
  <c r="W275" i="7"/>
  <c r="Q275" i="7"/>
  <c r="K275" i="7"/>
  <c r="I275" i="7"/>
  <c r="G275" i="7"/>
  <c r="E275" i="7" s="1"/>
  <c r="AO274" i="7"/>
  <c r="AI274" i="7"/>
  <c r="AC274" i="7"/>
  <c r="W274" i="7"/>
  <c r="Q274" i="7"/>
  <c r="K274" i="7"/>
  <c r="I274" i="7"/>
  <c r="G274" i="7"/>
  <c r="E274" i="7" s="1"/>
  <c r="AO273" i="7"/>
  <c r="AI273" i="7"/>
  <c r="AC273" i="7"/>
  <c r="W273" i="7"/>
  <c r="Q273" i="7"/>
  <c r="K273" i="7"/>
  <c r="I273" i="7"/>
  <c r="G273" i="7"/>
  <c r="AS272" i="7"/>
  <c r="AQ272" i="7"/>
  <c r="AQ265" i="7" s="1"/>
  <c r="AM272" i="7"/>
  <c r="AK272" i="7"/>
  <c r="AI272" i="7" s="1"/>
  <c r="AG272" i="7"/>
  <c r="AE272" i="7"/>
  <c r="AC272" i="7"/>
  <c r="AA272" i="7"/>
  <c r="Y272" i="7"/>
  <c r="W272" i="7"/>
  <c r="W265" i="7" s="1"/>
  <c r="U272" i="7"/>
  <c r="S272" i="7"/>
  <c r="S265" i="7" s="1"/>
  <c r="Q272" i="7"/>
  <c r="O272" i="7"/>
  <c r="M272" i="7"/>
  <c r="K272" i="7" s="1"/>
  <c r="AO271" i="7"/>
  <c r="AI271" i="7"/>
  <c r="AC271" i="7"/>
  <c r="W271" i="7"/>
  <c r="Q271" i="7"/>
  <c r="K271" i="7"/>
  <c r="I271" i="7"/>
  <c r="G271" i="7"/>
  <c r="E271" i="7" s="1"/>
  <c r="AO270" i="7"/>
  <c r="AI270" i="7"/>
  <c r="AC270" i="7"/>
  <c r="W270" i="7"/>
  <c r="Q270" i="7"/>
  <c r="K270" i="7"/>
  <c r="I270" i="7"/>
  <c r="G270" i="7"/>
  <c r="E270" i="7"/>
  <c r="AO269" i="7"/>
  <c r="AI269" i="7"/>
  <c r="AC269" i="7"/>
  <c r="W269" i="7"/>
  <c r="Q269" i="7"/>
  <c r="K269" i="7"/>
  <c r="I269" i="7"/>
  <c r="G269" i="7"/>
  <c r="E269" i="7"/>
  <c r="AO268" i="7"/>
  <c r="AI268" i="7"/>
  <c r="AC268" i="7"/>
  <c r="W268" i="7"/>
  <c r="Q268" i="7"/>
  <c r="K268" i="7"/>
  <c r="I268" i="7"/>
  <c r="G268" i="7"/>
  <c r="AO267" i="7"/>
  <c r="AI267" i="7"/>
  <c r="AC267" i="7"/>
  <c r="W267" i="7"/>
  <c r="Q267" i="7"/>
  <c r="K267" i="7"/>
  <c r="I267" i="7"/>
  <c r="G267" i="7"/>
  <c r="AS266" i="7"/>
  <c r="AQ266" i="7"/>
  <c r="AM266" i="7"/>
  <c r="AK266" i="7"/>
  <c r="AG266" i="7"/>
  <c r="AC266" i="7" s="1"/>
  <c r="AE266" i="7"/>
  <c r="AA266" i="7"/>
  <c r="Y266" i="7"/>
  <c r="W266" i="7" s="1"/>
  <c r="U266" i="7"/>
  <c r="S266" i="7"/>
  <c r="Q266" i="7"/>
  <c r="O266" i="7"/>
  <c r="O265" i="7" s="1"/>
  <c r="M266" i="7"/>
  <c r="AG265" i="7"/>
  <c r="AE265" i="7"/>
  <c r="AO264" i="7"/>
  <c r="AI264" i="7"/>
  <c r="AC264" i="7"/>
  <c r="W264" i="7"/>
  <c r="Q264" i="7"/>
  <c r="K264" i="7"/>
  <c r="I264" i="7"/>
  <c r="G264" i="7"/>
  <c r="E264" i="7"/>
  <c r="AO263" i="7"/>
  <c r="AI263" i="7"/>
  <c r="AC263" i="7"/>
  <c r="W263" i="7"/>
  <c r="Q263" i="7"/>
  <c r="K263" i="7"/>
  <c r="I263" i="7"/>
  <c r="G263" i="7"/>
  <c r="E263" i="7"/>
  <c r="AO262" i="7"/>
  <c r="AI262" i="7"/>
  <c r="AC262" i="7"/>
  <c r="W262" i="7"/>
  <c r="Q262" i="7"/>
  <c r="K262" i="7"/>
  <c r="I262" i="7"/>
  <c r="I260" i="7" s="1"/>
  <c r="G262" i="7"/>
  <c r="E262" i="7" s="1"/>
  <c r="AO261" i="7"/>
  <c r="AI261" i="7"/>
  <c r="AC261" i="7"/>
  <c r="W261" i="7"/>
  <c r="Q261" i="7"/>
  <c r="K261" i="7"/>
  <c r="I261" i="7"/>
  <c r="G261" i="7"/>
  <c r="AS260" i="7"/>
  <c r="AQ260" i="7"/>
  <c r="AM260" i="7"/>
  <c r="AK260" i="7"/>
  <c r="AI260" i="7"/>
  <c r="AG260" i="7"/>
  <c r="AE260" i="7"/>
  <c r="AC260" i="7"/>
  <c r="AA260" i="7"/>
  <c r="Y260" i="7"/>
  <c r="W260" i="7" s="1"/>
  <c r="U260" i="7"/>
  <c r="S260" i="7"/>
  <c r="O260" i="7"/>
  <c r="M260" i="7"/>
  <c r="K260" i="7"/>
  <c r="AO259" i="7"/>
  <c r="AI259" i="7"/>
  <c r="AC259" i="7"/>
  <c r="W259" i="7"/>
  <c r="Q259" i="7"/>
  <c r="K259" i="7"/>
  <c r="I259" i="7"/>
  <c r="G259" i="7"/>
  <c r="E259" i="7" s="1"/>
  <c r="AO258" i="7"/>
  <c r="AI258" i="7"/>
  <c r="AC258" i="7"/>
  <c r="W258" i="7"/>
  <c r="Q258" i="7"/>
  <c r="K258" i="7"/>
  <c r="I258" i="7"/>
  <c r="G258" i="7"/>
  <c r="G255" i="7" s="1"/>
  <c r="E258" i="7"/>
  <c r="AO257" i="7"/>
  <c r="AI257" i="7"/>
  <c r="AC257" i="7"/>
  <c r="W257" i="7"/>
  <c r="Q257" i="7"/>
  <c r="K257" i="7"/>
  <c r="I257" i="7"/>
  <c r="G257" i="7"/>
  <c r="E257" i="7"/>
  <c r="AO256" i="7"/>
  <c r="AI256" i="7"/>
  <c r="AC256" i="7"/>
  <c r="W256" i="7"/>
  <c r="Q256" i="7"/>
  <c r="K256" i="7"/>
  <c r="I256" i="7"/>
  <c r="G256" i="7"/>
  <c r="AS255" i="7"/>
  <c r="AQ255" i="7"/>
  <c r="AO255" i="7"/>
  <c r="AM255" i="7"/>
  <c r="AM241" i="7" s="1"/>
  <c r="AK255" i="7"/>
  <c r="AI255" i="7"/>
  <c r="AG255" i="7"/>
  <c r="AE255" i="7"/>
  <c r="AC255" i="7" s="1"/>
  <c r="AA255" i="7"/>
  <c r="Y255" i="7"/>
  <c r="U255" i="7"/>
  <c r="Q255" i="7" s="1"/>
  <c r="S255" i="7"/>
  <c r="O255" i="7"/>
  <c r="M255" i="7"/>
  <c r="K255" i="7"/>
  <c r="AO254" i="7"/>
  <c r="AI254" i="7"/>
  <c r="AC254" i="7"/>
  <c r="W254" i="7"/>
  <c r="Q254" i="7"/>
  <c r="K254" i="7"/>
  <c r="I254" i="7"/>
  <c r="G254" i="7"/>
  <c r="E254" i="7"/>
  <c r="AO253" i="7"/>
  <c r="AI253" i="7"/>
  <c r="AC253" i="7"/>
  <c r="W253" i="7"/>
  <c r="Q253" i="7"/>
  <c r="K253" i="7"/>
  <c r="I253" i="7"/>
  <c r="G253" i="7"/>
  <c r="E253" i="7" s="1"/>
  <c r="AO252" i="7"/>
  <c r="AI252" i="7"/>
  <c r="AC252" i="7"/>
  <c r="W252" i="7"/>
  <c r="Q252" i="7"/>
  <c r="K252" i="7"/>
  <c r="I252" i="7"/>
  <c r="E252" i="7" s="1"/>
  <c r="G252" i="7"/>
  <c r="AO251" i="7"/>
  <c r="AI251" i="7"/>
  <c r="AC251" i="7"/>
  <c r="W251" i="7"/>
  <c r="Q251" i="7"/>
  <c r="K251" i="7"/>
  <c r="I251" i="7"/>
  <c r="G251" i="7"/>
  <c r="E251" i="7"/>
  <c r="AO250" i="7"/>
  <c r="AI250" i="7"/>
  <c r="AC250" i="7"/>
  <c r="W250" i="7"/>
  <c r="Q250" i="7"/>
  <c r="K250" i="7"/>
  <c r="I250" i="7"/>
  <c r="G250" i="7"/>
  <c r="E250" i="7" s="1"/>
  <c r="AO249" i="7"/>
  <c r="AI249" i="7"/>
  <c r="AC249" i="7"/>
  <c r="W249" i="7"/>
  <c r="Q249" i="7"/>
  <c r="K249" i="7"/>
  <c r="I249" i="7"/>
  <c r="G249" i="7"/>
  <c r="AS248" i="7"/>
  <c r="AQ248" i="7"/>
  <c r="AQ241" i="7" s="1"/>
  <c r="AO248" i="7"/>
  <c r="AM248" i="7"/>
  <c r="AK248" i="7"/>
  <c r="AI248" i="7" s="1"/>
  <c r="AG248" i="7"/>
  <c r="AC248" i="7" s="1"/>
  <c r="AE248" i="7"/>
  <c r="AA248" i="7"/>
  <c r="Y248" i="7"/>
  <c r="W248" i="7" s="1"/>
  <c r="U248" i="7"/>
  <c r="S248" i="7"/>
  <c r="Q248" i="7" s="1"/>
  <c r="O248" i="7"/>
  <c r="M248" i="7"/>
  <c r="K248" i="7" s="1"/>
  <c r="AO247" i="7"/>
  <c r="AI247" i="7"/>
  <c r="AC247" i="7"/>
  <c r="W247" i="7"/>
  <c r="Q247" i="7"/>
  <c r="K247" i="7"/>
  <c r="I247" i="7"/>
  <c r="G247" i="7"/>
  <c r="E247" i="7" s="1"/>
  <c r="AO246" i="7"/>
  <c r="AI246" i="7"/>
  <c r="AC246" i="7"/>
  <c r="W246" i="7"/>
  <c r="Q246" i="7"/>
  <c r="K246" i="7"/>
  <c r="I246" i="7"/>
  <c r="G246" i="7"/>
  <c r="E246" i="7" s="1"/>
  <c r="AO245" i="7"/>
  <c r="AI245" i="7"/>
  <c r="AC245" i="7"/>
  <c r="W245" i="7"/>
  <c r="Q245" i="7"/>
  <c r="K245" i="7"/>
  <c r="I245" i="7"/>
  <c r="G245" i="7"/>
  <c r="E245" i="7"/>
  <c r="AO244" i="7"/>
  <c r="AI244" i="7"/>
  <c r="AC244" i="7"/>
  <c r="W244" i="7"/>
  <c r="Q244" i="7"/>
  <c r="K244" i="7"/>
  <c r="I244" i="7"/>
  <c r="I242" i="7" s="1"/>
  <c r="G244" i="7"/>
  <c r="E244" i="7"/>
  <c r="AO243" i="7"/>
  <c r="AI243" i="7"/>
  <c r="AC243" i="7"/>
  <c r="W243" i="7"/>
  <c r="Q243" i="7"/>
  <c r="K243" i="7"/>
  <c r="I243" i="7"/>
  <c r="G243" i="7"/>
  <c r="E243" i="7" s="1"/>
  <c r="AS242" i="7"/>
  <c r="AS241" i="7" s="1"/>
  <c r="AQ242" i="7"/>
  <c r="AO242" i="7"/>
  <c r="AM242" i="7"/>
  <c r="AK242" i="7"/>
  <c r="AI242" i="7"/>
  <c r="AG242" i="7"/>
  <c r="AE242" i="7"/>
  <c r="AA242" i="7"/>
  <c r="Y242" i="7"/>
  <c r="W242" i="7" s="1"/>
  <c r="U242" i="7"/>
  <c r="U241" i="7" s="1"/>
  <c r="S242" i="7"/>
  <c r="Q242" i="7"/>
  <c r="O242" i="7"/>
  <c r="M242" i="7"/>
  <c r="K242" i="7"/>
  <c r="K241" i="7" s="1"/>
  <c r="AG241" i="7"/>
  <c r="O241" i="7"/>
  <c r="AO240" i="7"/>
  <c r="AI240" i="7"/>
  <c r="AC240" i="7"/>
  <c r="W240" i="7"/>
  <c r="Q240" i="7"/>
  <c r="K240" i="7"/>
  <c r="I240" i="7"/>
  <c r="G240" i="7"/>
  <c r="E240" i="7"/>
  <c r="AO239" i="7"/>
  <c r="AI239" i="7"/>
  <c r="AC239" i="7"/>
  <c r="W239" i="7"/>
  <c r="Q239" i="7"/>
  <c r="K239" i="7"/>
  <c r="I239" i="7"/>
  <c r="G239" i="7"/>
  <c r="E239" i="7"/>
  <c r="AO238" i="7"/>
  <c r="AI238" i="7"/>
  <c r="AC238" i="7"/>
  <c r="W238" i="7"/>
  <c r="Q238" i="7"/>
  <c r="K238" i="7"/>
  <c r="I238" i="7"/>
  <c r="E238" i="7" s="1"/>
  <c r="G238" i="7"/>
  <c r="AO237" i="7"/>
  <c r="AI237" i="7"/>
  <c r="AC237" i="7"/>
  <c r="W237" i="7"/>
  <c r="Q237" i="7"/>
  <c r="K237" i="7"/>
  <c r="I237" i="7"/>
  <c r="G237" i="7"/>
  <c r="AS236" i="7"/>
  <c r="AO236" i="7" s="1"/>
  <c r="AQ236" i="7"/>
  <c r="AM236" i="7"/>
  <c r="AK236" i="7"/>
  <c r="AI236" i="7"/>
  <c r="AG236" i="7"/>
  <c r="AE236" i="7"/>
  <c r="AC236" i="7"/>
  <c r="AA236" i="7"/>
  <c r="Y236" i="7"/>
  <c r="W236" i="7" s="1"/>
  <c r="U236" i="7"/>
  <c r="Q236" i="7" s="1"/>
  <c r="S236" i="7"/>
  <c r="O236" i="7"/>
  <c r="M236" i="7"/>
  <c r="K236" i="7"/>
  <c r="AO235" i="7"/>
  <c r="AI235" i="7"/>
  <c r="AC235" i="7"/>
  <c r="W235" i="7"/>
  <c r="Q235" i="7"/>
  <c r="K235" i="7"/>
  <c r="I235" i="7"/>
  <c r="G235" i="7"/>
  <c r="E235" i="7" s="1"/>
  <c r="AO234" i="7"/>
  <c r="AI234" i="7"/>
  <c r="AC234" i="7"/>
  <c r="W234" i="7"/>
  <c r="Q234" i="7"/>
  <c r="K234" i="7"/>
  <c r="I234" i="7"/>
  <c r="G234" i="7"/>
  <c r="E234" i="7" s="1"/>
  <c r="AO233" i="7"/>
  <c r="AI233" i="7"/>
  <c r="AC233" i="7"/>
  <c r="W233" i="7"/>
  <c r="Q233" i="7"/>
  <c r="K233" i="7"/>
  <c r="I233" i="7"/>
  <c r="G233" i="7"/>
  <c r="E233" i="7"/>
  <c r="AO232" i="7"/>
  <c r="AI232" i="7"/>
  <c r="AC232" i="7"/>
  <c r="W232" i="7"/>
  <c r="Q232" i="7"/>
  <c r="K232" i="7"/>
  <c r="I232" i="7"/>
  <c r="I231" i="7" s="1"/>
  <c r="G232" i="7"/>
  <c r="E232" i="7"/>
  <c r="AS231" i="7"/>
  <c r="AQ231" i="7"/>
  <c r="AO231" i="7"/>
  <c r="AM231" i="7"/>
  <c r="AK231" i="7"/>
  <c r="AI231" i="7" s="1"/>
  <c r="AG231" i="7"/>
  <c r="AE231" i="7"/>
  <c r="AC231" i="7" s="1"/>
  <c r="AA231" i="7"/>
  <c r="Y231" i="7"/>
  <c r="W231" i="7"/>
  <c r="U231" i="7"/>
  <c r="S231" i="7"/>
  <c r="O231" i="7"/>
  <c r="M231" i="7"/>
  <c r="K231" i="7" s="1"/>
  <c r="AO230" i="7"/>
  <c r="AI230" i="7"/>
  <c r="AC230" i="7"/>
  <c r="W230" i="7"/>
  <c r="Q230" i="7"/>
  <c r="K230" i="7"/>
  <c r="I230" i="7"/>
  <c r="G230" i="7"/>
  <c r="E230" i="7"/>
  <c r="AO229" i="7"/>
  <c r="AI229" i="7"/>
  <c r="AC229" i="7"/>
  <c r="W229" i="7"/>
  <c r="Q229" i="7"/>
  <c r="K229" i="7"/>
  <c r="I229" i="7"/>
  <c r="G229" i="7"/>
  <c r="E229" i="7" s="1"/>
  <c r="AO228" i="7"/>
  <c r="AI228" i="7"/>
  <c r="AC228" i="7"/>
  <c r="W228" i="7"/>
  <c r="Q228" i="7"/>
  <c r="K228" i="7"/>
  <c r="I228" i="7"/>
  <c r="G228" i="7"/>
  <c r="E228" i="7"/>
  <c r="AO227" i="7"/>
  <c r="AI227" i="7"/>
  <c r="AC227" i="7"/>
  <c r="W227" i="7"/>
  <c r="Q227" i="7"/>
  <c r="K227" i="7"/>
  <c r="I227" i="7"/>
  <c r="G227" i="7"/>
  <c r="E227" i="7"/>
  <c r="AO226" i="7"/>
  <c r="AI226" i="7"/>
  <c r="AC226" i="7"/>
  <c r="W226" i="7"/>
  <c r="Q226" i="7"/>
  <c r="K226" i="7"/>
  <c r="I226" i="7"/>
  <c r="G226" i="7"/>
  <c r="E226" i="7"/>
  <c r="AO225" i="7"/>
  <c r="AI225" i="7"/>
  <c r="AC225" i="7"/>
  <c r="W225" i="7"/>
  <c r="Q225" i="7"/>
  <c r="K225" i="7"/>
  <c r="I225" i="7"/>
  <c r="I224" i="7" s="1"/>
  <c r="G225" i="7"/>
  <c r="G224" i="7" s="1"/>
  <c r="AS224" i="7"/>
  <c r="AQ224" i="7"/>
  <c r="AO224" i="7"/>
  <c r="AM224" i="7"/>
  <c r="AK224" i="7"/>
  <c r="AI224" i="7"/>
  <c r="AG224" i="7"/>
  <c r="AE224" i="7"/>
  <c r="AC224" i="7"/>
  <c r="AA224" i="7"/>
  <c r="AA217" i="7" s="1"/>
  <c r="Y224" i="7"/>
  <c r="Y217" i="7" s="1"/>
  <c r="U224" i="7"/>
  <c r="S224" i="7"/>
  <c r="Q224" i="7"/>
  <c r="O224" i="7"/>
  <c r="M224" i="7"/>
  <c r="K224" i="7"/>
  <c r="E224" i="7"/>
  <c r="AO223" i="7"/>
  <c r="AI223" i="7"/>
  <c r="AC223" i="7"/>
  <c r="W223" i="7"/>
  <c r="Q223" i="7"/>
  <c r="K223" i="7"/>
  <c r="I223" i="7"/>
  <c r="G223" i="7"/>
  <c r="E223" i="7"/>
  <c r="AO222" i="7"/>
  <c r="AI222" i="7"/>
  <c r="AC222" i="7"/>
  <c r="W222" i="7"/>
  <c r="Q222" i="7"/>
  <c r="K222" i="7"/>
  <c r="I222" i="7"/>
  <c r="G222" i="7"/>
  <c r="AO221" i="7"/>
  <c r="AI221" i="7"/>
  <c r="AC221" i="7"/>
  <c r="W221" i="7"/>
  <c r="Q221" i="7"/>
  <c r="K221" i="7"/>
  <c r="I221" i="7"/>
  <c r="E221" i="7" s="1"/>
  <c r="G221" i="7"/>
  <c r="AO220" i="7"/>
  <c r="AI220" i="7"/>
  <c r="AC220" i="7"/>
  <c r="W220" i="7"/>
  <c r="Q220" i="7"/>
  <c r="K220" i="7"/>
  <c r="I220" i="7"/>
  <c r="E220" i="7" s="1"/>
  <c r="G220" i="7"/>
  <c r="AO219" i="7"/>
  <c r="AI219" i="7"/>
  <c r="AC219" i="7"/>
  <c r="W219" i="7"/>
  <c r="Q219" i="7"/>
  <c r="K219" i="7"/>
  <c r="I219" i="7"/>
  <c r="G219" i="7"/>
  <c r="E219" i="7"/>
  <c r="AS218" i="7"/>
  <c r="AO218" i="7" s="1"/>
  <c r="AQ218" i="7"/>
  <c r="AM218" i="7"/>
  <c r="AM217" i="7" s="1"/>
  <c r="AK218" i="7"/>
  <c r="AK217" i="7" s="1"/>
  <c r="AI218" i="7"/>
  <c r="AI217" i="7" s="1"/>
  <c r="AG218" i="7"/>
  <c r="AE218" i="7"/>
  <c r="AA218" i="7"/>
  <c r="Y218" i="7"/>
  <c r="W218" i="7"/>
  <c r="U218" i="7"/>
  <c r="S218" i="7"/>
  <c r="Q218" i="7"/>
  <c r="O218" i="7"/>
  <c r="M218" i="7"/>
  <c r="K218" i="7"/>
  <c r="K217" i="7" s="1"/>
  <c r="I218" i="7"/>
  <c r="AQ217" i="7"/>
  <c r="O217" i="7"/>
  <c r="AO216" i="7"/>
  <c r="AI216" i="7"/>
  <c r="AC216" i="7"/>
  <c r="W216" i="7"/>
  <c r="Q216" i="7"/>
  <c r="K216" i="7"/>
  <c r="I216" i="7"/>
  <c r="E216" i="7" s="1"/>
  <c r="G216" i="7"/>
  <c r="AO215" i="7"/>
  <c r="AI215" i="7"/>
  <c r="AC215" i="7"/>
  <c r="W215" i="7"/>
  <c r="Q215" i="7"/>
  <c r="K215" i="7"/>
  <c r="I215" i="7"/>
  <c r="G215" i="7"/>
  <c r="E215" i="7"/>
  <c r="AO214" i="7"/>
  <c r="AI214" i="7"/>
  <c r="AC214" i="7"/>
  <c r="W214" i="7"/>
  <c r="Q214" i="7"/>
  <c r="K214" i="7"/>
  <c r="I214" i="7"/>
  <c r="G214" i="7"/>
  <c r="E214" i="7"/>
  <c r="AO213" i="7"/>
  <c r="AI213" i="7"/>
  <c r="AC213" i="7"/>
  <c r="W213" i="7"/>
  <c r="Q213" i="7"/>
  <c r="K213" i="7"/>
  <c r="I213" i="7"/>
  <c r="G213" i="7"/>
  <c r="AS212" i="7"/>
  <c r="AS193" i="7" s="1"/>
  <c r="AQ212" i="7"/>
  <c r="AO212" i="7"/>
  <c r="AM212" i="7"/>
  <c r="AK212" i="7"/>
  <c r="AI212" i="7" s="1"/>
  <c r="AG212" i="7"/>
  <c r="AC212" i="7" s="1"/>
  <c r="AE212" i="7"/>
  <c r="AA212" i="7"/>
  <c r="Y212" i="7"/>
  <c r="W212" i="7" s="1"/>
  <c r="U212" i="7"/>
  <c r="S212" i="7"/>
  <c r="Q212" i="7"/>
  <c r="O212" i="7"/>
  <c r="M212" i="7"/>
  <c r="K212" i="7"/>
  <c r="AO211" i="7"/>
  <c r="AI211" i="7"/>
  <c r="AC211" i="7"/>
  <c r="W211" i="7"/>
  <c r="Q211" i="7"/>
  <c r="K211" i="7"/>
  <c r="I211" i="7"/>
  <c r="G211" i="7"/>
  <c r="E211" i="7"/>
  <c r="AO210" i="7"/>
  <c r="AI210" i="7"/>
  <c r="AC210" i="7"/>
  <c r="W210" i="7"/>
  <c r="Q210" i="7"/>
  <c r="K210" i="7"/>
  <c r="I210" i="7"/>
  <c r="G210" i="7"/>
  <c r="E210" i="7" s="1"/>
  <c r="AO209" i="7"/>
  <c r="AI209" i="7"/>
  <c r="AC209" i="7"/>
  <c r="W209" i="7"/>
  <c r="Q209" i="7"/>
  <c r="K209" i="7"/>
  <c r="I209" i="7"/>
  <c r="G209" i="7"/>
  <c r="E209" i="7" s="1"/>
  <c r="AO208" i="7"/>
  <c r="AI208" i="7"/>
  <c r="AC208" i="7"/>
  <c r="W208" i="7"/>
  <c r="Q208" i="7"/>
  <c r="K208" i="7"/>
  <c r="I208" i="7"/>
  <c r="I207" i="7" s="1"/>
  <c r="G208" i="7"/>
  <c r="E208" i="7"/>
  <c r="AS207" i="7"/>
  <c r="AQ207" i="7"/>
  <c r="AM207" i="7"/>
  <c r="AK207" i="7"/>
  <c r="AI207" i="7" s="1"/>
  <c r="AG207" i="7"/>
  <c r="AE207" i="7"/>
  <c r="AC207" i="7" s="1"/>
  <c r="AA207" i="7"/>
  <c r="W207" i="7" s="1"/>
  <c r="Y207" i="7"/>
  <c r="U207" i="7"/>
  <c r="S207" i="7"/>
  <c r="Q207" i="7" s="1"/>
  <c r="O207" i="7"/>
  <c r="M207" i="7"/>
  <c r="K207" i="7" s="1"/>
  <c r="G207" i="7"/>
  <c r="E207" i="7"/>
  <c r="AO206" i="7"/>
  <c r="AI206" i="7"/>
  <c r="AC206" i="7"/>
  <c r="W206" i="7"/>
  <c r="Q206" i="7"/>
  <c r="K206" i="7"/>
  <c r="I206" i="7"/>
  <c r="G206" i="7"/>
  <c r="E206" i="7"/>
  <c r="AO205" i="7"/>
  <c r="AI205" i="7"/>
  <c r="AC205" i="7"/>
  <c r="W205" i="7"/>
  <c r="Q205" i="7"/>
  <c r="K205" i="7"/>
  <c r="I205" i="7"/>
  <c r="E205" i="7" s="1"/>
  <c r="G205" i="7"/>
  <c r="AO204" i="7"/>
  <c r="AI204" i="7"/>
  <c r="AC204" i="7"/>
  <c r="W204" i="7"/>
  <c r="Q204" i="7"/>
  <c r="K204" i="7"/>
  <c r="I204" i="7"/>
  <c r="G204" i="7"/>
  <c r="E204" i="7"/>
  <c r="AO203" i="7"/>
  <c r="AI203" i="7"/>
  <c r="AC203" i="7"/>
  <c r="W203" i="7"/>
  <c r="Q203" i="7"/>
  <c r="K203" i="7"/>
  <c r="I203" i="7"/>
  <c r="G203" i="7"/>
  <c r="G200" i="7" s="1"/>
  <c r="E203" i="7"/>
  <c r="AO202" i="7"/>
  <c r="AI202" i="7"/>
  <c r="AC202" i="7"/>
  <c r="W202" i="7"/>
  <c r="Q202" i="7"/>
  <c r="K202" i="7"/>
  <c r="I202" i="7"/>
  <c r="G202" i="7"/>
  <c r="E202" i="7"/>
  <c r="AO201" i="7"/>
  <c r="AI201" i="7"/>
  <c r="AC201" i="7"/>
  <c r="W201" i="7"/>
  <c r="Q201" i="7"/>
  <c r="K201" i="7"/>
  <c r="I201" i="7"/>
  <c r="I200" i="7" s="1"/>
  <c r="G201" i="7"/>
  <c r="AS200" i="7"/>
  <c r="AQ200" i="7"/>
  <c r="AO200" i="7"/>
  <c r="AM200" i="7"/>
  <c r="AK200" i="7"/>
  <c r="AI200" i="7"/>
  <c r="AG200" i="7"/>
  <c r="AE200" i="7"/>
  <c r="AC200" i="7" s="1"/>
  <c r="AA200" i="7"/>
  <c r="W200" i="7" s="1"/>
  <c r="W193" i="7" s="1"/>
  <c r="Y200" i="7"/>
  <c r="U200" i="7"/>
  <c r="S200" i="7"/>
  <c r="Q200" i="7"/>
  <c r="O200" i="7"/>
  <c r="M200" i="7"/>
  <c r="K200" i="7"/>
  <c r="AO199" i="7"/>
  <c r="AI199" i="7"/>
  <c r="AC199" i="7"/>
  <c r="W199" i="7"/>
  <c r="Q199" i="7"/>
  <c r="K199" i="7"/>
  <c r="I199" i="7"/>
  <c r="G199" i="7"/>
  <c r="E199" i="7"/>
  <c r="AO198" i="7"/>
  <c r="AI198" i="7"/>
  <c r="AC198" i="7"/>
  <c r="W198" i="7"/>
  <c r="Q198" i="7"/>
  <c r="K198" i="7"/>
  <c r="I198" i="7"/>
  <c r="G198" i="7"/>
  <c r="E198" i="7"/>
  <c r="AO197" i="7"/>
  <c r="AI197" i="7"/>
  <c r="W197" i="7"/>
  <c r="Q197" i="7"/>
  <c r="I197" i="7"/>
  <c r="G197" i="7"/>
  <c r="E197" i="7"/>
  <c r="AI196" i="7"/>
  <c r="AC196" i="7"/>
  <c r="W196" i="7"/>
  <c r="Q196" i="7"/>
  <c r="K196" i="7"/>
  <c r="I196" i="7"/>
  <c r="G196" i="7"/>
  <c r="G194" i="7" s="1"/>
  <c r="E196" i="7"/>
  <c r="AI195" i="7"/>
  <c r="AC195" i="7"/>
  <c r="W195" i="7"/>
  <c r="Q195" i="7"/>
  <c r="K195" i="7"/>
  <c r="I195" i="7"/>
  <c r="G195" i="7"/>
  <c r="AS194" i="7"/>
  <c r="AO194" i="7" s="1"/>
  <c r="AQ194" i="7"/>
  <c r="AM194" i="7"/>
  <c r="AM193" i="7" s="1"/>
  <c r="AK194" i="7"/>
  <c r="AI194" i="7"/>
  <c r="AG194" i="7"/>
  <c r="AG193" i="7" s="1"/>
  <c r="AE194" i="7"/>
  <c r="AC194" i="7" s="1"/>
  <c r="AC193" i="7" s="1"/>
  <c r="AA194" i="7"/>
  <c r="Y194" i="7"/>
  <c r="W194" i="7" s="1"/>
  <c r="U194" i="7"/>
  <c r="S194" i="7"/>
  <c r="Q194" i="7"/>
  <c r="O194" i="7"/>
  <c r="O193" i="7" s="1"/>
  <c r="M194" i="7"/>
  <c r="K194" i="7"/>
  <c r="I194" i="7"/>
  <c r="Y193" i="7"/>
  <c r="U193" i="7"/>
  <c r="S193" i="7"/>
  <c r="Q193" i="7"/>
  <c r="AO192" i="7"/>
  <c r="AI192" i="7"/>
  <c r="AC192" i="7"/>
  <c r="W192" i="7"/>
  <c r="Q192" i="7"/>
  <c r="K192" i="7"/>
  <c r="I192" i="7"/>
  <c r="E192" i="7" s="1"/>
  <c r="G192" i="7"/>
  <c r="AO191" i="7"/>
  <c r="AI191" i="7"/>
  <c r="AC191" i="7"/>
  <c r="W191" i="7"/>
  <c r="Q191" i="7"/>
  <c r="K191" i="7"/>
  <c r="I191" i="7"/>
  <c r="G191" i="7"/>
  <c r="E191" i="7" s="1"/>
  <c r="AO190" i="7"/>
  <c r="AI190" i="7"/>
  <c r="AC190" i="7"/>
  <c r="W190" i="7"/>
  <c r="Q190" i="7"/>
  <c r="K190" i="7"/>
  <c r="I190" i="7"/>
  <c r="E190" i="7" s="1"/>
  <c r="G190" i="7"/>
  <c r="AO189" i="7"/>
  <c r="AI189" i="7"/>
  <c r="AC189" i="7"/>
  <c r="W189" i="7"/>
  <c r="Q189" i="7"/>
  <c r="K189" i="7"/>
  <c r="I189" i="7"/>
  <c r="I188" i="7" s="1"/>
  <c r="G189" i="7"/>
  <c r="E189" i="7" s="1"/>
  <c r="AS188" i="7"/>
  <c r="AO188" i="7" s="1"/>
  <c r="AQ188" i="7"/>
  <c r="AM188" i="7"/>
  <c r="AK188" i="7"/>
  <c r="AI188" i="7"/>
  <c r="AG188" i="7"/>
  <c r="AC188" i="7" s="1"/>
  <c r="AE188" i="7"/>
  <c r="AA188" i="7"/>
  <c r="Y188" i="7"/>
  <c r="W188" i="7" s="1"/>
  <c r="U188" i="7"/>
  <c r="S188" i="7"/>
  <c r="Q188" i="7"/>
  <c r="O188" i="7"/>
  <c r="K188" i="7" s="1"/>
  <c r="M188" i="7"/>
  <c r="AO187" i="7"/>
  <c r="AI187" i="7"/>
  <c r="AC187" i="7"/>
  <c r="W187" i="7"/>
  <c r="Q187" i="7"/>
  <c r="K187" i="7"/>
  <c r="I187" i="7"/>
  <c r="G187" i="7"/>
  <c r="G183" i="7" s="1"/>
  <c r="E187" i="7"/>
  <c r="AO186" i="7"/>
  <c r="AI186" i="7"/>
  <c r="AC186" i="7"/>
  <c r="W186" i="7"/>
  <c r="Q186" i="7"/>
  <c r="K186" i="7"/>
  <c r="I186" i="7"/>
  <c r="G186" i="7"/>
  <c r="E186" i="7"/>
  <c r="AO185" i="7"/>
  <c r="AI185" i="7"/>
  <c r="AC185" i="7"/>
  <c r="W185" i="7"/>
  <c r="Q185" i="7"/>
  <c r="K185" i="7"/>
  <c r="I185" i="7"/>
  <c r="E185" i="7" s="1"/>
  <c r="G185" i="7"/>
  <c r="AO184" i="7"/>
  <c r="AI184" i="7"/>
  <c r="AC184" i="7"/>
  <c r="W184" i="7"/>
  <c r="Q184" i="7"/>
  <c r="K184" i="7"/>
  <c r="I184" i="7"/>
  <c r="G184" i="7"/>
  <c r="AS183" i="7"/>
  <c r="AQ183" i="7"/>
  <c r="AO183" i="7" s="1"/>
  <c r="AM183" i="7"/>
  <c r="AK183" i="7"/>
  <c r="AI183" i="7" s="1"/>
  <c r="AG183" i="7"/>
  <c r="AE183" i="7"/>
  <c r="AC183" i="7"/>
  <c r="AA183" i="7"/>
  <c r="W183" i="7" s="1"/>
  <c r="Y183" i="7"/>
  <c r="U183" i="7"/>
  <c r="Q183" i="7" s="1"/>
  <c r="S183" i="7"/>
  <c r="O183" i="7"/>
  <c r="M183" i="7"/>
  <c r="K183" i="7" s="1"/>
  <c r="AO182" i="7"/>
  <c r="AI182" i="7"/>
  <c r="AC182" i="7"/>
  <c r="W182" i="7"/>
  <c r="Q182" i="7"/>
  <c r="K182" i="7"/>
  <c r="I182" i="7"/>
  <c r="G182" i="7"/>
  <c r="E182" i="7" s="1"/>
  <c r="AO181" i="7"/>
  <c r="AI181" i="7"/>
  <c r="AC181" i="7"/>
  <c r="W181" i="7"/>
  <c r="Q181" i="7"/>
  <c r="K181" i="7"/>
  <c r="I181" i="7"/>
  <c r="G181" i="7"/>
  <c r="E181" i="7"/>
  <c r="AO180" i="7"/>
  <c r="AI180" i="7"/>
  <c r="AC180" i="7"/>
  <c r="W180" i="7"/>
  <c r="Q180" i="7"/>
  <c r="K180" i="7"/>
  <c r="I180" i="7"/>
  <c r="E180" i="7" s="1"/>
  <c r="G180" i="7"/>
  <c r="AO179" i="7"/>
  <c r="AI179" i="7"/>
  <c r="AC179" i="7"/>
  <c r="W179" i="7"/>
  <c r="Q179" i="7"/>
  <c r="K179" i="7"/>
  <c r="I179" i="7"/>
  <c r="G179" i="7"/>
  <c r="E179" i="7"/>
  <c r="AO178" i="7"/>
  <c r="AI178" i="7"/>
  <c r="AC178" i="7"/>
  <c r="W178" i="7"/>
  <c r="Q178" i="7"/>
  <c r="K178" i="7"/>
  <c r="I178" i="7"/>
  <c r="G178" i="7"/>
  <c r="E178" i="7"/>
  <c r="AO177" i="7"/>
  <c r="AI177" i="7"/>
  <c r="AC177" i="7"/>
  <c r="W177" i="7"/>
  <c r="Q177" i="7"/>
  <c r="K177" i="7"/>
  <c r="I177" i="7"/>
  <c r="I176" i="7" s="1"/>
  <c r="G177" i="7"/>
  <c r="E177" i="7"/>
  <c r="AS176" i="7"/>
  <c r="AQ176" i="7"/>
  <c r="AO176" i="7"/>
  <c r="AM176" i="7"/>
  <c r="AK176" i="7"/>
  <c r="AI176" i="7"/>
  <c r="AG176" i="7"/>
  <c r="AC176" i="7" s="1"/>
  <c r="AE176" i="7"/>
  <c r="AA176" i="7"/>
  <c r="Y176" i="7"/>
  <c r="W176" i="7"/>
  <c r="U176" i="7"/>
  <c r="S176" i="7"/>
  <c r="Q176" i="7" s="1"/>
  <c r="O176" i="7"/>
  <c r="O169" i="7" s="1"/>
  <c r="M176" i="7"/>
  <c r="K176" i="7" s="1"/>
  <c r="AO175" i="7"/>
  <c r="AI175" i="7"/>
  <c r="AC175" i="7"/>
  <c r="W175" i="7"/>
  <c r="Q175" i="7"/>
  <c r="K175" i="7"/>
  <c r="I175" i="7"/>
  <c r="G175" i="7"/>
  <c r="E175" i="7" s="1"/>
  <c r="AO174" i="7"/>
  <c r="AI174" i="7"/>
  <c r="AC174" i="7"/>
  <c r="W174" i="7"/>
  <c r="Q174" i="7"/>
  <c r="K174" i="7"/>
  <c r="I174" i="7"/>
  <c r="E174" i="7" s="1"/>
  <c r="G174" i="7"/>
  <c r="AO173" i="7"/>
  <c r="AI173" i="7"/>
  <c r="W173" i="7"/>
  <c r="Q173" i="7"/>
  <c r="I173" i="7"/>
  <c r="G173" i="7"/>
  <c r="E173" i="7" s="1"/>
  <c r="AI172" i="7"/>
  <c r="AC172" i="7"/>
  <c r="W172" i="7"/>
  <c r="Q172" i="7"/>
  <c r="K172" i="7"/>
  <c r="I172" i="7"/>
  <c r="G172" i="7"/>
  <c r="E172" i="7"/>
  <c r="AI171" i="7"/>
  <c r="AC171" i="7"/>
  <c r="W171" i="7"/>
  <c r="Q171" i="7"/>
  <c r="K171" i="7"/>
  <c r="I171" i="7"/>
  <c r="G171" i="7"/>
  <c r="E171" i="7"/>
  <c r="AS170" i="7"/>
  <c r="AQ170" i="7"/>
  <c r="AO170" i="7" s="1"/>
  <c r="AM170" i="7"/>
  <c r="AK170" i="7"/>
  <c r="AG170" i="7"/>
  <c r="AE170" i="7"/>
  <c r="AC170" i="7" s="1"/>
  <c r="AC169" i="7" s="1"/>
  <c r="AA170" i="7"/>
  <c r="Y170" i="7"/>
  <c r="Y169" i="7" s="1"/>
  <c r="U170" i="7"/>
  <c r="S170" i="7"/>
  <c r="Q170" i="7"/>
  <c r="O170" i="7"/>
  <c r="M170" i="7"/>
  <c r="I170" i="7"/>
  <c r="AQ169" i="7"/>
  <c r="AM169" i="7"/>
  <c r="AK169" i="7"/>
  <c r="AG169" i="7"/>
  <c r="AO168" i="7"/>
  <c r="AI168" i="7"/>
  <c r="AC168" i="7"/>
  <c r="W168" i="7"/>
  <c r="Q168" i="7"/>
  <c r="K168" i="7"/>
  <c r="I168" i="7"/>
  <c r="G168" i="7"/>
  <c r="E168" i="7" s="1"/>
  <c r="AO167" i="7"/>
  <c r="AI167" i="7"/>
  <c r="AC167" i="7"/>
  <c r="W167" i="7"/>
  <c r="Q167" i="7"/>
  <c r="K167" i="7"/>
  <c r="I167" i="7"/>
  <c r="G167" i="7"/>
  <c r="E167" i="7" s="1"/>
  <c r="AO166" i="7"/>
  <c r="AI166" i="7"/>
  <c r="AC166" i="7"/>
  <c r="W166" i="7"/>
  <c r="Q166" i="7"/>
  <c r="K166" i="7"/>
  <c r="I166" i="7"/>
  <c r="G166" i="7"/>
  <c r="E166" i="7"/>
  <c r="AO165" i="7"/>
  <c r="AI165" i="7"/>
  <c r="AC165" i="7"/>
  <c r="W165" i="7"/>
  <c r="Q165" i="7"/>
  <c r="K165" i="7"/>
  <c r="I165" i="7"/>
  <c r="G165" i="7"/>
  <c r="AS164" i="7"/>
  <c r="AQ164" i="7"/>
  <c r="AO164" i="7"/>
  <c r="AM164" i="7"/>
  <c r="AK164" i="7"/>
  <c r="AI164" i="7" s="1"/>
  <c r="AG164" i="7"/>
  <c r="AE164" i="7"/>
  <c r="AC164" i="7" s="1"/>
  <c r="AA164" i="7"/>
  <c r="Y164" i="7"/>
  <c r="U164" i="7"/>
  <c r="S164" i="7"/>
  <c r="Q164" i="7"/>
  <c r="O164" i="7"/>
  <c r="M164" i="7"/>
  <c r="K164" i="7"/>
  <c r="AO163" i="7"/>
  <c r="AI163" i="7"/>
  <c r="AC163" i="7"/>
  <c r="W163" i="7"/>
  <c r="Q163" i="7"/>
  <c r="K163" i="7"/>
  <c r="I163" i="7"/>
  <c r="G163" i="7"/>
  <c r="E163" i="7" s="1"/>
  <c r="AO162" i="7"/>
  <c r="AI162" i="7"/>
  <c r="AC162" i="7"/>
  <c r="W162" i="7"/>
  <c r="Q162" i="7"/>
  <c r="K162" i="7"/>
  <c r="I162" i="7"/>
  <c r="G162" i="7"/>
  <c r="E162" i="7"/>
  <c r="AO161" i="7"/>
  <c r="AI161" i="7"/>
  <c r="AC161" i="7"/>
  <c r="W161" i="7"/>
  <c r="Q161" i="7"/>
  <c r="K161" i="7"/>
  <c r="I161" i="7"/>
  <c r="G161" i="7"/>
  <c r="AO160" i="7"/>
  <c r="AI160" i="7"/>
  <c r="AC160" i="7"/>
  <c r="W160" i="7"/>
  <c r="Q160" i="7"/>
  <c r="K160" i="7"/>
  <c r="I160" i="7"/>
  <c r="G160" i="7"/>
  <c r="AS159" i="7"/>
  <c r="AQ159" i="7"/>
  <c r="AO159" i="7" s="1"/>
  <c r="AM159" i="7"/>
  <c r="AK159" i="7"/>
  <c r="AI159" i="7"/>
  <c r="AG159" i="7"/>
  <c r="AE159" i="7"/>
  <c r="AC159" i="7"/>
  <c r="AA159" i="7"/>
  <c r="Y159" i="7"/>
  <c r="W159" i="7" s="1"/>
  <c r="U159" i="7"/>
  <c r="S159" i="7"/>
  <c r="Q159" i="7" s="1"/>
  <c r="O159" i="7"/>
  <c r="M159" i="7"/>
  <c r="K159" i="7" s="1"/>
  <c r="I159" i="7"/>
  <c r="AO158" i="7"/>
  <c r="AI158" i="7"/>
  <c r="AC158" i="7"/>
  <c r="W158" i="7"/>
  <c r="Q158" i="7"/>
  <c r="K158" i="7"/>
  <c r="I158" i="7"/>
  <c r="G158" i="7"/>
  <c r="E158" i="7" s="1"/>
  <c r="AO157" i="7"/>
  <c r="AI157" i="7"/>
  <c r="AC157" i="7"/>
  <c r="W157" i="7"/>
  <c r="Q157" i="7"/>
  <c r="K157" i="7"/>
  <c r="I157" i="7"/>
  <c r="G157" i="7"/>
  <c r="AO156" i="7"/>
  <c r="AI156" i="7"/>
  <c r="AC156" i="7"/>
  <c r="W156" i="7"/>
  <c r="Q156" i="7"/>
  <c r="K156" i="7"/>
  <c r="I156" i="7"/>
  <c r="G156" i="7"/>
  <c r="E156" i="7"/>
  <c r="AO155" i="7"/>
  <c r="AI155" i="7"/>
  <c r="AC155" i="7"/>
  <c r="W155" i="7"/>
  <c r="Q155" i="7"/>
  <c r="K155" i="7"/>
  <c r="I155" i="7"/>
  <c r="G155" i="7"/>
  <c r="E155" i="7" s="1"/>
  <c r="AO154" i="7"/>
  <c r="AI154" i="7"/>
  <c r="AC154" i="7"/>
  <c r="W154" i="7"/>
  <c r="Q154" i="7"/>
  <c r="K154" i="7"/>
  <c r="I154" i="7"/>
  <c r="G154" i="7"/>
  <c r="E154" i="7" s="1"/>
  <c r="AO153" i="7"/>
  <c r="AI153" i="7"/>
  <c r="AC153" i="7"/>
  <c r="W153" i="7"/>
  <c r="Q153" i="7"/>
  <c r="K153" i="7"/>
  <c r="I153" i="7"/>
  <c r="I152" i="7" s="1"/>
  <c r="G153" i="7"/>
  <c r="AS152" i="7"/>
  <c r="AQ152" i="7"/>
  <c r="AO152" i="7"/>
  <c r="AM152" i="7"/>
  <c r="AK152" i="7"/>
  <c r="AI152" i="7"/>
  <c r="AG152" i="7"/>
  <c r="AE152" i="7"/>
  <c r="AE145" i="7" s="1"/>
  <c r="AC152" i="7"/>
  <c r="AA152" i="7"/>
  <c r="Y152" i="7"/>
  <c r="W152" i="7" s="1"/>
  <c r="U152" i="7"/>
  <c r="Q152" i="7" s="1"/>
  <c r="S152" i="7"/>
  <c r="O152" i="7"/>
  <c r="M152" i="7"/>
  <c r="AO151" i="7"/>
  <c r="AI151" i="7"/>
  <c r="AC151" i="7"/>
  <c r="W151" i="7"/>
  <c r="Q151" i="7"/>
  <c r="K151" i="7"/>
  <c r="I151" i="7"/>
  <c r="G151" i="7"/>
  <c r="AO150" i="7"/>
  <c r="AI150" i="7"/>
  <c r="AC150" i="7"/>
  <c r="W150" i="7"/>
  <c r="Q150" i="7"/>
  <c r="K150" i="7"/>
  <c r="I150" i="7"/>
  <c r="E150" i="7" s="1"/>
  <c r="G150" i="7"/>
  <c r="AO149" i="7"/>
  <c r="AI149" i="7"/>
  <c r="AC149" i="7"/>
  <c r="W149" i="7"/>
  <c r="Q149" i="7"/>
  <c r="K149" i="7"/>
  <c r="I149" i="7"/>
  <c r="I146" i="7" s="1"/>
  <c r="G149" i="7"/>
  <c r="AO148" i="7"/>
  <c r="AI148" i="7"/>
  <c r="AC148" i="7"/>
  <c r="W148" i="7"/>
  <c r="Q148" i="7"/>
  <c r="K148" i="7"/>
  <c r="I148" i="7"/>
  <c r="G148" i="7"/>
  <c r="E148" i="7" s="1"/>
  <c r="AO147" i="7"/>
  <c r="AI147" i="7"/>
  <c r="AC147" i="7"/>
  <c r="W147" i="7"/>
  <c r="Q147" i="7"/>
  <c r="K147" i="7"/>
  <c r="I147" i="7"/>
  <c r="G147" i="7"/>
  <c r="E147" i="7" s="1"/>
  <c r="AS146" i="7"/>
  <c r="AQ146" i="7"/>
  <c r="AM146" i="7"/>
  <c r="AM145" i="7" s="1"/>
  <c r="AK146" i="7"/>
  <c r="AG146" i="7"/>
  <c r="AG145" i="7" s="1"/>
  <c r="AE146" i="7"/>
  <c r="AC146" i="7"/>
  <c r="AA146" i="7"/>
  <c r="Y146" i="7"/>
  <c r="W146" i="7"/>
  <c r="U146" i="7"/>
  <c r="S146" i="7"/>
  <c r="Q146" i="7"/>
  <c r="O146" i="7"/>
  <c r="M146" i="7"/>
  <c r="K146" i="7" s="1"/>
  <c r="AS145" i="7"/>
  <c r="S145" i="7"/>
  <c r="O145" i="7"/>
  <c r="AO144" i="7"/>
  <c r="AI144" i="7"/>
  <c r="AC144" i="7"/>
  <c r="W144" i="7"/>
  <c r="Q144" i="7"/>
  <c r="K144" i="7"/>
  <c r="I144" i="7"/>
  <c r="G144" i="7"/>
  <c r="E144" i="7"/>
  <c r="AO143" i="7"/>
  <c r="AI143" i="7"/>
  <c r="AC143" i="7"/>
  <c r="W143" i="7"/>
  <c r="Q143" i="7"/>
  <c r="K143" i="7"/>
  <c r="I143" i="7"/>
  <c r="G143" i="7"/>
  <c r="E143" i="7"/>
  <c r="AO142" i="7"/>
  <c r="AI142" i="7"/>
  <c r="AC142" i="7"/>
  <c r="W142" i="7"/>
  <c r="Q142" i="7"/>
  <c r="K142" i="7"/>
  <c r="I142" i="7"/>
  <c r="G142" i="7"/>
  <c r="E142" i="7" s="1"/>
  <c r="AO141" i="7"/>
  <c r="AI141" i="7"/>
  <c r="AC141" i="7"/>
  <c r="W141" i="7"/>
  <c r="Q141" i="7"/>
  <c r="K141" i="7"/>
  <c r="I141" i="7"/>
  <c r="G141" i="7"/>
  <c r="E141" i="7" s="1"/>
  <c r="AS140" i="7"/>
  <c r="AQ140" i="7"/>
  <c r="AO140" i="7" s="1"/>
  <c r="AM140" i="7"/>
  <c r="AK140" i="7"/>
  <c r="AI140" i="7" s="1"/>
  <c r="AG140" i="7"/>
  <c r="AE140" i="7"/>
  <c r="AC140" i="7"/>
  <c r="AA140" i="7"/>
  <c r="Y140" i="7"/>
  <c r="W140" i="7" s="1"/>
  <c r="U140" i="7"/>
  <c r="S140" i="7"/>
  <c r="Q140" i="7" s="1"/>
  <c r="O140" i="7"/>
  <c r="M140" i="7"/>
  <c r="K140" i="7" s="1"/>
  <c r="AO139" i="7"/>
  <c r="AI139" i="7"/>
  <c r="AC139" i="7"/>
  <c r="W139" i="7"/>
  <c r="Q139" i="7"/>
  <c r="K139" i="7"/>
  <c r="I139" i="7"/>
  <c r="G139" i="7"/>
  <c r="E139" i="7"/>
  <c r="AO138" i="7"/>
  <c r="AI138" i="7"/>
  <c r="AC138" i="7"/>
  <c r="W138" i="7"/>
  <c r="Q138" i="7"/>
  <c r="K138" i="7"/>
  <c r="I138" i="7"/>
  <c r="G138" i="7"/>
  <c r="E138" i="7"/>
  <c r="AO137" i="7"/>
  <c r="AI137" i="7"/>
  <c r="AC137" i="7"/>
  <c r="W137" i="7"/>
  <c r="Q137" i="7"/>
  <c r="K137" i="7"/>
  <c r="I137" i="7"/>
  <c r="I135" i="7" s="1"/>
  <c r="G137" i="7"/>
  <c r="E137" i="7"/>
  <c r="AO136" i="7"/>
  <c r="AI136" i="7"/>
  <c r="AC136" i="7"/>
  <c r="W136" i="7"/>
  <c r="Q136" i="7"/>
  <c r="K136" i="7"/>
  <c r="I136" i="7"/>
  <c r="G136" i="7"/>
  <c r="E136" i="7" s="1"/>
  <c r="AS135" i="7"/>
  <c r="AQ135" i="7"/>
  <c r="AO135" i="7"/>
  <c r="AM135" i="7"/>
  <c r="AK135" i="7"/>
  <c r="AI135" i="7"/>
  <c r="AG135" i="7"/>
  <c r="AE135" i="7"/>
  <c r="AC135" i="7"/>
  <c r="AA135" i="7"/>
  <c r="Y135" i="7"/>
  <c r="W135" i="7" s="1"/>
  <c r="U135" i="7"/>
  <c r="S135" i="7"/>
  <c r="Q135" i="7"/>
  <c r="O135" i="7"/>
  <c r="M135" i="7"/>
  <c r="K135" i="7"/>
  <c r="G135" i="7"/>
  <c r="E135" i="7" s="1"/>
  <c r="AO134" i="7"/>
  <c r="AI134" i="7"/>
  <c r="AC134" i="7"/>
  <c r="W134" i="7"/>
  <c r="Q134" i="7"/>
  <c r="K134" i="7"/>
  <c r="I134" i="7"/>
  <c r="G134" i="7"/>
  <c r="E134" i="7"/>
  <c r="AO133" i="7"/>
  <c r="AI133" i="7"/>
  <c r="AC133" i="7"/>
  <c r="W133" i="7"/>
  <c r="Q133" i="7"/>
  <c r="K133" i="7"/>
  <c r="I133" i="7"/>
  <c r="G133" i="7"/>
  <c r="E133" i="7"/>
  <c r="AO132" i="7"/>
  <c r="AI132" i="7"/>
  <c r="AC132" i="7"/>
  <c r="W132" i="7"/>
  <c r="Q132" i="7"/>
  <c r="K132" i="7"/>
  <c r="I132" i="7"/>
  <c r="G132" i="7"/>
  <c r="E132" i="7"/>
  <c r="AO131" i="7"/>
  <c r="AI131" i="7"/>
  <c r="AC131" i="7"/>
  <c r="W131" i="7"/>
  <c r="Q131" i="7"/>
  <c r="K131" i="7"/>
  <c r="I131" i="7"/>
  <c r="G131" i="7"/>
  <c r="E131" i="7" s="1"/>
  <c r="AO130" i="7"/>
  <c r="AI130" i="7"/>
  <c r="AC130" i="7"/>
  <c r="W130" i="7"/>
  <c r="Q130" i="7"/>
  <c r="K130" i="7"/>
  <c r="I130" i="7"/>
  <c r="G130" i="7"/>
  <c r="E130" i="7"/>
  <c r="AO129" i="7"/>
  <c r="AI129" i="7"/>
  <c r="AC129" i="7"/>
  <c r="W129" i="7"/>
  <c r="Q129" i="7"/>
  <c r="K129" i="7"/>
  <c r="I129" i="7"/>
  <c r="I127" i="7" s="1"/>
  <c r="G129" i="7"/>
  <c r="E129" i="7"/>
  <c r="AO128" i="7"/>
  <c r="AI128" i="7"/>
  <c r="AC128" i="7"/>
  <c r="W128" i="7"/>
  <c r="Q128" i="7"/>
  <c r="K128" i="7"/>
  <c r="I128" i="7"/>
  <c r="G128" i="7"/>
  <c r="E128" i="7"/>
  <c r="AS127" i="7"/>
  <c r="AQ127" i="7"/>
  <c r="AO127" i="7"/>
  <c r="AM127" i="7"/>
  <c r="AM120" i="7" s="1"/>
  <c r="AK127" i="7"/>
  <c r="AI127" i="7"/>
  <c r="AG127" i="7"/>
  <c r="AE127" i="7"/>
  <c r="AC127" i="7" s="1"/>
  <c r="AA127" i="7"/>
  <c r="Y127" i="7"/>
  <c r="W127" i="7"/>
  <c r="U127" i="7"/>
  <c r="U120" i="7" s="1"/>
  <c r="S127" i="7"/>
  <c r="Q127" i="7"/>
  <c r="O127" i="7"/>
  <c r="M127" i="7"/>
  <c r="K127" i="7"/>
  <c r="AO126" i="7"/>
  <c r="AI126" i="7"/>
  <c r="AC126" i="7"/>
  <c r="W126" i="7"/>
  <c r="Q126" i="7"/>
  <c r="K126" i="7"/>
  <c r="I126" i="7"/>
  <c r="G126" i="7"/>
  <c r="E126" i="7"/>
  <c r="AO125" i="7"/>
  <c r="AI125" i="7"/>
  <c r="AC125" i="7"/>
  <c r="W125" i="7"/>
  <c r="Q125" i="7"/>
  <c r="K125" i="7"/>
  <c r="I125" i="7"/>
  <c r="E125" i="7" s="1"/>
  <c r="G125" i="7"/>
  <c r="AO124" i="7"/>
  <c r="AI124" i="7"/>
  <c r="AC124" i="7"/>
  <c r="W124" i="7"/>
  <c r="Q124" i="7"/>
  <c r="K124" i="7"/>
  <c r="I124" i="7"/>
  <c r="G124" i="7"/>
  <c r="E124" i="7" s="1"/>
  <c r="AO123" i="7"/>
  <c r="AI123" i="7"/>
  <c r="AC123" i="7"/>
  <c r="W123" i="7"/>
  <c r="Q123" i="7"/>
  <c r="K123" i="7"/>
  <c r="I123" i="7"/>
  <c r="G123" i="7"/>
  <c r="E123" i="7"/>
  <c r="AO122" i="7"/>
  <c r="AI122" i="7"/>
  <c r="AC122" i="7"/>
  <c r="W122" i="7"/>
  <c r="Q122" i="7"/>
  <c r="K122" i="7"/>
  <c r="I122" i="7"/>
  <c r="G122" i="7"/>
  <c r="E122" i="7"/>
  <c r="AS121" i="7"/>
  <c r="AQ121" i="7"/>
  <c r="AQ120" i="7" s="1"/>
  <c r="AO121" i="7"/>
  <c r="AO120" i="7" s="1"/>
  <c r="AM121" i="7"/>
  <c r="AK121" i="7"/>
  <c r="AI121" i="7" s="1"/>
  <c r="AG121" i="7"/>
  <c r="AG120" i="7" s="1"/>
  <c r="AE121" i="7"/>
  <c r="AA121" i="7"/>
  <c r="Y121" i="7"/>
  <c r="W121" i="7"/>
  <c r="U121" i="7"/>
  <c r="S121" i="7"/>
  <c r="Q121" i="7"/>
  <c r="Q120" i="7" s="1"/>
  <c r="O121" i="7"/>
  <c r="M121" i="7"/>
  <c r="M120" i="7" s="1"/>
  <c r="I121" i="7"/>
  <c r="AK120" i="7"/>
  <c r="AA120" i="7"/>
  <c r="Y120" i="7"/>
  <c r="O120" i="7"/>
  <c r="AO119" i="7"/>
  <c r="AI119" i="7"/>
  <c r="AC119" i="7"/>
  <c r="W119" i="7"/>
  <c r="Q119" i="7"/>
  <c r="K119" i="7"/>
  <c r="I119" i="7"/>
  <c r="G119" i="7"/>
  <c r="E119" i="7" s="1"/>
  <c r="AO118" i="7"/>
  <c r="AI118" i="7"/>
  <c r="AC118" i="7"/>
  <c r="W118" i="7"/>
  <c r="Q118" i="7"/>
  <c r="K118" i="7"/>
  <c r="I118" i="7"/>
  <c r="G118" i="7"/>
  <c r="E118" i="7" s="1"/>
  <c r="AO117" i="7"/>
  <c r="AI117" i="7"/>
  <c r="AC117" i="7"/>
  <c r="W117" i="7"/>
  <c r="Q117" i="7"/>
  <c r="K117" i="7"/>
  <c r="I117" i="7"/>
  <c r="I115" i="7" s="1"/>
  <c r="G117" i="7"/>
  <c r="AO116" i="7"/>
  <c r="AI116" i="7"/>
  <c r="AC116" i="7"/>
  <c r="W116" i="7"/>
  <c r="Q116" i="7"/>
  <c r="K116" i="7"/>
  <c r="I116" i="7"/>
  <c r="G116" i="7"/>
  <c r="E116" i="7" s="1"/>
  <c r="AS115" i="7"/>
  <c r="AS95" i="7" s="1"/>
  <c r="AQ115" i="7"/>
  <c r="AM115" i="7"/>
  <c r="AK115" i="7"/>
  <c r="AI115" i="7" s="1"/>
  <c r="AG115" i="7"/>
  <c r="AE115" i="7"/>
  <c r="AC115" i="7" s="1"/>
  <c r="AA115" i="7"/>
  <c r="Y115" i="7"/>
  <c r="W115" i="7" s="1"/>
  <c r="W95" i="7" s="1"/>
  <c r="U115" i="7"/>
  <c r="S115" i="7"/>
  <c r="Q115" i="7"/>
  <c r="O115" i="7"/>
  <c r="M115" i="7"/>
  <c r="K115" i="7" s="1"/>
  <c r="AO114" i="7"/>
  <c r="AI114" i="7"/>
  <c r="AC114" i="7"/>
  <c r="W114" i="7"/>
  <c r="Q114" i="7"/>
  <c r="K114" i="7"/>
  <c r="I114" i="7"/>
  <c r="G114" i="7"/>
  <c r="E114" i="7" s="1"/>
  <c r="AO113" i="7"/>
  <c r="AI113" i="7"/>
  <c r="AC113" i="7"/>
  <c r="W113" i="7"/>
  <c r="Q113" i="7"/>
  <c r="K113" i="7"/>
  <c r="I113" i="7"/>
  <c r="G113" i="7"/>
  <c r="G110" i="7" s="1"/>
  <c r="E113" i="7"/>
  <c r="AO112" i="7"/>
  <c r="AI112" i="7"/>
  <c r="AC112" i="7"/>
  <c r="W112" i="7"/>
  <c r="Q112" i="7"/>
  <c r="K112" i="7"/>
  <c r="I112" i="7"/>
  <c r="G112" i="7"/>
  <c r="E112" i="7"/>
  <c r="AO111" i="7"/>
  <c r="AI111" i="7"/>
  <c r="AC111" i="7"/>
  <c r="W111" i="7"/>
  <c r="Q111" i="7"/>
  <c r="K111" i="7"/>
  <c r="I111" i="7"/>
  <c r="G111" i="7"/>
  <c r="E111" i="7" s="1"/>
  <c r="AS110" i="7"/>
  <c r="AQ110" i="7"/>
  <c r="AO110" i="7"/>
  <c r="AM110" i="7"/>
  <c r="AK110" i="7"/>
  <c r="AI110" i="7"/>
  <c r="AG110" i="7"/>
  <c r="AE110" i="7"/>
  <c r="AC110" i="7" s="1"/>
  <c r="AA110" i="7"/>
  <c r="Y110" i="7"/>
  <c r="W110" i="7" s="1"/>
  <c r="U110" i="7"/>
  <c r="S110" i="7"/>
  <c r="Q110" i="7"/>
  <c r="O110" i="7"/>
  <c r="M110" i="7"/>
  <c r="K110" i="7"/>
  <c r="AO109" i="7"/>
  <c r="AI109" i="7"/>
  <c r="AC109" i="7"/>
  <c r="W109" i="7"/>
  <c r="Q109" i="7"/>
  <c r="K109" i="7"/>
  <c r="I109" i="7"/>
  <c r="G109" i="7"/>
  <c r="E109" i="7"/>
  <c r="AO108" i="7"/>
  <c r="AI108" i="7"/>
  <c r="AC108" i="7"/>
  <c r="W108" i="7"/>
  <c r="Q108" i="7"/>
  <c r="K108" i="7"/>
  <c r="I108" i="7"/>
  <c r="G108" i="7"/>
  <c r="E108" i="7"/>
  <c r="AO107" i="7"/>
  <c r="AI107" i="7"/>
  <c r="AC107" i="7"/>
  <c r="W107" i="7"/>
  <c r="Q107" i="7"/>
  <c r="K107" i="7"/>
  <c r="I107" i="7"/>
  <c r="G107" i="7"/>
  <c r="E107" i="7" s="1"/>
  <c r="AO106" i="7"/>
  <c r="AI106" i="7"/>
  <c r="AC106" i="7"/>
  <c r="W106" i="7"/>
  <c r="Q106" i="7"/>
  <c r="K106" i="7"/>
  <c r="I106" i="7"/>
  <c r="G106" i="7"/>
  <c r="E106" i="7" s="1"/>
  <c r="AO105" i="7"/>
  <c r="AI105" i="7"/>
  <c r="AC105" i="7"/>
  <c r="W105" i="7"/>
  <c r="Q105" i="7"/>
  <c r="K105" i="7"/>
  <c r="I105" i="7"/>
  <c r="G105" i="7"/>
  <c r="E105" i="7" s="1"/>
  <c r="AO104" i="7"/>
  <c r="AI104" i="7"/>
  <c r="AC104" i="7"/>
  <c r="W104" i="7"/>
  <c r="Q104" i="7"/>
  <c r="K104" i="7"/>
  <c r="I104" i="7"/>
  <c r="G104" i="7"/>
  <c r="E104" i="7"/>
  <c r="AO103" i="7"/>
  <c r="AI103" i="7"/>
  <c r="AC103" i="7"/>
  <c r="W103" i="7"/>
  <c r="Q103" i="7"/>
  <c r="K103" i="7"/>
  <c r="I103" i="7"/>
  <c r="I102" i="7" s="1"/>
  <c r="G103" i="7"/>
  <c r="E103" i="7" s="1"/>
  <c r="AS102" i="7"/>
  <c r="AQ102" i="7"/>
  <c r="AO102" i="7" s="1"/>
  <c r="AM102" i="7"/>
  <c r="AM95" i="7" s="1"/>
  <c r="AK102" i="7"/>
  <c r="AI102" i="7"/>
  <c r="AG102" i="7"/>
  <c r="AE102" i="7"/>
  <c r="AC102" i="7" s="1"/>
  <c r="AA102" i="7"/>
  <c r="Y102" i="7"/>
  <c r="W102" i="7" s="1"/>
  <c r="U102" i="7"/>
  <c r="S102" i="7"/>
  <c r="Q102" i="7"/>
  <c r="O102" i="7"/>
  <c r="K102" i="7" s="1"/>
  <c r="M102" i="7"/>
  <c r="AO101" i="7"/>
  <c r="AI101" i="7"/>
  <c r="AC101" i="7"/>
  <c r="W101" i="7"/>
  <c r="Q101" i="7"/>
  <c r="K101" i="7"/>
  <c r="I101" i="7"/>
  <c r="G101" i="7"/>
  <c r="E101" i="7"/>
  <c r="AO100" i="7"/>
  <c r="AI100" i="7"/>
  <c r="AC100" i="7"/>
  <c r="W100" i="7"/>
  <c r="Q100" i="7"/>
  <c r="K100" i="7"/>
  <c r="I100" i="7"/>
  <c r="G100" i="7"/>
  <c r="E100" i="7"/>
  <c r="AO99" i="7"/>
  <c r="AI99" i="7"/>
  <c r="AC99" i="7"/>
  <c r="W99" i="7"/>
  <c r="Q99" i="7"/>
  <c r="K99" i="7"/>
  <c r="I99" i="7"/>
  <c r="G99" i="7"/>
  <c r="E99" i="7" s="1"/>
  <c r="AO98" i="7"/>
  <c r="AI98" i="7"/>
  <c r="AC98" i="7"/>
  <c r="W98" i="7"/>
  <c r="Q98" i="7"/>
  <c r="K98" i="7"/>
  <c r="I98" i="7"/>
  <c r="G98" i="7"/>
  <c r="E98" i="7" s="1"/>
  <c r="AO97" i="7"/>
  <c r="AI97" i="7"/>
  <c r="AC97" i="7"/>
  <c r="W97" i="7"/>
  <c r="Q97" i="7"/>
  <c r="K97" i="7"/>
  <c r="I97" i="7"/>
  <c r="G97" i="7"/>
  <c r="G96" i="7" s="1"/>
  <c r="E97" i="7"/>
  <c r="AS96" i="7"/>
  <c r="AQ96" i="7"/>
  <c r="AO96" i="7" s="1"/>
  <c r="AM96" i="7"/>
  <c r="AK96" i="7"/>
  <c r="AG96" i="7"/>
  <c r="AE96" i="7"/>
  <c r="AC96" i="7" s="1"/>
  <c r="AC95" i="7" s="1"/>
  <c r="AA96" i="7"/>
  <c r="AA95" i="7" s="1"/>
  <c r="Y96" i="7"/>
  <c r="W96" i="7"/>
  <c r="U96" i="7"/>
  <c r="S96" i="7"/>
  <c r="Q96" i="7" s="1"/>
  <c r="Q95" i="7" s="1"/>
  <c r="O96" i="7"/>
  <c r="M96" i="7"/>
  <c r="K96" i="7" s="1"/>
  <c r="AG95" i="7"/>
  <c r="U95" i="7"/>
  <c r="S95" i="7"/>
  <c r="AO94" i="7"/>
  <c r="AI94" i="7"/>
  <c r="AC94" i="7"/>
  <c r="W94" i="7"/>
  <c r="Q94" i="7"/>
  <c r="K94" i="7"/>
  <c r="I94" i="7"/>
  <c r="I90" i="7" s="1"/>
  <c r="G94" i="7"/>
  <c r="E94" i="7" s="1"/>
  <c r="AO93" i="7"/>
  <c r="AI93" i="7"/>
  <c r="AC93" i="7"/>
  <c r="W93" i="7"/>
  <c r="Q93" i="7"/>
  <c r="K93" i="7"/>
  <c r="I93" i="7"/>
  <c r="G93" i="7"/>
  <c r="E93" i="7"/>
  <c r="AO92" i="7"/>
  <c r="AI92" i="7"/>
  <c r="AC92" i="7"/>
  <c r="W92" i="7"/>
  <c r="Q92" i="7"/>
  <c r="K92" i="7"/>
  <c r="I92" i="7"/>
  <c r="G92" i="7"/>
  <c r="E92" i="7"/>
  <c r="AO91" i="7"/>
  <c r="AI91" i="7"/>
  <c r="AC91" i="7"/>
  <c r="W91" i="7"/>
  <c r="Q91" i="7"/>
  <c r="K91" i="7"/>
  <c r="I91" i="7"/>
  <c r="G91" i="7"/>
  <c r="E91" i="7" s="1"/>
  <c r="AS90" i="7"/>
  <c r="AQ90" i="7"/>
  <c r="AO90" i="7"/>
  <c r="AM90" i="7"/>
  <c r="AK90" i="7"/>
  <c r="AI90" i="7"/>
  <c r="AG90" i="7"/>
  <c r="AE90" i="7"/>
  <c r="AC90" i="7" s="1"/>
  <c r="AA90" i="7"/>
  <c r="Y90" i="7"/>
  <c r="W90" i="7" s="1"/>
  <c r="U90" i="7"/>
  <c r="S90" i="7"/>
  <c r="Q90" i="7"/>
  <c r="O90" i="7"/>
  <c r="K90" i="7" s="1"/>
  <c r="M90" i="7"/>
  <c r="AO89" i="7"/>
  <c r="AI89" i="7"/>
  <c r="AC89" i="7"/>
  <c r="W89" i="7"/>
  <c r="Q89" i="7"/>
  <c r="K89" i="7"/>
  <c r="I89" i="7"/>
  <c r="G89" i="7"/>
  <c r="E89" i="7" s="1"/>
  <c r="AO88" i="7"/>
  <c r="AI88" i="7"/>
  <c r="AC88" i="7"/>
  <c r="W88" i="7"/>
  <c r="Q88" i="7"/>
  <c r="K88" i="7"/>
  <c r="I88" i="7"/>
  <c r="G88" i="7"/>
  <c r="E88" i="7"/>
  <c r="AO87" i="7"/>
  <c r="AI87" i="7"/>
  <c r="AC87" i="7"/>
  <c r="W87" i="7"/>
  <c r="Q87" i="7"/>
  <c r="K87" i="7"/>
  <c r="I87" i="7"/>
  <c r="G87" i="7"/>
  <c r="E87" i="7" s="1"/>
  <c r="AO86" i="7"/>
  <c r="AI86" i="7"/>
  <c r="AC86" i="7"/>
  <c r="W86" i="7"/>
  <c r="Q86" i="7"/>
  <c r="K86" i="7"/>
  <c r="I86" i="7"/>
  <c r="G86" i="7"/>
  <c r="E86" i="7" s="1"/>
  <c r="AS85" i="7"/>
  <c r="AQ85" i="7"/>
  <c r="AO85" i="7" s="1"/>
  <c r="AM85" i="7"/>
  <c r="AK85" i="7"/>
  <c r="AI85" i="7"/>
  <c r="AG85" i="7"/>
  <c r="AC85" i="7" s="1"/>
  <c r="AC70" i="7" s="1"/>
  <c r="AE85" i="7"/>
  <c r="AA85" i="7"/>
  <c r="Y85" i="7"/>
  <c r="W85" i="7" s="1"/>
  <c r="U85" i="7"/>
  <c r="S85" i="7"/>
  <c r="Q85" i="7" s="1"/>
  <c r="O85" i="7"/>
  <c r="M85" i="7"/>
  <c r="K85" i="7"/>
  <c r="I85" i="7"/>
  <c r="G85" i="7"/>
  <c r="E85" i="7"/>
  <c r="AO84" i="7"/>
  <c r="AI84" i="7"/>
  <c r="AC84" i="7"/>
  <c r="W84" i="7"/>
  <c r="Q84" i="7"/>
  <c r="K84" i="7"/>
  <c r="I84" i="7"/>
  <c r="G84" i="7"/>
  <c r="E84" i="7"/>
  <c r="AO83" i="7"/>
  <c r="AI83" i="7"/>
  <c r="AC83" i="7"/>
  <c r="W83" i="7"/>
  <c r="Q83" i="7"/>
  <c r="K83" i="7"/>
  <c r="I83" i="7"/>
  <c r="G83" i="7"/>
  <c r="AO82" i="7"/>
  <c r="AI82" i="7"/>
  <c r="AC82" i="7"/>
  <c r="W82" i="7"/>
  <c r="Q82" i="7"/>
  <c r="K82" i="7"/>
  <c r="I82" i="7"/>
  <c r="G82" i="7"/>
  <c r="AO81" i="7"/>
  <c r="AI81" i="7"/>
  <c r="AC81" i="7"/>
  <c r="W81" i="7"/>
  <c r="Q81" i="7"/>
  <c r="K81" i="7"/>
  <c r="I81" i="7"/>
  <c r="G81" i="7"/>
  <c r="E81" i="7"/>
  <c r="AO80" i="7"/>
  <c r="AI80" i="7"/>
  <c r="AC80" i="7"/>
  <c r="W80" i="7"/>
  <c r="Q80" i="7"/>
  <c r="K80" i="7"/>
  <c r="I80" i="7"/>
  <c r="G80" i="7"/>
  <c r="E80" i="7"/>
  <c r="AO79" i="7"/>
  <c r="AI79" i="7"/>
  <c r="AC79" i="7"/>
  <c r="W79" i="7"/>
  <c r="Q79" i="7"/>
  <c r="K79" i="7"/>
  <c r="I79" i="7"/>
  <c r="G79" i="7"/>
  <c r="AO78" i="7"/>
  <c r="AI78" i="7"/>
  <c r="AC78" i="7"/>
  <c r="W78" i="7"/>
  <c r="Q78" i="7"/>
  <c r="K78" i="7"/>
  <c r="I78" i="7"/>
  <c r="I77" i="7" s="1"/>
  <c r="G78" i="7"/>
  <c r="E78" i="7" s="1"/>
  <c r="AS77" i="7"/>
  <c r="AQ77" i="7"/>
  <c r="AM77" i="7"/>
  <c r="AK77" i="7"/>
  <c r="AI77" i="7"/>
  <c r="AG77" i="7"/>
  <c r="AE77" i="7"/>
  <c r="AC77" i="7"/>
  <c r="AA77" i="7"/>
  <c r="Y77" i="7"/>
  <c r="W77" i="7" s="1"/>
  <c r="U77" i="7"/>
  <c r="S77" i="7"/>
  <c r="Q77" i="7" s="1"/>
  <c r="O77" i="7"/>
  <c r="M77" i="7"/>
  <c r="K77" i="7"/>
  <c r="AO76" i="7"/>
  <c r="AI76" i="7"/>
  <c r="AC76" i="7"/>
  <c r="W76" i="7"/>
  <c r="Q76" i="7"/>
  <c r="K76" i="7"/>
  <c r="I76" i="7"/>
  <c r="G76" i="7"/>
  <c r="E76" i="7"/>
  <c r="AO75" i="7"/>
  <c r="AI75" i="7"/>
  <c r="AC75" i="7"/>
  <c r="W75" i="7"/>
  <c r="Q75" i="7"/>
  <c r="K75" i="7"/>
  <c r="I75" i="7"/>
  <c r="I71" i="7" s="1"/>
  <c r="I70" i="7" s="1"/>
  <c r="G75" i="7"/>
  <c r="E75" i="7" s="1"/>
  <c r="AO74" i="7"/>
  <c r="AI74" i="7"/>
  <c r="AC74" i="7"/>
  <c r="W74" i="7"/>
  <c r="Q74" i="7"/>
  <c r="K74" i="7"/>
  <c r="I74" i="7"/>
  <c r="G74" i="7"/>
  <c r="E74" i="7" s="1"/>
  <c r="AO73" i="7"/>
  <c r="AI73" i="7"/>
  <c r="AC73" i="7"/>
  <c r="W73" i="7"/>
  <c r="Q73" i="7"/>
  <c r="K73" i="7"/>
  <c r="I73" i="7"/>
  <c r="G73" i="7"/>
  <c r="E73" i="7" s="1"/>
  <c r="AO72" i="7"/>
  <c r="AI72" i="7"/>
  <c r="AC72" i="7"/>
  <c r="W72" i="7"/>
  <c r="Q72" i="7"/>
  <c r="K72" i="7"/>
  <c r="I72" i="7"/>
  <c r="G72" i="7"/>
  <c r="E72" i="7"/>
  <c r="AS71" i="7"/>
  <c r="AQ71" i="7"/>
  <c r="AO71" i="7" s="1"/>
  <c r="AM71" i="7"/>
  <c r="AK71" i="7"/>
  <c r="AG71" i="7"/>
  <c r="AE71" i="7"/>
  <c r="AC71" i="7" s="1"/>
  <c r="AA71" i="7"/>
  <c r="Y71" i="7"/>
  <c r="W71" i="7"/>
  <c r="W70" i="7" s="1"/>
  <c r="U71" i="7"/>
  <c r="U70" i="7" s="1"/>
  <c r="S71" i="7"/>
  <c r="Q71" i="7" s="1"/>
  <c r="Q70" i="7" s="1"/>
  <c r="O71" i="7"/>
  <c r="M71" i="7"/>
  <c r="M70" i="7" s="1"/>
  <c r="AM70" i="7"/>
  <c r="AK70" i="7"/>
  <c r="AE70" i="7"/>
  <c r="O70" i="7"/>
  <c r="AO69" i="7"/>
  <c r="AI69" i="7"/>
  <c r="AC69" i="7"/>
  <c r="W69" i="7"/>
  <c r="Q69" i="7"/>
  <c r="K69" i="7"/>
  <c r="I69" i="7"/>
  <c r="E69" i="7" s="1"/>
  <c r="G69" i="7"/>
  <c r="AO68" i="7"/>
  <c r="AI68" i="7"/>
  <c r="AC68" i="7"/>
  <c r="W68" i="7"/>
  <c r="Q68" i="7"/>
  <c r="K68" i="7"/>
  <c r="I68" i="7"/>
  <c r="G68" i="7"/>
  <c r="E68" i="7" s="1"/>
  <c r="AO67" i="7"/>
  <c r="AI67" i="7"/>
  <c r="AC67" i="7"/>
  <c r="W67" i="7"/>
  <c r="Q67" i="7"/>
  <c r="K67" i="7"/>
  <c r="I67" i="7"/>
  <c r="G67" i="7"/>
  <c r="E67" i="7"/>
  <c r="AO66" i="7"/>
  <c r="AI66" i="7"/>
  <c r="AC66" i="7"/>
  <c r="W66" i="7"/>
  <c r="Q66" i="7"/>
  <c r="K66" i="7"/>
  <c r="I66" i="7"/>
  <c r="I65" i="7" s="1"/>
  <c r="G66" i="7"/>
  <c r="G65" i="7" s="1"/>
  <c r="E65" i="7" s="1"/>
  <c r="E66" i="7"/>
  <c r="AS65" i="7"/>
  <c r="AQ65" i="7"/>
  <c r="AO65" i="7"/>
  <c r="AM65" i="7"/>
  <c r="AK65" i="7"/>
  <c r="AI65" i="7" s="1"/>
  <c r="AG65" i="7"/>
  <c r="AE65" i="7"/>
  <c r="AC65" i="7"/>
  <c r="AA65" i="7"/>
  <c r="Y65" i="7"/>
  <c r="W65" i="7"/>
  <c r="U65" i="7"/>
  <c r="S65" i="7"/>
  <c r="Q65" i="7"/>
  <c r="O65" i="7"/>
  <c r="M65" i="7"/>
  <c r="K65" i="7" s="1"/>
  <c r="AO64" i="7"/>
  <c r="AI64" i="7"/>
  <c r="AC64" i="7"/>
  <c r="W64" i="7"/>
  <c r="Q64" i="7"/>
  <c r="K64" i="7"/>
  <c r="I64" i="7"/>
  <c r="G64" i="7"/>
  <c r="E64" i="7" s="1"/>
  <c r="AO63" i="7"/>
  <c r="AI63" i="7"/>
  <c r="AC63" i="7"/>
  <c r="W63" i="7"/>
  <c r="Q63" i="7"/>
  <c r="K63" i="7"/>
  <c r="I63" i="7"/>
  <c r="G63" i="7"/>
  <c r="E63" i="7"/>
  <c r="AO62" i="7"/>
  <c r="AI62" i="7"/>
  <c r="AC62" i="7"/>
  <c r="W62" i="7"/>
  <c r="Q62" i="7"/>
  <c r="K62" i="7"/>
  <c r="I62" i="7"/>
  <c r="G62" i="7"/>
  <c r="E62" i="7" s="1"/>
  <c r="AO61" i="7"/>
  <c r="AI61" i="7"/>
  <c r="AC61" i="7"/>
  <c r="W61" i="7"/>
  <c r="Q61" i="7"/>
  <c r="K61" i="7"/>
  <c r="I61" i="7"/>
  <c r="E61" i="7" s="1"/>
  <c r="G61" i="7"/>
  <c r="AS60" i="7"/>
  <c r="AQ60" i="7"/>
  <c r="AO60" i="7" s="1"/>
  <c r="AM60" i="7"/>
  <c r="AK60" i="7"/>
  <c r="AI60" i="7"/>
  <c r="AG60" i="7"/>
  <c r="AE60" i="7"/>
  <c r="AC60" i="7" s="1"/>
  <c r="AA60" i="7"/>
  <c r="Y60" i="7"/>
  <c r="W60" i="7" s="1"/>
  <c r="U60" i="7"/>
  <c r="S60" i="7"/>
  <c r="Q60" i="7"/>
  <c r="O60" i="7"/>
  <c r="M60" i="7"/>
  <c r="K60" i="7"/>
  <c r="AO59" i="7"/>
  <c r="AI59" i="7"/>
  <c r="AC59" i="7"/>
  <c r="W59" i="7"/>
  <c r="Q59" i="7"/>
  <c r="K59" i="7"/>
  <c r="I59" i="7"/>
  <c r="G59" i="7"/>
  <c r="E59" i="7"/>
  <c r="AO58" i="7"/>
  <c r="AI58" i="7"/>
  <c r="AC58" i="7"/>
  <c r="W58" i="7"/>
  <c r="Q58" i="7"/>
  <c r="K58" i="7"/>
  <c r="I58" i="7"/>
  <c r="G58" i="7"/>
  <c r="E58" i="7" s="1"/>
  <c r="AO57" i="7"/>
  <c r="AI57" i="7"/>
  <c r="AC57" i="7"/>
  <c r="W57" i="7"/>
  <c r="Q57" i="7"/>
  <c r="K57" i="7"/>
  <c r="I57" i="7"/>
  <c r="G57" i="7"/>
  <c r="E57" i="7"/>
  <c r="AO56" i="7"/>
  <c r="AI56" i="7"/>
  <c r="AC56" i="7"/>
  <c r="W56" i="7"/>
  <c r="Q56" i="7"/>
  <c r="K56" i="7"/>
  <c r="I56" i="7"/>
  <c r="G56" i="7"/>
  <c r="E56" i="7" s="1"/>
  <c r="AO55" i="7"/>
  <c r="AI55" i="7"/>
  <c r="AC55" i="7"/>
  <c r="W55" i="7"/>
  <c r="Q55" i="7"/>
  <c r="K55" i="7"/>
  <c r="I55" i="7"/>
  <c r="G55" i="7"/>
  <c r="E55" i="7" s="1"/>
  <c r="AO54" i="7"/>
  <c r="AI54" i="7"/>
  <c r="AC54" i="7"/>
  <c r="W54" i="7"/>
  <c r="Q54" i="7"/>
  <c r="K54" i="7"/>
  <c r="I54" i="7"/>
  <c r="E54" i="7" s="1"/>
  <c r="G54" i="7"/>
  <c r="AO53" i="7"/>
  <c r="AI53" i="7"/>
  <c r="AC53" i="7"/>
  <c r="W53" i="7"/>
  <c r="Q53" i="7"/>
  <c r="K53" i="7"/>
  <c r="I53" i="7"/>
  <c r="I52" i="7" s="1"/>
  <c r="G53" i="7"/>
  <c r="G52" i="7" s="1"/>
  <c r="E52" i="7" s="1"/>
  <c r="E53" i="7"/>
  <c r="AS52" i="7"/>
  <c r="AO52" i="7" s="1"/>
  <c r="AO45" i="7" s="1"/>
  <c r="AQ52" i="7"/>
  <c r="AM52" i="7"/>
  <c r="AK52" i="7"/>
  <c r="AI52" i="7" s="1"/>
  <c r="AG52" i="7"/>
  <c r="AE52" i="7"/>
  <c r="AC52" i="7" s="1"/>
  <c r="AA52" i="7"/>
  <c r="AA45" i="7" s="1"/>
  <c r="Y52" i="7"/>
  <c r="W52" i="7"/>
  <c r="U52" i="7"/>
  <c r="S52" i="7"/>
  <c r="Q52" i="7" s="1"/>
  <c r="O52" i="7"/>
  <c r="M52" i="7"/>
  <c r="K52" i="7"/>
  <c r="AO51" i="7"/>
  <c r="AI51" i="7"/>
  <c r="AC51" i="7"/>
  <c r="W51" i="7"/>
  <c r="Q51" i="7"/>
  <c r="K51" i="7"/>
  <c r="I51" i="7"/>
  <c r="G51" i="7"/>
  <c r="E51" i="7" s="1"/>
  <c r="AO50" i="7"/>
  <c r="AI50" i="7"/>
  <c r="AC50" i="7"/>
  <c r="W50" i="7"/>
  <c r="Q50" i="7"/>
  <c r="K50" i="7"/>
  <c r="I50" i="7"/>
  <c r="I46" i="7" s="1"/>
  <c r="G50" i="7"/>
  <c r="G46" i="7" s="1"/>
  <c r="E50" i="7"/>
  <c r="AO49" i="7"/>
  <c r="AI49" i="7"/>
  <c r="AC49" i="7"/>
  <c r="W49" i="7"/>
  <c r="Q49" i="7"/>
  <c r="K49" i="7"/>
  <c r="I49" i="7"/>
  <c r="G49" i="7"/>
  <c r="E49" i="7"/>
  <c r="AO48" i="7"/>
  <c r="AI48" i="7"/>
  <c r="AC48" i="7"/>
  <c r="W48" i="7"/>
  <c r="Q48" i="7"/>
  <c r="K48" i="7"/>
  <c r="I48" i="7"/>
  <c r="G48" i="7"/>
  <c r="AO47" i="7"/>
  <c r="AI47" i="7"/>
  <c r="AC47" i="7"/>
  <c r="W47" i="7"/>
  <c r="Q47" i="7"/>
  <c r="K47" i="7"/>
  <c r="I47" i="7"/>
  <c r="G47" i="7"/>
  <c r="E47" i="7"/>
  <c r="AS46" i="7"/>
  <c r="AQ46" i="7"/>
  <c r="AO46" i="7" s="1"/>
  <c r="AM46" i="7"/>
  <c r="AK46" i="7"/>
  <c r="AK45" i="7" s="1"/>
  <c r="AI46" i="7"/>
  <c r="AG46" i="7"/>
  <c r="AG45" i="7" s="1"/>
  <c r="AE46" i="7"/>
  <c r="AE45" i="7" s="1"/>
  <c r="AC46" i="7"/>
  <c r="AC45" i="7" s="1"/>
  <c r="AA46" i="7"/>
  <c r="Y46" i="7"/>
  <c r="W46" i="7" s="1"/>
  <c r="W45" i="7" s="1"/>
  <c r="U46" i="7"/>
  <c r="S46" i="7"/>
  <c r="O46" i="7"/>
  <c r="K46" i="7" s="1"/>
  <c r="K45" i="7" s="1"/>
  <c r="M46" i="7"/>
  <c r="AQ45" i="7"/>
  <c r="AM45" i="7"/>
  <c r="O45" i="7"/>
  <c r="AO44" i="7"/>
  <c r="AI44" i="7"/>
  <c r="AC44" i="7"/>
  <c r="W44" i="7"/>
  <c r="Q44" i="7"/>
  <c r="K44" i="7"/>
  <c r="I44" i="7"/>
  <c r="G44" i="7"/>
  <c r="E44" i="7" s="1"/>
  <c r="AO43" i="7"/>
  <c r="AI43" i="7"/>
  <c r="AC43" i="7"/>
  <c r="W43" i="7"/>
  <c r="Q43" i="7"/>
  <c r="K43" i="7"/>
  <c r="I43" i="7"/>
  <c r="G43" i="7"/>
  <c r="E43" i="7"/>
  <c r="AO42" i="7"/>
  <c r="AI42" i="7"/>
  <c r="AC42" i="7"/>
  <c r="W42" i="7"/>
  <c r="Q42" i="7"/>
  <c r="K42" i="7"/>
  <c r="I42" i="7"/>
  <c r="G42" i="7"/>
  <c r="E42" i="7"/>
  <c r="AO41" i="7"/>
  <c r="AI41" i="7"/>
  <c r="AC41" i="7"/>
  <c r="W41" i="7"/>
  <c r="Q41" i="7"/>
  <c r="K41" i="7"/>
  <c r="I41" i="7"/>
  <c r="I40" i="7" s="1"/>
  <c r="G41" i="7"/>
  <c r="E41" i="7" s="1"/>
  <c r="AS40" i="7"/>
  <c r="AQ40" i="7"/>
  <c r="AO40" i="7"/>
  <c r="AM40" i="7"/>
  <c r="AK40" i="7"/>
  <c r="AI40" i="7"/>
  <c r="AG40" i="7"/>
  <c r="AE40" i="7"/>
  <c r="AC40" i="7" s="1"/>
  <c r="AA40" i="7"/>
  <c r="AA20" i="7" s="1"/>
  <c r="Y40" i="7"/>
  <c r="Y20" i="7" s="1"/>
  <c r="W40" i="7"/>
  <c r="U40" i="7"/>
  <c r="S40" i="7"/>
  <c r="Q40" i="7" s="1"/>
  <c r="O40" i="7"/>
  <c r="M40" i="7"/>
  <c r="K40" i="7"/>
  <c r="AO39" i="7"/>
  <c r="AI39" i="7"/>
  <c r="AC39" i="7"/>
  <c r="W39" i="7"/>
  <c r="Q39" i="7"/>
  <c r="K39" i="7"/>
  <c r="I39" i="7"/>
  <c r="G39" i="7"/>
  <c r="E39" i="7" s="1"/>
  <c r="AO38" i="7"/>
  <c r="AI38" i="7"/>
  <c r="AC38" i="7"/>
  <c r="W38" i="7"/>
  <c r="Q38" i="7"/>
  <c r="K38" i="7"/>
  <c r="I38" i="7"/>
  <c r="E38" i="7" s="1"/>
  <c r="G38" i="7"/>
  <c r="AO37" i="7"/>
  <c r="AI37" i="7"/>
  <c r="AC37" i="7"/>
  <c r="W37" i="7"/>
  <c r="Q37" i="7"/>
  <c r="K37" i="7"/>
  <c r="I37" i="7"/>
  <c r="G37" i="7"/>
  <c r="E37" i="7"/>
  <c r="AO36" i="7"/>
  <c r="AI36" i="7"/>
  <c r="AC36" i="7"/>
  <c r="W36" i="7"/>
  <c r="Q36" i="7"/>
  <c r="K36" i="7"/>
  <c r="I36" i="7"/>
  <c r="G36" i="7"/>
  <c r="E36" i="7" s="1"/>
  <c r="AS35" i="7"/>
  <c r="AQ35" i="7"/>
  <c r="AO35" i="7"/>
  <c r="AM35" i="7"/>
  <c r="AK35" i="7"/>
  <c r="AI35" i="7" s="1"/>
  <c r="AG35" i="7"/>
  <c r="AE35" i="7"/>
  <c r="AC35" i="7"/>
  <c r="AA35" i="7"/>
  <c r="Y35" i="7"/>
  <c r="W35" i="7" s="1"/>
  <c r="U35" i="7"/>
  <c r="S35" i="7"/>
  <c r="Q35" i="7"/>
  <c r="O35" i="7"/>
  <c r="M35" i="7"/>
  <c r="K35" i="7"/>
  <c r="AO34" i="7"/>
  <c r="AI34" i="7"/>
  <c r="AC34" i="7"/>
  <c r="W34" i="7"/>
  <c r="Q34" i="7"/>
  <c r="K34" i="7"/>
  <c r="I34" i="7"/>
  <c r="G34" i="7"/>
  <c r="E34" i="7"/>
  <c r="AO33" i="7"/>
  <c r="AI33" i="7"/>
  <c r="AC33" i="7"/>
  <c r="W33" i="7"/>
  <c r="Q33" i="7"/>
  <c r="K33" i="7"/>
  <c r="I33" i="7"/>
  <c r="G33" i="7"/>
  <c r="E33" i="7"/>
  <c r="AO32" i="7"/>
  <c r="AI32" i="7"/>
  <c r="AC32" i="7"/>
  <c r="W32" i="7"/>
  <c r="Q32" i="7"/>
  <c r="K32" i="7"/>
  <c r="I32" i="7"/>
  <c r="G32" i="7"/>
  <c r="E32" i="7" s="1"/>
  <c r="AO31" i="7"/>
  <c r="AI31" i="7"/>
  <c r="AC31" i="7"/>
  <c r="W31" i="7"/>
  <c r="Q31" i="7"/>
  <c r="K31" i="7"/>
  <c r="I31" i="7"/>
  <c r="G31" i="7"/>
  <c r="E31" i="7" s="1"/>
  <c r="AO30" i="7"/>
  <c r="AI30" i="7"/>
  <c r="AC30" i="7"/>
  <c r="W30" i="7"/>
  <c r="Q30" i="7"/>
  <c r="K30" i="7"/>
  <c r="I30" i="7"/>
  <c r="G30" i="7"/>
  <c r="G27" i="7" s="1"/>
  <c r="E30" i="7"/>
  <c r="AO29" i="7"/>
  <c r="AI29" i="7"/>
  <c r="AC29" i="7"/>
  <c r="W29" i="7"/>
  <c r="Q29" i="7"/>
  <c r="K29" i="7"/>
  <c r="I29" i="7"/>
  <c r="G29" i="7"/>
  <c r="E29" i="7"/>
  <c r="AO28" i="7"/>
  <c r="AI28" i="7"/>
  <c r="AC28" i="7"/>
  <c r="W28" i="7"/>
  <c r="Q28" i="7"/>
  <c r="K28" i="7"/>
  <c r="I28" i="7"/>
  <c r="G28" i="7"/>
  <c r="AS27" i="7"/>
  <c r="AS20" i="7" s="1"/>
  <c r="AQ27" i="7"/>
  <c r="AM27" i="7"/>
  <c r="AK27" i="7"/>
  <c r="AI27" i="7"/>
  <c r="AG27" i="7"/>
  <c r="AE27" i="7"/>
  <c r="AE20" i="7" s="1"/>
  <c r="AC27" i="7"/>
  <c r="AA27" i="7"/>
  <c r="Y27" i="7"/>
  <c r="W27" i="7" s="1"/>
  <c r="U27" i="7"/>
  <c r="S27" i="7"/>
  <c r="Q27" i="7" s="1"/>
  <c r="O27" i="7"/>
  <c r="M27" i="7"/>
  <c r="K27" i="7"/>
  <c r="AO26" i="7"/>
  <c r="AI26" i="7"/>
  <c r="AC26" i="7"/>
  <c r="W26" i="7"/>
  <c r="Q26" i="7"/>
  <c r="K26" i="7"/>
  <c r="I26" i="7"/>
  <c r="G26" i="7"/>
  <c r="E26" i="7"/>
  <c r="AO25" i="7"/>
  <c r="AI25" i="7"/>
  <c r="AC25" i="7"/>
  <c r="W25" i="7"/>
  <c r="Q25" i="7"/>
  <c r="K25" i="7"/>
  <c r="I25" i="7"/>
  <c r="G25" i="7"/>
  <c r="E25" i="7"/>
  <c r="AO24" i="7"/>
  <c r="AI24" i="7"/>
  <c r="AC24" i="7"/>
  <c r="W24" i="7"/>
  <c r="Q24" i="7"/>
  <c r="K24" i="7"/>
  <c r="I24" i="7"/>
  <c r="G24" i="7"/>
  <c r="E24" i="7" s="1"/>
  <c r="AO23" i="7"/>
  <c r="AI23" i="7"/>
  <c r="AC23" i="7"/>
  <c r="W23" i="7"/>
  <c r="Q23" i="7"/>
  <c r="K23" i="7"/>
  <c r="I23" i="7"/>
  <c r="G23" i="7"/>
  <c r="E23" i="7"/>
  <c r="AO22" i="7"/>
  <c r="AI22" i="7"/>
  <c r="AC22" i="7"/>
  <c r="W22" i="7"/>
  <c r="Q22" i="7"/>
  <c r="K22" i="7"/>
  <c r="I22" i="7"/>
  <c r="E22" i="7" s="1"/>
  <c r="G22" i="7"/>
  <c r="AS21" i="7"/>
  <c r="AQ21" i="7"/>
  <c r="AQ20" i="7" s="1"/>
  <c r="AO21" i="7"/>
  <c r="AM21" i="7"/>
  <c r="AK21" i="7"/>
  <c r="AI21" i="7" s="1"/>
  <c r="AI20" i="7" s="1"/>
  <c r="AG21" i="7"/>
  <c r="AC21" i="7" s="1"/>
  <c r="AC20" i="7" s="1"/>
  <c r="AE21" i="7"/>
  <c r="AA21" i="7"/>
  <c r="Y21" i="7"/>
  <c r="W21" i="7" s="1"/>
  <c r="W20" i="7" s="1"/>
  <c r="U21" i="7"/>
  <c r="S21" i="7"/>
  <c r="S20" i="7" s="1"/>
  <c r="Q21" i="7"/>
  <c r="Q20" i="7" s="1"/>
  <c r="O21" i="7"/>
  <c r="M21" i="7"/>
  <c r="K21" i="7" s="1"/>
  <c r="K20" i="7" s="1"/>
  <c r="I21" i="7"/>
  <c r="U20" i="7"/>
  <c r="I18" i="7"/>
  <c r="G18" i="7"/>
  <c r="E18" i="7"/>
  <c r="E16" i="7"/>
  <c r="E15" i="7"/>
  <c r="E14" i="7"/>
  <c r="E13" i="7"/>
  <c r="E12" i="7"/>
  <c r="E11" i="7"/>
  <c r="E10" i="7"/>
  <c r="E9" i="7"/>
  <c r="E8" i="7"/>
  <c r="E7" i="7"/>
  <c r="E194" i="7" l="1"/>
  <c r="W145" i="7"/>
  <c r="I241" i="7"/>
  <c r="G95" i="7"/>
  <c r="E96" i="7"/>
  <c r="Q241" i="7"/>
  <c r="I20" i="7"/>
  <c r="G45" i="7"/>
  <c r="E46" i="7"/>
  <c r="E45" i="7" s="1"/>
  <c r="E200" i="7"/>
  <c r="I45" i="7"/>
  <c r="AI120" i="7"/>
  <c r="G60" i="7"/>
  <c r="E60" i="7" s="1"/>
  <c r="G236" i="7"/>
  <c r="E237" i="7"/>
  <c r="I35" i="7"/>
  <c r="AO115" i="7"/>
  <c r="AO95" i="7" s="1"/>
  <c r="AO169" i="7"/>
  <c r="AA193" i="7"/>
  <c r="E201" i="7"/>
  <c r="G212" i="7"/>
  <c r="E212" i="7" s="1"/>
  <c r="E213" i="7"/>
  <c r="S241" i="7"/>
  <c r="AE289" i="7"/>
  <c r="E300" i="7"/>
  <c r="I296" i="7"/>
  <c r="E353" i="7"/>
  <c r="W361" i="7"/>
  <c r="AA361" i="7"/>
  <c r="K375" i="7"/>
  <c r="M361" i="7"/>
  <c r="G380" i="7"/>
  <c r="E380" i="7" s="1"/>
  <c r="S555" i="7"/>
  <c r="K555" i="7"/>
  <c r="G555" i="7" s="1"/>
  <c r="AI617" i="7"/>
  <c r="G21" i="7"/>
  <c r="E153" i="7"/>
  <c r="G152" i="7"/>
  <c r="E152" i="7" s="1"/>
  <c r="AI193" i="7"/>
  <c r="G279" i="7"/>
  <c r="E281" i="7"/>
  <c r="I289" i="7"/>
  <c r="AC313" i="7"/>
  <c r="AC575" i="7"/>
  <c r="K575" i="7"/>
  <c r="G575" i="7" s="1"/>
  <c r="AC578" i="7"/>
  <c r="K578" i="7"/>
  <c r="AF577" i="7"/>
  <c r="AC577" i="7" s="1"/>
  <c r="G248" i="7"/>
  <c r="E249" i="7"/>
  <c r="I266" i="7"/>
  <c r="E268" i="7"/>
  <c r="AC337" i="7"/>
  <c r="AO361" i="7"/>
  <c r="O499" i="7"/>
  <c r="O496" i="7" s="1"/>
  <c r="G500" i="7"/>
  <c r="S563" i="7"/>
  <c r="K563" i="7"/>
  <c r="G563" i="7" s="1"/>
  <c r="K625" i="7"/>
  <c r="AC625" i="7"/>
  <c r="AG70" i="7"/>
  <c r="U145" i="7"/>
  <c r="AO207" i="7"/>
  <c r="AO193" i="7" s="1"/>
  <c r="AQ193" i="7"/>
  <c r="M217" i="7"/>
  <c r="G272" i="7"/>
  <c r="E272" i="7" s="1"/>
  <c r="E273" i="7"/>
  <c r="AC289" i="7"/>
  <c r="I423" i="7"/>
  <c r="E424" i="7"/>
  <c r="S453" i="7"/>
  <c r="W452" i="7"/>
  <c r="S452" i="7" s="1"/>
  <c r="O558" i="7"/>
  <c r="AR557" i="7"/>
  <c r="AL558" i="7"/>
  <c r="O20" i="7"/>
  <c r="W120" i="7"/>
  <c r="Q231" i="7"/>
  <c r="Q217" i="7" s="1"/>
  <c r="S217" i="7"/>
  <c r="M265" i="7"/>
  <c r="K266" i="7"/>
  <c r="K265" i="7" s="1"/>
  <c r="AS265" i="7"/>
  <c r="AO266" i="7"/>
  <c r="AA409" i="7"/>
  <c r="W410" i="7"/>
  <c r="W409" i="7" s="1"/>
  <c r="AI416" i="7"/>
  <c r="AM409" i="7"/>
  <c r="G428" i="7"/>
  <c r="E428" i="7" s="1"/>
  <c r="E429" i="7"/>
  <c r="G568" i="7"/>
  <c r="AC613" i="7"/>
  <c r="AF607" i="7"/>
  <c r="I96" i="7"/>
  <c r="G121" i="7"/>
  <c r="Y145" i="7"/>
  <c r="G176" i="7"/>
  <c r="E176" i="7" s="1"/>
  <c r="AO217" i="7"/>
  <c r="E267" i="7"/>
  <c r="G266" i="7"/>
  <c r="I284" i="7"/>
  <c r="E285" i="7"/>
  <c r="G375" i="7"/>
  <c r="E375" i="7" s="1"/>
  <c r="O550" i="7"/>
  <c r="O547" i="7" s="1"/>
  <c r="AI547" i="7"/>
  <c r="O567" i="7"/>
  <c r="AI45" i="7"/>
  <c r="Y95" i="7"/>
  <c r="G115" i="7"/>
  <c r="E115" i="7" s="1"/>
  <c r="I236" i="7"/>
  <c r="I217" i="7" s="1"/>
  <c r="Q265" i="7"/>
  <c r="AA289" i="7"/>
  <c r="E296" i="7"/>
  <c r="AG409" i="7"/>
  <c r="AC410" i="7"/>
  <c r="AC409" i="7" s="1"/>
  <c r="G497" i="7"/>
  <c r="AO547" i="7"/>
  <c r="AL547" i="7" s="1"/>
  <c r="K550" i="7"/>
  <c r="G550" i="7" s="1"/>
  <c r="AL550" i="7"/>
  <c r="AF617" i="7"/>
  <c r="AC618" i="7"/>
  <c r="K618" i="7"/>
  <c r="AO27" i="7"/>
  <c r="AO20" i="7" s="1"/>
  <c r="Y45" i="7"/>
  <c r="AQ70" i="7"/>
  <c r="E117" i="7"/>
  <c r="AC121" i="7"/>
  <c r="AC120" i="7" s="1"/>
  <c r="AK145" i="7"/>
  <c r="E160" i="7"/>
  <c r="G159" i="7"/>
  <c r="E159" i="7" s="1"/>
  <c r="AK20" i="7"/>
  <c r="E48" i="7"/>
  <c r="G71" i="7"/>
  <c r="AI71" i="7"/>
  <c r="AI70" i="7" s="1"/>
  <c r="E83" i="7"/>
  <c r="AS120" i="7"/>
  <c r="E149" i="7"/>
  <c r="AS169" i="7"/>
  <c r="AE193" i="7"/>
  <c r="E222" i="7"/>
  <c r="W224" i="7"/>
  <c r="W217" i="7" s="1"/>
  <c r="E225" i="7"/>
  <c r="Y241" i="7"/>
  <c r="AO260" i="7"/>
  <c r="AO241" i="7" s="1"/>
  <c r="U265" i="7"/>
  <c r="E295" i="7"/>
  <c r="G290" i="7"/>
  <c r="I327" i="7"/>
  <c r="E327" i="7" s="1"/>
  <c r="W344" i="7"/>
  <c r="W337" i="7" s="1"/>
  <c r="AO351" i="7"/>
  <c r="AO337" i="7" s="1"/>
  <c r="AQ385" i="7"/>
  <c r="AO392" i="7"/>
  <c r="AO385" i="7" s="1"/>
  <c r="S472" i="7"/>
  <c r="W463" i="7"/>
  <c r="AC486" i="7"/>
  <c r="AI485" i="7"/>
  <c r="M45" i="7"/>
  <c r="S120" i="7"/>
  <c r="K193" i="7"/>
  <c r="Q145" i="7"/>
  <c r="G90" i="7"/>
  <c r="E90" i="7" s="1"/>
  <c r="W617" i="7"/>
  <c r="S620" i="7"/>
  <c r="K620" i="7"/>
  <c r="G620" i="7" s="1"/>
  <c r="G77" i="7"/>
  <c r="E77" i="7" s="1"/>
  <c r="AQ95" i="7"/>
  <c r="I110" i="7"/>
  <c r="E110" i="7" s="1"/>
  <c r="AC145" i="7"/>
  <c r="E165" i="7"/>
  <c r="G164" i="7"/>
  <c r="AE241" i="7"/>
  <c r="AC242" i="7"/>
  <c r="AC241" i="7" s="1"/>
  <c r="AS289" i="7"/>
  <c r="AO290" i="7"/>
  <c r="AC361" i="7"/>
  <c r="S464" i="7"/>
  <c r="Z463" i="7"/>
  <c r="AL486" i="7"/>
  <c r="AO485" i="7"/>
  <c r="AL488" i="7"/>
  <c r="AR485" i="7"/>
  <c r="AC553" i="7"/>
  <c r="K553" i="7"/>
  <c r="G553" i="7" s="1"/>
  <c r="AF547" i="7"/>
  <c r="K95" i="7"/>
  <c r="G127" i="7"/>
  <c r="E127" i="7" s="1"/>
  <c r="AM20" i="7"/>
  <c r="AA145" i="7"/>
  <c r="M193" i="7"/>
  <c r="G40" i="7"/>
  <c r="E40" i="7" s="1"/>
  <c r="I60" i="7"/>
  <c r="AA70" i="7"/>
  <c r="AE95" i="7"/>
  <c r="G140" i="7"/>
  <c r="E140" i="7" s="1"/>
  <c r="Q169" i="7"/>
  <c r="M20" i="7"/>
  <c r="E28" i="7"/>
  <c r="Q46" i="7"/>
  <c r="Q45" i="7" s="1"/>
  <c r="AS45" i="7"/>
  <c r="S70" i="7"/>
  <c r="K71" i="7"/>
  <c r="K70" i="7" s="1"/>
  <c r="E79" i="7"/>
  <c r="M95" i="7"/>
  <c r="G102" i="7"/>
  <c r="E102" i="7" s="1"/>
  <c r="K121" i="7"/>
  <c r="K120" i="7" s="1"/>
  <c r="K152" i="7"/>
  <c r="K145" i="7" s="1"/>
  <c r="I164" i="7"/>
  <c r="I145" i="7" s="1"/>
  <c r="S169" i="7"/>
  <c r="G170" i="7"/>
  <c r="Q260" i="7"/>
  <c r="G260" i="7"/>
  <c r="E260" i="7" s="1"/>
  <c r="E261" i="7"/>
  <c r="K289" i="7"/>
  <c r="E318" i="7"/>
  <c r="G314" i="7"/>
  <c r="AC464" i="7"/>
  <c r="AF463" i="7"/>
  <c r="AC463" i="7" s="1"/>
  <c r="AC470" i="7"/>
  <c r="K488" i="7"/>
  <c r="G488" i="7" s="1"/>
  <c r="G489" i="7"/>
  <c r="AQ145" i="7"/>
  <c r="AO146" i="7"/>
  <c r="AO145" i="7" s="1"/>
  <c r="AK193" i="7"/>
  <c r="G368" i="7"/>
  <c r="E369" i="7"/>
  <c r="AE120" i="7"/>
  <c r="S45" i="7"/>
  <c r="AG20" i="7"/>
  <c r="AI96" i="7"/>
  <c r="AI95" i="7" s="1"/>
  <c r="AK95" i="7"/>
  <c r="G146" i="7"/>
  <c r="AA169" i="7"/>
  <c r="U169" i="7"/>
  <c r="AC218" i="7"/>
  <c r="AC217" i="7" s="1"/>
  <c r="AE217" i="7"/>
  <c r="AI241" i="7"/>
  <c r="Y265" i="7"/>
  <c r="E294" i="7"/>
  <c r="W314" i="7"/>
  <c r="W313" i="7" s="1"/>
  <c r="Y313" i="7"/>
  <c r="I313" i="7"/>
  <c r="E347" i="7"/>
  <c r="G344" i="7"/>
  <c r="E344" i="7" s="1"/>
  <c r="E352" i="7"/>
  <c r="G351" i="7"/>
  <c r="E351" i="7" s="1"/>
  <c r="AA385" i="7"/>
  <c r="I27" i="7"/>
  <c r="E27" i="7" s="1"/>
  <c r="U45" i="7"/>
  <c r="O95" i="7"/>
  <c r="G35" i="7"/>
  <c r="E35" i="7" s="1"/>
  <c r="Y70" i="7"/>
  <c r="AS70" i="7"/>
  <c r="AO77" i="7"/>
  <c r="AO70" i="7" s="1"/>
  <c r="E82" i="7"/>
  <c r="M145" i="7"/>
  <c r="AI146" i="7"/>
  <c r="AI145" i="7" s="1"/>
  <c r="E151" i="7"/>
  <c r="AE169" i="7"/>
  <c r="W170" i="7"/>
  <c r="W169" i="7" s="1"/>
  <c r="E184" i="7"/>
  <c r="I183" i="7"/>
  <c r="I169" i="7" s="1"/>
  <c r="G218" i="7"/>
  <c r="AG217" i="7"/>
  <c r="G242" i="7"/>
  <c r="W255" i="7"/>
  <c r="W241" i="7" s="1"/>
  <c r="AA241" i="7"/>
  <c r="AO272" i="7"/>
  <c r="I272" i="7"/>
  <c r="AI279" i="7"/>
  <c r="I338" i="7"/>
  <c r="E342" i="7"/>
  <c r="G338" i="7"/>
  <c r="I344" i="7"/>
  <c r="Y361" i="7"/>
  <c r="AC386" i="7"/>
  <c r="G462" i="7"/>
  <c r="O505" i="7"/>
  <c r="G506" i="7"/>
  <c r="AM265" i="7"/>
  <c r="I140" i="7"/>
  <c r="I120" i="7" s="1"/>
  <c r="K170" i="7"/>
  <c r="K169" i="7" s="1"/>
  <c r="I248" i="7"/>
  <c r="I279" i="7"/>
  <c r="M289" i="7"/>
  <c r="AO296" i="7"/>
  <c r="AQ289" i="7"/>
  <c r="I308" i="7"/>
  <c r="Q313" i="7"/>
  <c r="AO313" i="7"/>
  <c r="AI332" i="7"/>
  <c r="AI313" i="7" s="1"/>
  <c r="E334" i="7"/>
  <c r="AO423" i="7"/>
  <c r="G454" i="7"/>
  <c r="K453" i="7"/>
  <c r="G476" i="7"/>
  <c r="K475" i="7"/>
  <c r="W537" i="7"/>
  <c r="K540" i="7"/>
  <c r="G540" i="7" s="1"/>
  <c r="K558" i="7"/>
  <c r="AO557" i="7"/>
  <c r="AL557" i="7" s="1"/>
  <c r="W577" i="7"/>
  <c r="S577" i="7" s="1"/>
  <c r="S580" i="7"/>
  <c r="K580" i="7"/>
  <c r="G580" i="7" s="1"/>
  <c r="S588" i="7"/>
  <c r="K588" i="7"/>
  <c r="W164" i="7"/>
  <c r="M169" i="7"/>
  <c r="I212" i="7"/>
  <c r="I193" i="7" s="1"/>
  <c r="AG289" i="7"/>
  <c r="AG313" i="7"/>
  <c r="E325" i="7"/>
  <c r="AG337" i="7"/>
  <c r="AK409" i="7"/>
  <c r="AI410" i="7"/>
  <c r="AI409" i="7" s="1"/>
  <c r="AC453" i="7"/>
  <c r="O463" i="7"/>
  <c r="AC477" i="7"/>
  <c r="AF474" i="7"/>
  <c r="AC474" i="7" s="1"/>
  <c r="G508" i="7"/>
  <c r="K507" i="7"/>
  <c r="K543" i="7"/>
  <c r="G543" i="7" s="1"/>
  <c r="S543" i="7"/>
  <c r="G560" i="7"/>
  <c r="AC570" i="7"/>
  <c r="K570" i="7"/>
  <c r="G570" i="7" s="1"/>
  <c r="AF567" i="7"/>
  <c r="AC567" i="7" s="1"/>
  <c r="W587" i="7"/>
  <c r="S587" i="7" s="1"/>
  <c r="K603" i="7"/>
  <c r="G603" i="7" s="1"/>
  <c r="S603" i="7"/>
  <c r="AL618" i="7"/>
  <c r="AO617" i="7"/>
  <c r="K385" i="7"/>
  <c r="O486" i="7"/>
  <c r="G487" i="7"/>
  <c r="O507" i="7"/>
  <c r="AC525" i="7"/>
  <c r="K525" i="7"/>
  <c r="G525" i="7" s="1"/>
  <c r="S527" i="7"/>
  <c r="AC585" i="7"/>
  <c r="K585" i="7"/>
  <c r="G585" i="7" s="1"/>
  <c r="E161" i="7"/>
  <c r="AS217" i="7"/>
  <c r="G231" i="7"/>
  <c r="E231" i="7" s="1"/>
  <c r="I255" i="7"/>
  <c r="E255" i="7" s="1"/>
  <c r="E256" i="7"/>
  <c r="AK289" i="7"/>
  <c r="I303" i="7"/>
  <c r="E303" i="7" s="1"/>
  <c r="E304" i="7"/>
  <c r="Q308" i="7"/>
  <c r="Q289" i="7" s="1"/>
  <c r="AK313" i="7"/>
  <c r="AK337" i="7"/>
  <c r="AK361" i="7"/>
  <c r="G410" i="7"/>
  <c r="AQ409" i="7"/>
  <c r="AO410" i="7"/>
  <c r="AO409" i="7" s="1"/>
  <c r="AL517" i="7"/>
  <c r="AC560" i="7"/>
  <c r="G595" i="7"/>
  <c r="AI170" i="7"/>
  <c r="AI169" i="7" s="1"/>
  <c r="G188" i="7"/>
  <c r="E188" i="7" s="1"/>
  <c r="E195" i="7"/>
  <c r="U217" i="7"/>
  <c r="AK265" i="7"/>
  <c r="AI266" i="7"/>
  <c r="AI265" i="7" s="1"/>
  <c r="AM313" i="7"/>
  <c r="AC332" i="7"/>
  <c r="AG361" i="7"/>
  <c r="E365" i="7"/>
  <c r="M385" i="7"/>
  <c r="S385" i="7"/>
  <c r="Q386" i="7"/>
  <c r="Q385" i="7" s="1"/>
  <c r="K410" i="7"/>
  <c r="K409" i="7" s="1"/>
  <c r="G538" i="7"/>
  <c r="K537" i="7"/>
  <c r="G537" i="7" s="1"/>
  <c r="G598" i="7"/>
  <c r="G308" i="7"/>
  <c r="G320" i="7"/>
  <c r="E320" i="7" s="1"/>
  <c r="E321" i="7"/>
  <c r="K338" i="7"/>
  <c r="M337" i="7"/>
  <c r="AI361" i="7"/>
  <c r="I380" i="7"/>
  <c r="Y409" i="7"/>
  <c r="W416" i="7"/>
  <c r="AO452" i="7"/>
  <c r="AL455" i="7"/>
  <c r="G504" i="7"/>
  <c r="K503" i="7"/>
  <c r="G503" i="7" s="1"/>
  <c r="AC535" i="7"/>
  <c r="AF527" i="7"/>
  <c r="AC527" i="7" s="1"/>
  <c r="K535" i="7"/>
  <c r="G535" i="7" s="1"/>
  <c r="O577" i="7"/>
  <c r="O587" i="7"/>
  <c r="G284" i="7"/>
  <c r="E284" i="7" s="1"/>
  <c r="G362" i="7"/>
  <c r="AI375" i="7"/>
  <c r="O385" i="7"/>
  <c r="G464" i="7"/>
  <c r="AC488" i="7"/>
  <c r="AF485" i="7"/>
  <c r="AC485" i="7" s="1"/>
  <c r="AC492" i="7"/>
  <c r="AC505" i="7"/>
  <c r="G513" i="7"/>
  <c r="AC520" i="7"/>
  <c r="G530" i="7"/>
  <c r="G564" i="7"/>
  <c r="AO587" i="7"/>
  <c r="AL587" i="7" s="1"/>
  <c r="K590" i="7"/>
  <c r="AL590" i="7"/>
  <c r="AR607" i="7"/>
  <c r="O610" i="7"/>
  <c r="E157" i="7"/>
  <c r="AO332" i="7"/>
  <c r="K362" i="7"/>
  <c r="AM361" i="7"/>
  <c r="W399" i="7"/>
  <c r="S409" i="7"/>
  <c r="Q410" i="7"/>
  <c r="Q409" i="7" s="1"/>
  <c r="I416" i="7"/>
  <c r="E416" i="7" s="1"/>
  <c r="G465" i="7"/>
  <c r="O477" i="7"/>
  <c r="O474" i="7" s="1"/>
  <c r="AL474" i="7"/>
  <c r="G495" i="7"/>
  <c r="K494" i="7"/>
  <c r="G494" i="7" s="1"/>
  <c r="W496" i="7"/>
  <c r="S496" i="7" s="1"/>
  <c r="S497" i="7"/>
  <c r="K499" i="7"/>
  <c r="AC508" i="7"/>
  <c r="K517" i="7"/>
  <c r="G518" i="7"/>
  <c r="AL578" i="7"/>
  <c r="S610" i="7"/>
  <c r="K610" i="7"/>
  <c r="G610" i="7" s="1"/>
  <c r="AC507" i="7"/>
  <c r="K548" i="7"/>
  <c r="W547" i="7"/>
  <c r="S547" i="7" s="1"/>
  <c r="S567" i="7"/>
  <c r="M241" i="7"/>
  <c r="AK241" i="7"/>
  <c r="U289" i="7"/>
  <c r="AS313" i="7"/>
  <c r="Q320" i="7"/>
  <c r="O337" i="7"/>
  <c r="Q361" i="7"/>
  <c r="AO368" i="7"/>
  <c r="AQ361" i="7"/>
  <c r="G385" i="7"/>
  <c r="W392" i="7"/>
  <c r="I410" i="7"/>
  <c r="I409" i="7" s="1"/>
  <c r="G484" i="7"/>
  <c r="K483" i="7"/>
  <c r="G483" i="7" s="1"/>
  <c r="G505" i="7"/>
  <c r="G522" i="7"/>
  <c r="G571" i="7"/>
  <c r="O613" i="7"/>
  <c r="Q337" i="7"/>
  <c r="E345" i="7"/>
  <c r="G356" i="7"/>
  <c r="E356" i="7" s="1"/>
  <c r="S361" i="7"/>
  <c r="AS361" i="7"/>
  <c r="E381" i="7"/>
  <c r="AL463" i="7"/>
  <c r="G467" i="7"/>
  <c r="K466" i="7"/>
  <c r="G466" i="7" s="1"/>
  <c r="W474" i="7"/>
  <c r="S474" i="7" s="1"/>
  <c r="S475" i="7"/>
  <c r="K477" i="7"/>
  <c r="G481" i="7"/>
  <c r="S488" i="7"/>
  <c r="AF496" i="7"/>
  <c r="AC496" i="7" s="1"/>
  <c r="AC499" i="7"/>
  <c r="AL508" i="7"/>
  <c r="AO507" i="7"/>
  <c r="AL507" i="7" s="1"/>
  <c r="AC548" i="7"/>
  <c r="AC573" i="7"/>
  <c r="K573" i="7"/>
  <c r="G573" i="7" s="1"/>
  <c r="Z597" i="7"/>
  <c r="O518" i="7"/>
  <c r="Z517" i="7"/>
  <c r="O520" i="7"/>
  <c r="G520" i="7" s="1"/>
  <c r="W557" i="7"/>
  <c r="S560" i="7"/>
  <c r="AI587" i="7"/>
  <c r="AC587" i="7" s="1"/>
  <c r="O590" i="7"/>
  <c r="AF597" i="7"/>
  <c r="AC597" i="7" s="1"/>
  <c r="AC600" i="7"/>
  <c r="O608" i="7"/>
  <c r="O607" i="7" s="1"/>
  <c r="AI607" i="7"/>
  <c r="E331" i="7"/>
  <c r="E370" i="7"/>
  <c r="AI386" i="7"/>
  <c r="AI385" i="7" s="1"/>
  <c r="AC452" i="7"/>
  <c r="AR452" i="7"/>
  <c r="G469" i="7"/>
  <c r="AL470" i="7"/>
  <c r="AI474" i="7"/>
  <c r="AL518" i="7"/>
  <c r="S575" i="7"/>
  <c r="AO577" i="7"/>
  <c r="AL577" i="7" s="1"/>
  <c r="K600" i="7"/>
  <c r="W597" i="7"/>
  <c r="S597" i="7" s="1"/>
  <c r="S600" i="7"/>
  <c r="W607" i="7"/>
  <c r="AL610" i="7"/>
  <c r="AO607" i="7"/>
  <c r="AL607" i="7" s="1"/>
  <c r="K613" i="7"/>
  <c r="G613" i="7" s="1"/>
  <c r="AR617" i="7"/>
  <c r="E323" i="7"/>
  <c r="K344" i="7"/>
  <c r="K380" i="7"/>
  <c r="AC392" i="7"/>
  <c r="AC459" i="7"/>
  <c r="S499" i="7"/>
  <c r="G523" i="7"/>
  <c r="AC533" i="7"/>
  <c r="K533" i="7"/>
  <c r="AI537" i="7"/>
  <c r="AC537" i="7" s="1"/>
  <c r="AC545" i="7"/>
  <c r="K545" i="7"/>
  <c r="G545" i="7" s="1"/>
  <c r="G556" i="7"/>
  <c r="G583" i="7"/>
  <c r="O595" i="7"/>
  <c r="AL605" i="7"/>
  <c r="K605" i="7"/>
  <c r="G605" i="7" s="1"/>
  <c r="K320" i="7"/>
  <c r="K313" i="7" s="1"/>
  <c r="E339" i="7"/>
  <c r="I368" i="7"/>
  <c r="AI463" i="7"/>
  <c r="K472" i="7"/>
  <c r="G472" i="7" s="1"/>
  <c r="G473" i="7"/>
  <c r="O488" i="7"/>
  <c r="G514" i="7"/>
  <c r="O528" i="7"/>
  <c r="O527" i="7" s="1"/>
  <c r="Z527" i="7"/>
  <c r="AR547" i="7"/>
  <c r="AC565" i="7"/>
  <c r="K565" i="7"/>
  <c r="G565" i="7" s="1"/>
  <c r="S583" i="7"/>
  <c r="AR597" i="7"/>
  <c r="S608" i="7"/>
  <c r="E359" i="7"/>
  <c r="AK385" i="7"/>
  <c r="K459" i="7"/>
  <c r="G459" i="7" s="1"/>
  <c r="G460" i="7"/>
  <c r="AL461" i="7"/>
  <c r="Z557" i="7"/>
  <c r="O560" i="7"/>
  <c r="Z567" i="7"/>
  <c r="AC590" i="7"/>
  <c r="AO597" i="7"/>
  <c r="AL597" i="7" s="1"/>
  <c r="G601" i="7"/>
  <c r="Z607" i="7"/>
  <c r="AL464" i="7"/>
  <c r="AL492" i="7"/>
  <c r="AC530" i="7"/>
  <c r="AC538" i="7"/>
  <c r="AC598" i="7"/>
  <c r="K623" i="7"/>
  <c r="G623" i="7" s="1"/>
  <c r="G423" i="7"/>
  <c r="E423" i="7" s="1"/>
  <c r="AL459" i="7"/>
  <c r="AO527" i="7"/>
  <c r="AL527" i="7" s="1"/>
  <c r="Z537" i="7"/>
  <c r="AL453" i="7"/>
  <c r="AL481" i="7"/>
  <c r="AC510" i="7"/>
  <c r="AC518" i="7"/>
  <c r="AO567" i="7"/>
  <c r="AL567" i="7" s="1"/>
  <c r="Z577" i="7"/>
  <c r="G596" i="7"/>
  <c r="AC605" i="7"/>
  <c r="Z617" i="7"/>
  <c r="AL475" i="7"/>
  <c r="AL503" i="7"/>
  <c r="AF517" i="7"/>
  <c r="AC517" i="7" s="1"/>
  <c r="W517" i="7"/>
  <c r="AC550" i="7"/>
  <c r="AC558" i="7"/>
  <c r="O618" i="7"/>
  <c r="O625" i="7"/>
  <c r="G608" i="7" l="1"/>
  <c r="G528" i="7"/>
  <c r="G499" i="7"/>
  <c r="K557" i="7"/>
  <c r="G558" i="7"/>
  <c r="AC385" i="7"/>
  <c r="G241" i="7"/>
  <c r="E242" i="7"/>
  <c r="G289" i="7"/>
  <c r="E290" i="7"/>
  <c r="E289" i="7" s="1"/>
  <c r="E266" i="7"/>
  <c r="E265" i="7" s="1"/>
  <c r="G265" i="7"/>
  <c r="S517" i="7"/>
  <c r="K607" i="7"/>
  <c r="G607" i="7" s="1"/>
  <c r="K361" i="7"/>
  <c r="G313" i="7"/>
  <c r="E314" i="7"/>
  <c r="E313" i="7" s="1"/>
  <c r="AL485" i="7"/>
  <c r="G618" i="7"/>
  <c r="K617" i="7"/>
  <c r="E279" i="7"/>
  <c r="G361" i="7"/>
  <c r="E362" i="7"/>
  <c r="E361" i="7" s="1"/>
  <c r="G145" i="7"/>
  <c r="E146" i="7"/>
  <c r="E164" i="7"/>
  <c r="K567" i="7"/>
  <c r="G567" i="7" s="1"/>
  <c r="E95" i="7"/>
  <c r="K527" i="7"/>
  <c r="G527" i="7" s="1"/>
  <c r="G533" i="7"/>
  <c r="W385" i="7"/>
  <c r="K337" i="7"/>
  <c r="O485" i="7"/>
  <c r="S537" i="7"/>
  <c r="E218" i="7"/>
  <c r="E217" i="7" s="1"/>
  <c r="G217" i="7"/>
  <c r="E71" i="7"/>
  <c r="E70" i="7" s="1"/>
  <c r="G70" i="7"/>
  <c r="I265" i="7"/>
  <c r="I361" i="7"/>
  <c r="G548" i="7"/>
  <c r="K547" i="7"/>
  <c r="G547" i="7" s="1"/>
  <c r="G507" i="7"/>
  <c r="K474" i="7"/>
  <c r="G474" i="7" s="1"/>
  <c r="G475" i="7"/>
  <c r="G337" i="7"/>
  <c r="E338" i="7"/>
  <c r="E337" i="7" s="1"/>
  <c r="AC617" i="7"/>
  <c r="E183" i="7"/>
  <c r="S557" i="7"/>
  <c r="AL617" i="7"/>
  <c r="E368" i="7"/>
  <c r="O557" i="7"/>
  <c r="E248" i="7"/>
  <c r="E236" i="7"/>
  <c r="S607" i="7"/>
  <c r="K452" i="7"/>
  <c r="G452" i="7" s="1"/>
  <c r="G453" i="7"/>
  <c r="I337" i="7"/>
  <c r="S463" i="7"/>
  <c r="E21" i="7"/>
  <c r="E20" i="7" s="1"/>
  <c r="G20" i="7"/>
  <c r="O617" i="7"/>
  <c r="G486" i="7"/>
  <c r="E308" i="7"/>
  <c r="G625" i="7"/>
  <c r="K485" i="7"/>
  <c r="O517" i="7"/>
  <c r="G517" i="7" s="1"/>
  <c r="G477" i="7"/>
  <c r="G590" i="7"/>
  <c r="AL452" i="7"/>
  <c r="E170" i="7"/>
  <c r="G169" i="7"/>
  <c r="S617" i="7"/>
  <c r="K496" i="7"/>
  <c r="G496" i="7" s="1"/>
  <c r="I95" i="7"/>
  <c r="G193" i="7"/>
  <c r="K463" i="7"/>
  <c r="G463" i="7" s="1"/>
  <c r="G409" i="7"/>
  <c r="E410" i="7"/>
  <c r="E409" i="7" s="1"/>
  <c r="G588" i="7"/>
  <c r="K587" i="7"/>
  <c r="G587" i="7" s="1"/>
  <c r="AO289" i="7"/>
  <c r="G120" i="7"/>
  <c r="E121" i="7"/>
  <c r="E120" i="7" s="1"/>
  <c r="AO265" i="7"/>
  <c r="K577" i="7"/>
  <c r="G577" i="7" s="1"/>
  <c r="G578" i="7"/>
  <c r="E193" i="7"/>
  <c r="G600" i="7"/>
  <c r="K597" i="7"/>
  <c r="G597" i="7" s="1"/>
  <c r="AC547" i="7"/>
  <c r="AC607" i="7"/>
  <c r="G485" i="7" l="1"/>
  <c r="G617" i="7"/>
  <c r="E241" i="7"/>
  <c r="G557" i="7"/>
  <c r="E169" i="7"/>
  <c r="E145" i="7"/>
  <c r="S635" i="6" l="1"/>
  <c r="P635" i="6"/>
  <c r="M635" i="6"/>
  <c r="J635" i="6"/>
  <c r="J634" i="6" s="1"/>
  <c r="F635" i="6"/>
  <c r="C635" i="6"/>
  <c r="U634" i="6"/>
  <c r="T634" i="6"/>
  <c r="S634" i="6"/>
  <c r="S626" i="6" s="1"/>
  <c r="R634" i="6"/>
  <c r="Q634" i="6"/>
  <c r="Q626" i="6" s="1"/>
  <c r="P634" i="6"/>
  <c r="P626" i="6" s="1"/>
  <c r="O634" i="6"/>
  <c r="N634" i="6"/>
  <c r="M634" i="6"/>
  <c r="L634" i="6"/>
  <c r="K634" i="6"/>
  <c r="H634" i="6"/>
  <c r="G634" i="6"/>
  <c r="F634" i="6"/>
  <c r="E634" i="6"/>
  <c r="D634" i="6"/>
  <c r="C634" i="6"/>
  <c r="S633" i="6"/>
  <c r="P633" i="6"/>
  <c r="M633" i="6"/>
  <c r="J633" i="6"/>
  <c r="J632" i="6" s="1"/>
  <c r="F633" i="6"/>
  <c r="C633" i="6"/>
  <c r="U632" i="6"/>
  <c r="T632" i="6"/>
  <c r="S632" i="6"/>
  <c r="R632" i="6"/>
  <c r="Q632" i="6"/>
  <c r="P632" i="6"/>
  <c r="O632" i="6"/>
  <c r="N632" i="6"/>
  <c r="M632" i="6"/>
  <c r="L632" i="6"/>
  <c r="K632" i="6"/>
  <c r="H632" i="6"/>
  <c r="G632" i="6"/>
  <c r="F632" i="6"/>
  <c r="E632" i="6"/>
  <c r="D632" i="6"/>
  <c r="C632" i="6"/>
  <c r="S631" i="6"/>
  <c r="P631" i="6"/>
  <c r="M631" i="6"/>
  <c r="J631" i="6"/>
  <c r="F631" i="6"/>
  <c r="C631" i="6"/>
  <c r="S630" i="6"/>
  <c r="P630" i="6"/>
  <c r="P629" i="6" s="1"/>
  <c r="M630" i="6"/>
  <c r="M629" i="6" s="1"/>
  <c r="J630" i="6"/>
  <c r="F630" i="6"/>
  <c r="C630" i="6"/>
  <c r="C629" i="6" s="1"/>
  <c r="U629" i="6"/>
  <c r="T629" i="6"/>
  <c r="S629" i="6"/>
  <c r="R629" i="6"/>
  <c r="Q629" i="6"/>
  <c r="O629" i="6"/>
  <c r="N629" i="6"/>
  <c r="N626" i="6" s="1"/>
  <c r="L629" i="6"/>
  <c r="L626" i="6" s="1"/>
  <c r="K629" i="6"/>
  <c r="J629" i="6"/>
  <c r="H629" i="6"/>
  <c r="G629" i="6"/>
  <c r="F629" i="6"/>
  <c r="D629" i="6"/>
  <c r="S628" i="6"/>
  <c r="S627" i="6" s="1"/>
  <c r="P628" i="6"/>
  <c r="M628" i="6"/>
  <c r="J628" i="6"/>
  <c r="J627" i="6" s="1"/>
  <c r="F628" i="6"/>
  <c r="F627" i="6" s="1"/>
  <c r="C628" i="6"/>
  <c r="C627" i="6" s="1"/>
  <c r="U627" i="6"/>
  <c r="U626" i="6" s="1"/>
  <c r="T627" i="6"/>
  <c r="T626" i="6" s="1"/>
  <c r="R627" i="6"/>
  <c r="Q627" i="6"/>
  <c r="P627" i="6"/>
  <c r="O627" i="6"/>
  <c r="N627" i="6"/>
  <c r="M627" i="6"/>
  <c r="L627" i="6"/>
  <c r="K627" i="6"/>
  <c r="H627" i="6"/>
  <c r="H626" i="6" s="1"/>
  <c r="G627" i="6"/>
  <c r="G626" i="6" s="1"/>
  <c r="E627" i="6"/>
  <c r="D627" i="6"/>
  <c r="R626" i="6"/>
  <c r="O626" i="6"/>
  <c r="D626" i="6"/>
  <c r="S625" i="6"/>
  <c r="S624" i="6" s="1"/>
  <c r="P625" i="6"/>
  <c r="M625" i="6"/>
  <c r="J625" i="6"/>
  <c r="J624" i="6" s="1"/>
  <c r="F625" i="6"/>
  <c r="C625" i="6"/>
  <c r="U624" i="6"/>
  <c r="T624" i="6"/>
  <c r="R624" i="6"/>
  <c r="Q624" i="6"/>
  <c r="Q616" i="6" s="1"/>
  <c r="P624" i="6"/>
  <c r="P616" i="6" s="1"/>
  <c r="O624" i="6"/>
  <c r="N624" i="6"/>
  <c r="M624" i="6"/>
  <c r="L624" i="6"/>
  <c r="K624" i="6"/>
  <c r="H624" i="6"/>
  <c r="G624" i="6"/>
  <c r="F624" i="6"/>
  <c r="E624" i="6"/>
  <c r="D624" i="6"/>
  <c r="C624" i="6"/>
  <c r="C616" i="6" s="1"/>
  <c r="S623" i="6"/>
  <c r="S622" i="6" s="1"/>
  <c r="P623" i="6"/>
  <c r="M623" i="6"/>
  <c r="J623" i="6"/>
  <c r="J622" i="6" s="1"/>
  <c r="F623" i="6"/>
  <c r="C623" i="6"/>
  <c r="U622" i="6"/>
  <c r="T622" i="6"/>
  <c r="R622" i="6"/>
  <c r="Q622" i="6"/>
  <c r="P622" i="6"/>
  <c r="O622" i="6"/>
  <c r="O616" i="6" s="1"/>
  <c r="N622" i="6"/>
  <c r="M622" i="6"/>
  <c r="L622" i="6"/>
  <c r="K622" i="6"/>
  <c r="H622" i="6"/>
  <c r="G622" i="6"/>
  <c r="F622" i="6"/>
  <c r="E622" i="6"/>
  <c r="D622" i="6"/>
  <c r="C622" i="6"/>
  <c r="S621" i="6"/>
  <c r="P621" i="6"/>
  <c r="M621" i="6"/>
  <c r="J621" i="6"/>
  <c r="F621" i="6"/>
  <c r="C621" i="6"/>
  <c r="S620" i="6"/>
  <c r="P620" i="6"/>
  <c r="M620" i="6"/>
  <c r="M619" i="6" s="1"/>
  <c r="M616" i="6" s="1"/>
  <c r="J620" i="6"/>
  <c r="F620" i="6"/>
  <c r="F619" i="6" s="1"/>
  <c r="C620" i="6"/>
  <c r="C619" i="6" s="1"/>
  <c r="U619" i="6"/>
  <c r="T619" i="6"/>
  <c r="R619" i="6"/>
  <c r="Q619" i="6"/>
  <c r="P619" i="6"/>
  <c r="O619" i="6"/>
  <c r="N619" i="6"/>
  <c r="L619" i="6"/>
  <c r="K619" i="6"/>
  <c r="H619" i="6"/>
  <c r="G619" i="6"/>
  <c r="D619" i="6"/>
  <c r="S618" i="6"/>
  <c r="S617" i="6" s="1"/>
  <c r="P618" i="6"/>
  <c r="M618" i="6"/>
  <c r="J618" i="6"/>
  <c r="J617" i="6" s="1"/>
  <c r="F618" i="6"/>
  <c r="F617" i="6" s="1"/>
  <c r="C618" i="6"/>
  <c r="C617" i="6" s="1"/>
  <c r="U617" i="6"/>
  <c r="T617" i="6"/>
  <c r="T616" i="6" s="1"/>
  <c r="R617" i="6"/>
  <c r="Q617" i="6"/>
  <c r="P617" i="6"/>
  <c r="O617" i="6"/>
  <c r="N617" i="6"/>
  <c r="M617" i="6"/>
  <c r="L617" i="6"/>
  <c r="L616" i="6" s="1"/>
  <c r="K617" i="6"/>
  <c r="H617" i="6"/>
  <c r="H616" i="6" s="1"/>
  <c r="G617" i="6"/>
  <c r="G616" i="6" s="1"/>
  <c r="E617" i="6"/>
  <c r="D617" i="6"/>
  <c r="N616" i="6"/>
  <c r="K616" i="6"/>
  <c r="E616" i="6"/>
  <c r="S615" i="6"/>
  <c r="S614" i="6" s="1"/>
  <c r="P615" i="6"/>
  <c r="P614" i="6" s="1"/>
  <c r="M615" i="6"/>
  <c r="J615" i="6"/>
  <c r="F615" i="6"/>
  <c r="F614" i="6" s="1"/>
  <c r="C615" i="6"/>
  <c r="U614" i="6"/>
  <c r="T614" i="6"/>
  <c r="R614" i="6"/>
  <c r="Q614" i="6"/>
  <c r="Q606" i="6" s="1"/>
  <c r="O614" i="6"/>
  <c r="N614" i="6"/>
  <c r="M614" i="6"/>
  <c r="L614" i="6"/>
  <c r="K614" i="6"/>
  <c r="J614" i="6"/>
  <c r="H614" i="6"/>
  <c r="G614" i="6"/>
  <c r="E614" i="6"/>
  <c r="D614" i="6"/>
  <c r="C614" i="6"/>
  <c r="S613" i="6"/>
  <c r="S612" i="6" s="1"/>
  <c r="P613" i="6"/>
  <c r="M613" i="6"/>
  <c r="J613" i="6"/>
  <c r="F613" i="6"/>
  <c r="F612" i="6" s="1"/>
  <c r="C613" i="6"/>
  <c r="U612" i="6"/>
  <c r="T612" i="6"/>
  <c r="R612" i="6"/>
  <c r="Q612" i="6"/>
  <c r="P612" i="6"/>
  <c r="O612" i="6"/>
  <c r="O606" i="6" s="1"/>
  <c r="N612" i="6"/>
  <c r="M612" i="6"/>
  <c r="L612" i="6"/>
  <c r="K612" i="6"/>
  <c r="J612" i="6"/>
  <c r="H612" i="6"/>
  <c r="G612" i="6"/>
  <c r="E612" i="6"/>
  <c r="D612" i="6"/>
  <c r="C612" i="6"/>
  <c r="S611" i="6"/>
  <c r="P611" i="6"/>
  <c r="P609" i="6" s="1"/>
  <c r="M611" i="6"/>
  <c r="M609" i="6" s="1"/>
  <c r="J611" i="6"/>
  <c r="F611" i="6"/>
  <c r="C611" i="6"/>
  <c r="S610" i="6"/>
  <c r="P610" i="6"/>
  <c r="M610" i="6"/>
  <c r="J610" i="6"/>
  <c r="J609" i="6" s="1"/>
  <c r="J606" i="6" s="1"/>
  <c r="F610" i="6"/>
  <c r="F609" i="6" s="1"/>
  <c r="C610" i="6"/>
  <c r="C609" i="6" s="1"/>
  <c r="C606" i="6" s="1"/>
  <c r="U609" i="6"/>
  <c r="T609" i="6"/>
  <c r="R609" i="6"/>
  <c r="Q609" i="6"/>
  <c r="O609" i="6"/>
  <c r="N609" i="6"/>
  <c r="L609" i="6"/>
  <c r="L606" i="6" s="1"/>
  <c r="K609" i="6"/>
  <c r="H609" i="6"/>
  <c r="G609" i="6"/>
  <c r="D609" i="6"/>
  <c r="S608" i="6"/>
  <c r="P608" i="6"/>
  <c r="M608" i="6"/>
  <c r="J608" i="6"/>
  <c r="F608" i="6"/>
  <c r="C608" i="6"/>
  <c r="U607" i="6"/>
  <c r="T607" i="6"/>
  <c r="S607" i="6"/>
  <c r="R607" i="6"/>
  <c r="Q607" i="6"/>
  <c r="P607" i="6"/>
  <c r="O607" i="6"/>
  <c r="N607" i="6"/>
  <c r="M607" i="6"/>
  <c r="L607" i="6"/>
  <c r="K607" i="6"/>
  <c r="K606" i="6" s="1"/>
  <c r="J607" i="6"/>
  <c r="H607" i="6"/>
  <c r="G607" i="6"/>
  <c r="F607" i="6"/>
  <c r="E607" i="6"/>
  <c r="E606" i="6" s="1"/>
  <c r="D607" i="6"/>
  <c r="C607" i="6"/>
  <c r="N606" i="6"/>
  <c r="M606" i="6"/>
  <c r="S605" i="6"/>
  <c r="S604" i="6" s="1"/>
  <c r="P605" i="6"/>
  <c r="P604" i="6" s="1"/>
  <c r="M605" i="6"/>
  <c r="J605" i="6"/>
  <c r="F605" i="6"/>
  <c r="C605" i="6"/>
  <c r="C604" i="6" s="1"/>
  <c r="U604" i="6"/>
  <c r="T604" i="6"/>
  <c r="R604" i="6"/>
  <c r="Q604" i="6"/>
  <c r="O604" i="6"/>
  <c r="O596" i="6" s="1"/>
  <c r="N604" i="6"/>
  <c r="M604" i="6"/>
  <c r="M596" i="6" s="1"/>
  <c r="L604" i="6"/>
  <c r="K604" i="6"/>
  <c r="J604" i="6"/>
  <c r="H604" i="6"/>
  <c r="G604" i="6"/>
  <c r="F604" i="6"/>
  <c r="E604" i="6"/>
  <c r="D604" i="6"/>
  <c r="S603" i="6"/>
  <c r="S602" i="6" s="1"/>
  <c r="P603" i="6"/>
  <c r="P602" i="6" s="1"/>
  <c r="M603" i="6"/>
  <c r="M602" i="6" s="1"/>
  <c r="J603" i="6"/>
  <c r="F603" i="6"/>
  <c r="C603" i="6"/>
  <c r="C602" i="6" s="1"/>
  <c r="U602" i="6"/>
  <c r="T602" i="6"/>
  <c r="R602" i="6"/>
  <c r="Q602" i="6"/>
  <c r="O602" i="6"/>
  <c r="N602" i="6"/>
  <c r="L602" i="6"/>
  <c r="K602" i="6"/>
  <c r="J602" i="6"/>
  <c r="H602" i="6"/>
  <c r="G602" i="6"/>
  <c r="F602" i="6"/>
  <c r="E602" i="6"/>
  <c r="D602" i="6"/>
  <c r="S601" i="6"/>
  <c r="P601" i="6"/>
  <c r="M601" i="6"/>
  <c r="M599" i="6" s="1"/>
  <c r="J601" i="6"/>
  <c r="F601" i="6"/>
  <c r="C601" i="6"/>
  <c r="S600" i="6"/>
  <c r="P600" i="6"/>
  <c r="M600" i="6"/>
  <c r="J600" i="6"/>
  <c r="F600" i="6"/>
  <c r="C600" i="6"/>
  <c r="U599" i="6"/>
  <c r="T599" i="6"/>
  <c r="S599" i="6"/>
  <c r="R599" i="6"/>
  <c r="Q599" i="6"/>
  <c r="P599" i="6"/>
  <c r="O599" i="6"/>
  <c r="N599" i="6"/>
  <c r="L599" i="6"/>
  <c r="K599" i="6"/>
  <c r="K596" i="6" s="1"/>
  <c r="J599" i="6"/>
  <c r="H599" i="6"/>
  <c r="G599" i="6"/>
  <c r="F599" i="6"/>
  <c r="D599" i="6"/>
  <c r="S598" i="6"/>
  <c r="S597" i="6" s="1"/>
  <c r="P598" i="6"/>
  <c r="P597" i="6" s="1"/>
  <c r="P596" i="6" s="1"/>
  <c r="M598" i="6"/>
  <c r="J598" i="6"/>
  <c r="F598" i="6"/>
  <c r="C598" i="6"/>
  <c r="C597" i="6" s="1"/>
  <c r="U597" i="6"/>
  <c r="T597" i="6"/>
  <c r="R597" i="6"/>
  <c r="R596" i="6" s="1"/>
  <c r="Q597" i="6"/>
  <c r="O597" i="6"/>
  <c r="N597" i="6"/>
  <c r="M597" i="6"/>
  <c r="L597" i="6"/>
  <c r="K597" i="6"/>
  <c r="J597" i="6"/>
  <c r="H597" i="6"/>
  <c r="H596" i="6" s="1"/>
  <c r="G597" i="6"/>
  <c r="G596" i="6" s="1"/>
  <c r="F597" i="6"/>
  <c r="E597" i="6"/>
  <c r="E596" i="6" s="1"/>
  <c r="D597" i="6"/>
  <c r="U596" i="6"/>
  <c r="N596" i="6"/>
  <c r="L596" i="6"/>
  <c r="S595" i="6"/>
  <c r="S594" i="6" s="1"/>
  <c r="P595" i="6"/>
  <c r="P594" i="6" s="1"/>
  <c r="M595" i="6"/>
  <c r="J595" i="6"/>
  <c r="J594" i="6" s="1"/>
  <c r="F595" i="6"/>
  <c r="C595" i="6"/>
  <c r="U594" i="6"/>
  <c r="T594" i="6"/>
  <c r="R594" i="6"/>
  <c r="Q594" i="6"/>
  <c r="O594" i="6"/>
  <c r="N594" i="6"/>
  <c r="N586" i="6" s="1"/>
  <c r="M594" i="6"/>
  <c r="L594" i="6"/>
  <c r="L586" i="6" s="1"/>
  <c r="K594" i="6"/>
  <c r="H594" i="6"/>
  <c r="G594" i="6"/>
  <c r="F594" i="6"/>
  <c r="E594" i="6"/>
  <c r="D594" i="6"/>
  <c r="C594" i="6"/>
  <c r="S593" i="6"/>
  <c r="S592" i="6" s="1"/>
  <c r="P593" i="6"/>
  <c r="M593" i="6"/>
  <c r="M592" i="6" s="1"/>
  <c r="M586" i="6" s="1"/>
  <c r="J593" i="6"/>
  <c r="J592" i="6" s="1"/>
  <c r="F593" i="6"/>
  <c r="C593" i="6"/>
  <c r="U592" i="6"/>
  <c r="T592" i="6"/>
  <c r="R592" i="6"/>
  <c r="Q592" i="6"/>
  <c r="P592" i="6"/>
  <c r="O592" i="6"/>
  <c r="O586" i="6" s="1"/>
  <c r="N592" i="6"/>
  <c r="L592" i="6"/>
  <c r="K592" i="6"/>
  <c r="H592" i="6"/>
  <c r="G592" i="6"/>
  <c r="F592" i="6"/>
  <c r="E592" i="6"/>
  <c r="D592" i="6"/>
  <c r="C592" i="6"/>
  <c r="S591" i="6"/>
  <c r="P591" i="6"/>
  <c r="M591" i="6"/>
  <c r="M589" i="6" s="1"/>
  <c r="J591" i="6"/>
  <c r="F591" i="6"/>
  <c r="C591" i="6"/>
  <c r="S590" i="6"/>
  <c r="S589" i="6" s="1"/>
  <c r="P590" i="6"/>
  <c r="M590" i="6"/>
  <c r="J590" i="6"/>
  <c r="F590" i="6"/>
  <c r="C590" i="6"/>
  <c r="C589" i="6" s="1"/>
  <c r="U589" i="6"/>
  <c r="T589" i="6"/>
  <c r="R589" i="6"/>
  <c r="Q589" i="6"/>
  <c r="O589" i="6"/>
  <c r="N589" i="6"/>
  <c r="L589" i="6"/>
  <c r="K589" i="6"/>
  <c r="J589" i="6"/>
  <c r="H589" i="6"/>
  <c r="G589" i="6"/>
  <c r="F589" i="6"/>
  <c r="E589" i="6"/>
  <c r="D589" i="6"/>
  <c r="S588" i="6"/>
  <c r="P588" i="6"/>
  <c r="P587" i="6" s="1"/>
  <c r="M588" i="6"/>
  <c r="J588" i="6"/>
  <c r="F588" i="6"/>
  <c r="C588" i="6"/>
  <c r="C587" i="6" s="1"/>
  <c r="U587" i="6"/>
  <c r="T587" i="6"/>
  <c r="T586" i="6" s="1"/>
  <c r="S587" i="6"/>
  <c r="R587" i="6"/>
  <c r="R586" i="6" s="1"/>
  <c r="Q587" i="6"/>
  <c r="O587" i="6"/>
  <c r="N587" i="6"/>
  <c r="M587" i="6"/>
  <c r="L587" i="6"/>
  <c r="K587" i="6"/>
  <c r="J587" i="6"/>
  <c r="H587" i="6"/>
  <c r="G587" i="6"/>
  <c r="F587" i="6"/>
  <c r="E587" i="6"/>
  <c r="D587" i="6"/>
  <c r="U586" i="6"/>
  <c r="Q586" i="6"/>
  <c r="K586" i="6"/>
  <c r="H586" i="6"/>
  <c r="D586" i="6"/>
  <c r="C586" i="6"/>
  <c r="S585" i="6"/>
  <c r="S584" i="6" s="1"/>
  <c r="P585" i="6"/>
  <c r="M585" i="6"/>
  <c r="J585" i="6"/>
  <c r="J584" i="6" s="1"/>
  <c r="F585" i="6"/>
  <c r="C585" i="6"/>
  <c r="U584" i="6"/>
  <c r="T584" i="6"/>
  <c r="R584" i="6"/>
  <c r="Q584" i="6"/>
  <c r="P584" i="6"/>
  <c r="O584" i="6"/>
  <c r="N584" i="6"/>
  <c r="M584" i="6"/>
  <c r="L584" i="6"/>
  <c r="K584" i="6"/>
  <c r="H584" i="6"/>
  <c r="G584" i="6"/>
  <c r="F584" i="6"/>
  <c r="E584" i="6"/>
  <c r="D584" i="6"/>
  <c r="C584" i="6"/>
  <c r="S583" i="6"/>
  <c r="S582" i="6" s="1"/>
  <c r="P583" i="6"/>
  <c r="P582" i="6" s="1"/>
  <c r="M583" i="6"/>
  <c r="M582" i="6" s="1"/>
  <c r="J583" i="6"/>
  <c r="J582" i="6" s="1"/>
  <c r="F583" i="6"/>
  <c r="C583" i="6"/>
  <c r="U582" i="6"/>
  <c r="T582" i="6"/>
  <c r="R582" i="6"/>
  <c r="Q582" i="6"/>
  <c r="O582" i="6"/>
  <c r="N582" i="6"/>
  <c r="L582" i="6"/>
  <c r="L576" i="6" s="1"/>
  <c r="K582" i="6"/>
  <c r="H582" i="6"/>
  <c r="G582" i="6"/>
  <c r="F582" i="6"/>
  <c r="E582" i="6"/>
  <c r="D582" i="6"/>
  <c r="C582" i="6"/>
  <c r="S581" i="6"/>
  <c r="P581" i="6"/>
  <c r="M581" i="6"/>
  <c r="M579" i="6" s="1"/>
  <c r="J581" i="6"/>
  <c r="J579" i="6" s="1"/>
  <c r="F581" i="6"/>
  <c r="C581" i="6"/>
  <c r="S580" i="6"/>
  <c r="P580" i="6"/>
  <c r="M580" i="6"/>
  <c r="J580" i="6"/>
  <c r="F580" i="6"/>
  <c r="C580" i="6"/>
  <c r="C579" i="6" s="1"/>
  <c r="U579" i="6"/>
  <c r="U576" i="6" s="1"/>
  <c r="T579" i="6"/>
  <c r="S579" i="6"/>
  <c r="R579" i="6"/>
  <c r="Q579" i="6"/>
  <c r="O579" i="6"/>
  <c r="N579" i="6"/>
  <c r="L579" i="6"/>
  <c r="K579" i="6"/>
  <c r="H579" i="6"/>
  <c r="G579" i="6"/>
  <c r="F579" i="6"/>
  <c r="E579" i="6"/>
  <c r="D579" i="6"/>
  <c r="S578" i="6"/>
  <c r="S577" i="6" s="1"/>
  <c r="S576" i="6" s="1"/>
  <c r="P578" i="6"/>
  <c r="P577" i="6" s="1"/>
  <c r="M578" i="6"/>
  <c r="J578" i="6"/>
  <c r="F578" i="6"/>
  <c r="C578" i="6"/>
  <c r="C577" i="6" s="1"/>
  <c r="U577" i="6"/>
  <c r="T577" i="6"/>
  <c r="R577" i="6"/>
  <c r="Q577" i="6"/>
  <c r="O577" i="6"/>
  <c r="N577" i="6"/>
  <c r="M577" i="6"/>
  <c r="L577" i="6"/>
  <c r="K577" i="6"/>
  <c r="J577" i="6"/>
  <c r="H577" i="6"/>
  <c r="H576" i="6" s="1"/>
  <c r="G577" i="6"/>
  <c r="G576" i="6" s="1"/>
  <c r="F577" i="6"/>
  <c r="E577" i="6"/>
  <c r="D577" i="6"/>
  <c r="Q576" i="6"/>
  <c r="O576" i="6"/>
  <c r="N576" i="6"/>
  <c r="K576" i="6"/>
  <c r="D576" i="6"/>
  <c r="S575" i="6"/>
  <c r="S574" i="6" s="1"/>
  <c r="P575" i="6"/>
  <c r="P574" i="6" s="1"/>
  <c r="M575" i="6"/>
  <c r="M574" i="6" s="1"/>
  <c r="J575" i="6"/>
  <c r="J574" i="6" s="1"/>
  <c r="F575" i="6"/>
  <c r="U574" i="6"/>
  <c r="T574" i="6"/>
  <c r="R574" i="6"/>
  <c r="Q574" i="6"/>
  <c r="O574" i="6"/>
  <c r="O566" i="6" s="1"/>
  <c r="N574" i="6"/>
  <c r="L574" i="6"/>
  <c r="K574" i="6"/>
  <c r="H574" i="6"/>
  <c r="G574" i="6"/>
  <c r="F574" i="6"/>
  <c r="S573" i="6"/>
  <c r="P573" i="6"/>
  <c r="M573" i="6"/>
  <c r="J573" i="6"/>
  <c r="J572" i="6" s="1"/>
  <c r="F573" i="6"/>
  <c r="U572" i="6"/>
  <c r="U566" i="6" s="1"/>
  <c r="T572" i="6"/>
  <c r="S572" i="6"/>
  <c r="R572" i="6"/>
  <c r="Q572" i="6"/>
  <c r="P572" i="6"/>
  <c r="O572" i="6"/>
  <c r="N572" i="6"/>
  <c r="M572" i="6"/>
  <c r="L572" i="6"/>
  <c r="K572" i="6"/>
  <c r="K566" i="6" s="1"/>
  <c r="H572" i="6"/>
  <c r="G572" i="6"/>
  <c r="F572" i="6"/>
  <c r="S571" i="6"/>
  <c r="P571" i="6"/>
  <c r="M571" i="6"/>
  <c r="J571" i="6"/>
  <c r="F571" i="6"/>
  <c r="S570" i="6"/>
  <c r="S569" i="6" s="1"/>
  <c r="P570" i="6"/>
  <c r="M570" i="6"/>
  <c r="J570" i="6"/>
  <c r="F570" i="6"/>
  <c r="F569" i="6" s="1"/>
  <c r="U569" i="6"/>
  <c r="T569" i="6"/>
  <c r="R569" i="6"/>
  <c r="Q569" i="6"/>
  <c r="P569" i="6"/>
  <c r="O569" i="6"/>
  <c r="N569" i="6"/>
  <c r="N566" i="6" s="1"/>
  <c r="L569" i="6"/>
  <c r="K569" i="6"/>
  <c r="J569" i="6"/>
  <c r="H569" i="6"/>
  <c r="G569" i="6"/>
  <c r="S568" i="6"/>
  <c r="P568" i="6"/>
  <c r="P567" i="6" s="1"/>
  <c r="P566" i="6" s="1"/>
  <c r="M568" i="6"/>
  <c r="J568" i="6"/>
  <c r="F568" i="6"/>
  <c r="U567" i="6"/>
  <c r="T567" i="6"/>
  <c r="S567" i="6"/>
  <c r="R567" i="6"/>
  <c r="R566" i="6" s="1"/>
  <c r="Q567" i="6"/>
  <c r="O567" i="6"/>
  <c r="N567" i="6"/>
  <c r="M567" i="6"/>
  <c r="L567" i="6"/>
  <c r="J567" i="6" s="1"/>
  <c r="K567" i="6"/>
  <c r="H567" i="6"/>
  <c r="G567" i="6"/>
  <c r="F567" i="6" s="1"/>
  <c r="F566" i="6" s="1"/>
  <c r="H566" i="6"/>
  <c r="G566" i="6"/>
  <c r="S565" i="6"/>
  <c r="P565" i="6"/>
  <c r="M565" i="6"/>
  <c r="M564" i="6" s="1"/>
  <c r="J565" i="6"/>
  <c r="J564" i="6" s="1"/>
  <c r="F565" i="6"/>
  <c r="C565" i="6"/>
  <c r="U564" i="6"/>
  <c r="T564" i="6"/>
  <c r="S564" i="6"/>
  <c r="R564" i="6"/>
  <c r="R556" i="6" s="1"/>
  <c r="Q564" i="6"/>
  <c r="P564" i="6"/>
  <c r="O564" i="6"/>
  <c r="N564" i="6"/>
  <c r="L564" i="6"/>
  <c r="K564" i="6"/>
  <c r="H564" i="6"/>
  <c r="G564" i="6"/>
  <c r="F564" i="6"/>
  <c r="E564" i="6"/>
  <c r="D564" i="6"/>
  <c r="C564" i="6"/>
  <c r="S563" i="6"/>
  <c r="P563" i="6"/>
  <c r="M563" i="6"/>
  <c r="J563" i="6"/>
  <c r="J562" i="6" s="1"/>
  <c r="F563" i="6"/>
  <c r="C563" i="6"/>
  <c r="U562" i="6"/>
  <c r="T562" i="6"/>
  <c r="S562" i="6"/>
  <c r="R562" i="6"/>
  <c r="Q562" i="6"/>
  <c r="Q556" i="6" s="1"/>
  <c r="P562" i="6"/>
  <c r="P556" i="6" s="1"/>
  <c r="O562" i="6"/>
  <c r="N562" i="6"/>
  <c r="M562" i="6"/>
  <c r="L562" i="6"/>
  <c r="K562" i="6"/>
  <c r="H562" i="6"/>
  <c r="G562" i="6"/>
  <c r="F562" i="6"/>
  <c r="E562" i="6"/>
  <c r="D562" i="6"/>
  <c r="C562" i="6"/>
  <c r="S561" i="6"/>
  <c r="P561" i="6"/>
  <c r="M561" i="6"/>
  <c r="M559" i="6" s="1"/>
  <c r="J561" i="6"/>
  <c r="F561" i="6"/>
  <c r="C561" i="6"/>
  <c r="S560" i="6"/>
  <c r="P560" i="6"/>
  <c r="P559" i="6" s="1"/>
  <c r="M560" i="6"/>
  <c r="J560" i="6"/>
  <c r="J559" i="6" s="1"/>
  <c r="F560" i="6"/>
  <c r="C560" i="6"/>
  <c r="C559" i="6" s="1"/>
  <c r="U559" i="6"/>
  <c r="T559" i="6"/>
  <c r="S559" i="6"/>
  <c r="S556" i="6" s="1"/>
  <c r="R559" i="6"/>
  <c r="Q559" i="6"/>
  <c r="O559" i="6"/>
  <c r="N559" i="6"/>
  <c r="L559" i="6"/>
  <c r="K559" i="6"/>
  <c r="H559" i="6"/>
  <c r="G559" i="6"/>
  <c r="F559" i="6"/>
  <c r="E559" i="6"/>
  <c r="D559" i="6"/>
  <c r="S558" i="6"/>
  <c r="P558" i="6"/>
  <c r="P557" i="6" s="1"/>
  <c r="M558" i="6"/>
  <c r="J558" i="6"/>
  <c r="F558" i="6"/>
  <c r="C558" i="6"/>
  <c r="U557" i="6"/>
  <c r="T557" i="6"/>
  <c r="S557" i="6"/>
  <c r="R557" i="6"/>
  <c r="Q557" i="6"/>
  <c r="O557" i="6"/>
  <c r="N557" i="6"/>
  <c r="L557" i="6"/>
  <c r="K557" i="6"/>
  <c r="K556" i="6" s="1"/>
  <c r="H557" i="6"/>
  <c r="G557" i="6"/>
  <c r="F557" i="6"/>
  <c r="E557" i="6"/>
  <c r="C557" i="6" s="1"/>
  <c r="C556" i="6" s="1"/>
  <c r="D557" i="6"/>
  <c r="U556" i="6"/>
  <c r="T556" i="6"/>
  <c r="O556" i="6"/>
  <c r="H556" i="6"/>
  <c r="G556" i="6"/>
  <c r="F556" i="6"/>
  <c r="E556" i="6"/>
  <c r="D556" i="6"/>
  <c r="S555" i="6"/>
  <c r="P555" i="6"/>
  <c r="M555" i="6"/>
  <c r="J555" i="6"/>
  <c r="J554" i="6" s="1"/>
  <c r="F555" i="6"/>
  <c r="C555" i="6"/>
  <c r="U554" i="6"/>
  <c r="T554" i="6"/>
  <c r="T546" i="6" s="1"/>
  <c r="S554" i="6"/>
  <c r="R554" i="6"/>
  <c r="Q554" i="6"/>
  <c r="P554" i="6"/>
  <c r="O554" i="6"/>
  <c r="N554" i="6"/>
  <c r="M554" i="6"/>
  <c r="L554" i="6"/>
  <c r="K554" i="6"/>
  <c r="H554" i="6"/>
  <c r="G554" i="6"/>
  <c r="F554" i="6"/>
  <c r="E554" i="6"/>
  <c r="D554" i="6"/>
  <c r="C554" i="6"/>
  <c r="S553" i="6"/>
  <c r="P553" i="6"/>
  <c r="M553" i="6"/>
  <c r="J553" i="6"/>
  <c r="J552" i="6" s="1"/>
  <c r="F553" i="6"/>
  <c r="C553" i="6"/>
  <c r="U552" i="6"/>
  <c r="T552" i="6"/>
  <c r="S552" i="6"/>
  <c r="R552" i="6"/>
  <c r="Q552" i="6"/>
  <c r="P552" i="6"/>
  <c r="O552" i="6"/>
  <c r="N552" i="6"/>
  <c r="M552" i="6"/>
  <c r="L552" i="6"/>
  <c r="K552" i="6"/>
  <c r="H552" i="6"/>
  <c r="G552" i="6"/>
  <c r="F552" i="6"/>
  <c r="E552" i="6"/>
  <c r="E546" i="6" s="1"/>
  <c r="D552" i="6"/>
  <c r="C552" i="6"/>
  <c r="S551" i="6"/>
  <c r="P551" i="6"/>
  <c r="M551" i="6"/>
  <c r="M549" i="6" s="1"/>
  <c r="J551" i="6"/>
  <c r="F551" i="6"/>
  <c r="C551" i="6"/>
  <c r="S550" i="6"/>
  <c r="P550" i="6"/>
  <c r="P549" i="6" s="1"/>
  <c r="M550" i="6"/>
  <c r="J550" i="6"/>
  <c r="F550" i="6"/>
  <c r="C550" i="6"/>
  <c r="C549" i="6" s="1"/>
  <c r="U549" i="6"/>
  <c r="T549" i="6"/>
  <c r="S549" i="6"/>
  <c r="R549" i="6"/>
  <c r="Q549" i="6"/>
  <c r="O549" i="6"/>
  <c r="N549" i="6"/>
  <c r="L549" i="6"/>
  <c r="K549" i="6"/>
  <c r="J549" i="6"/>
  <c r="H549" i="6"/>
  <c r="G549" i="6"/>
  <c r="F549" i="6"/>
  <c r="E549" i="6"/>
  <c r="D549" i="6"/>
  <c r="S548" i="6"/>
  <c r="P548" i="6"/>
  <c r="P547" i="6" s="1"/>
  <c r="M548" i="6"/>
  <c r="J548" i="6"/>
  <c r="F548" i="6"/>
  <c r="C548" i="6"/>
  <c r="U547" i="6"/>
  <c r="T547" i="6"/>
  <c r="S547" i="6"/>
  <c r="S546" i="6" s="1"/>
  <c r="R547" i="6"/>
  <c r="Q547" i="6"/>
  <c r="O547" i="6"/>
  <c r="N547" i="6"/>
  <c r="M547" i="6"/>
  <c r="L547" i="6"/>
  <c r="L546" i="6" s="1"/>
  <c r="K547" i="6"/>
  <c r="J547" i="6" s="1"/>
  <c r="H547" i="6"/>
  <c r="G547" i="6"/>
  <c r="F547" i="6"/>
  <c r="E547" i="6"/>
  <c r="C547" i="6" s="1"/>
  <c r="D547" i="6"/>
  <c r="U546" i="6"/>
  <c r="O546" i="6"/>
  <c r="M546" i="6"/>
  <c r="H546" i="6"/>
  <c r="G546" i="6"/>
  <c r="S545" i="6"/>
  <c r="P545" i="6"/>
  <c r="M545" i="6"/>
  <c r="J545" i="6"/>
  <c r="J544" i="6" s="1"/>
  <c r="F545" i="6"/>
  <c r="C545" i="6"/>
  <c r="U544" i="6"/>
  <c r="T544" i="6"/>
  <c r="S544" i="6"/>
  <c r="R544" i="6"/>
  <c r="Q544" i="6"/>
  <c r="P544" i="6"/>
  <c r="O544" i="6"/>
  <c r="N544" i="6"/>
  <c r="M544" i="6"/>
  <c r="L544" i="6"/>
  <c r="K544" i="6"/>
  <c r="H544" i="6"/>
  <c r="G544" i="6"/>
  <c r="F544" i="6"/>
  <c r="E544" i="6"/>
  <c r="D544" i="6"/>
  <c r="C544" i="6"/>
  <c r="S543" i="6"/>
  <c r="P543" i="6"/>
  <c r="M543" i="6"/>
  <c r="J543" i="6"/>
  <c r="J542" i="6" s="1"/>
  <c r="F543" i="6"/>
  <c r="C543" i="6"/>
  <c r="U542" i="6"/>
  <c r="T542" i="6"/>
  <c r="T536" i="6" s="1"/>
  <c r="S542" i="6"/>
  <c r="R542" i="6"/>
  <c r="Q542" i="6"/>
  <c r="Q536" i="6" s="1"/>
  <c r="P542" i="6"/>
  <c r="O542" i="6"/>
  <c r="N542" i="6"/>
  <c r="M542" i="6"/>
  <c r="L542" i="6"/>
  <c r="K542" i="6"/>
  <c r="H542" i="6"/>
  <c r="G542" i="6"/>
  <c r="F542" i="6"/>
  <c r="E542" i="6"/>
  <c r="E536" i="6" s="1"/>
  <c r="D542" i="6"/>
  <c r="C542" i="6"/>
  <c r="S541" i="6"/>
  <c r="P541" i="6"/>
  <c r="M541" i="6"/>
  <c r="J541" i="6"/>
  <c r="F541" i="6"/>
  <c r="C541" i="6"/>
  <c r="S540" i="6"/>
  <c r="P540" i="6"/>
  <c r="P539" i="6" s="1"/>
  <c r="P536" i="6" s="1"/>
  <c r="M540" i="6"/>
  <c r="M539" i="6" s="1"/>
  <c r="J540" i="6"/>
  <c r="J539" i="6" s="1"/>
  <c r="F540" i="6"/>
  <c r="F539" i="6" s="1"/>
  <c r="C540" i="6"/>
  <c r="C539" i="6" s="1"/>
  <c r="U539" i="6"/>
  <c r="T539" i="6"/>
  <c r="S539" i="6"/>
  <c r="R539" i="6"/>
  <c r="Q539" i="6"/>
  <c r="O539" i="6"/>
  <c r="N539" i="6"/>
  <c r="L539" i="6"/>
  <c r="K539" i="6"/>
  <c r="H539" i="6"/>
  <c r="G539" i="6"/>
  <c r="E539" i="6"/>
  <c r="D539" i="6"/>
  <c r="S538" i="6"/>
  <c r="P538" i="6"/>
  <c r="P537" i="6" s="1"/>
  <c r="M538" i="6"/>
  <c r="J538" i="6"/>
  <c r="F538" i="6"/>
  <c r="C538" i="6"/>
  <c r="U537" i="6"/>
  <c r="T537" i="6"/>
  <c r="S537" i="6"/>
  <c r="S536" i="6" s="1"/>
  <c r="R537" i="6"/>
  <c r="Q537" i="6"/>
  <c r="O537" i="6"/>
  <c r="N537" i="6"/>
  <c r="N536" i="6" s="1"/>
  <c r="L537" i="6"/>
  <c r="K537" i="6"/>
  <c r="K536" i="6" s="1"/>
  <c r="H537" i="6"/>
  <c r="G537" i="6"/>
  <c r="F537" i="6"/>
  <c r="E537" i="6"/>
  <c r="C537" i="6" s="1"/>
  <c r="D537" i="6"/>
  <c r="U536" i="6"/>
  <c r="O536" i="6"/>
  <c r="H536" i="6"/>
  <c r="G536" i="6"/>
  <c r="F536" i="6"/>
  <c r="S535" i="6"/>
  <c r="P535" i="6"/>
  <c r="M535" i="6"/>
  <c r="J535" i="6"/>
  <c r="J534" i="6" s="1"/>
  <c r="F535" i="6"/>
  <c r="C535" i="6"/>
  <c r="U534" i="6"/>
  <c r="T534" i="6"/>
  <c r="S534" i="6"/>
  <c r="R534" i="6"/>
  <c r="Q534" i="6"/>
  <c r="P534" i="6"/>
  <c r="O534" i="6"/>
  <c r="N534" i="6"/>
  <c r="M534" i="6"/>
  <c r="L534" i="6"/>
  <c r="K534" i="6"/>
  <c r="H534" i="6"/>
  <c r="G534" i="6"/>
  <c r="F534" i="6"/>
  <c r="E534" i="6"/>
  <c r="D534" i="6"/>
  <c r="C534" i="6"/>
  <c r="S533" i="6"/>
  <c r="P533" i="6"/>
  <c r="M533" i="6"/>
  <c r="J533" i="6"/>
  <c r="J532" i="6" s="1"/>
  <c r="F533" i="6"/>
  <c r="C533" i="6"/>
  <c r="U532" i="6"/>
  <c r="T532" i="6"/>
  <c r="S532" i="6"/>
  <c r="R532" i="6"/>
  <c r="R526" i="6" s="1"/>
  <c r="Q532" i="6"/>
  <c r="P532" i="6"/>
  <c r="O532" i="6"/>
  <c r="N532" i="6"/>
  <c r="M532" i="6"/>
  <c r="L532" i="6"/>
  <c r="K532" i="6"/>
  <c r="H532" i="6"/>
  <c r="G532" i="6"/>
  <c r="G526" i="6" s="1"/>
  <c r="F532" i="6"/>
  <c r="E532" i="6"/>
  <c r="D532" i="6"/>
  <c r="D526" i="6" s="1"/>
  <c r="C532" i="6"/>
  <c r="S531" i="6"/>
  <c r="P531" i="6"/>
  <c r="M531" i="6"/>
  <c r="J531" i="6"/>
  <c r="F531" i="6"/>
  <c r="C531" i="6"/>
  <c r="S530" i="6"/>
  <c r="P530" i="6"/>
  <c r="P529" i="6" s="1"/>
  <c r="P526" i="6" s="1"/>
  <c r="M530" i="6"/>
  <c r="J530" i="6"/>
  <c r="F530" i="6"/>
  <c r="F529" i="6" s="1"/>
  <c r="F526" i="6" s="1"/>
  <c r="C530" i="6"/>
  <c r="C529" i="6" s="1"/>
  <c r="U529" i="6"/>
  <c r="T529" i="6"/>
  <c r="S529" i="6"/>
  <c r="R529" i="6"/>
  <c r="Q529" i="6"/>
  <c r="O529" i="6"/>
  <c r="N529" i="6"/>
  <c r="M529" i="6"/>
  <c r="L529" i="6"/>
  <c r="K529" i="6"/>
  <c r="J529" i="6"/>
  <c r="H529" i="6"/>
  <c r="G529" i="6"/>
  <c r="E529" i="6"/>
  <c r="D529" i="6"/>
  <c r="S528" i="6"/>
  <c r="P528" i="6"/>
  <c r="P527" i="6" s="1"/>
  <c r="M528" i="6"/>
  <c r="J528" i="6"/>
  <c r="F528" i="6"/>
  <c r="C528" i="6"/>
  <c r="U527" i="6"/>
  <c r="T527" i="6"/>
  <c r="S527" i="6"/>
  <c r="R527" i="6"/>
  <c r="Q527" i="6"/>
  <c r="O527" i="6"/>
  <c r="N527" i="6"/>
  <c r="M527" i="6"/>
  <c r="L527" i="6"/>
  <c r="L526" i="6" s="1"/>
  <c r="K527" i="6"/>
  <c r="J527" i="6" s="1"/>
  <c r="H527" i="6"/>
  <c r="G527" i="6"/>
  <c r="F527" i="6"/>
  <c r="E527" i="6"/>
  <c r="C527" i="6" s="1"/>
  <c r="D527" i="6"/>
  <c r="U526" i="6"/>
  <c r="Q526" i="6"/>
  <c r="O526" i="6"/>
  <c r="M526" i="6"/>
  <c r="H526" i="6"/>
  <c r="C526" i="6"/>
  <c r="S525" i="6"/>
  <c r="P525" i="6"/>
  <c r="M525" i="6"/>
  <c r="M524" i="6" s="1"/>
  <c r="J525" i="6"/>
  <c r="J524" i="6" s="1"/>
  <c r="F525" i="6"/>
  <c r="C525" i="6"/>
  <c r="U524" i="6"/>
  <c r="T524" i="6"/>
  <c r="S524" i="6"/>
  <c r="R524" i="6"/>
  <c r="Q524" i="6"/>
  <c r="P524" i="6"/>
  <c r="O524" i="6"/>
  <c r="N524" i="6"/>
  <c r="L524" i="6"/>
  <c r="K524" i="6"/>
  <c r="H524" i="6"/>
  <c r="G524" i="6"/>
  <c r="F524" i="6"/>
  <c r="E524" i="6"/>
  <c r="D524" i="6"/>
  <c r="C524" i="6"/>
  <c r="S523" i="6"/>
  <c r="P523" i="6"/>
  <c r="M523" i="6"/>
  <c r="J523" i="6"/>
  <c r="F523" i="6"/>
  <c r="C523" i="6"/>
  <c r="U522" i="6"/>
  <c r="T522" i="6"/>
  <c r="S522" i="6"/>
  <c r="R522" i="6"/>
  <c r="Q522" i="6"/>
  <c r="P522" i="6"/>
  <c r="O522" i="6"/>
  <c r="N522" i="6"/>
  <c r="M522" i="6"/>
  <c r="L522" i="6"/>
  <c r="J522" i="6" s="1"/>
  <c r="K522" i="6"/>
  <c r="H522" i="6"/>
  <c r="G522" i="6"/>
  <c r="F522" i="6"/>
  <c r="E522" i="6"/>
  <c r="D522" i="6"/>
  <c r="C522" i="6"/>
  <c r="S521" i="6"/>
  <c r="P521" i="6"/>
  <c r="M521" i="6"/>
  <c r="J521" i="6"/>
  <c r="J519" i="6" s="1"/>
  <c r="F521" i="6"/>
  <c r="C521" i="6"/>
  <c r="S520" i="6"/>
  <c r="P520" i="6"/>
  <c r="P519" i="6" s="1"/>
  <c r="M520" i="6"/>
  <c r="M519" i="6" s="1"/>
  <c r="J520" i="6"/>
  <c r="F520" i="6"/>
  <c r="C520" i="6"/>
  <c r="C519" i="6" s="1"/>
  <c r="U519" i="6"/>
  <c r="T519" i="6"/>
  <c r="S519" i="6"/>
  <c r="R519" i="6"/>
  <c r="R516" i="6" s="1"/>
  <c r="Q519" i="6"/>
  <c r="O519" i="6"/>
  <c r="N519" i="6"/>
  <c r="L519" i="6"/>
  <c r="K519" i="6"/>
  <c r="H519" i="6"/>
  <c r="G519" i="6"/>
  <c r="F519" i="6"/>
  <c r="E519" i="6"/>
  <c r="D519" i="6"/>
  <c r="S518" i="6"/>
  <c r="P518" i="6"/>
  <c r="P517" i="6" s="1"/>
  <c r="M518" i="6"/>
  <c r="J518" i="6"/>
  <c r="F518" i="6"/>
  <c r="C518" i="6"/>
  <c r="U517" i="6"/>
  <c r="T517" i="6"/>
  <c r="S517" i="6"/>
  <c r="R517" i="6"/>
  <c r="Q517" i="6"/>
  <c r="O517" i="6"/>
  <c r="N517" i="6"/>
  <c r="M517" i="6"/>
  <c r="L517" i="6"/>
  <c r="K517" i="6"/>
  <c r="H517" i="6"/>
  <c r="G517" i="6"/>
  <c r="F517" i="6"/>
  <c r="F516" i="6" s="1"/>
  <c r="E517" i="6"/>
  <c r="C517" i="6" s="1"/>
  <c r="D517" i="6"/>
  <c r="U516" i="6"/>
  <c r="T516" i="6"/>
  <c r="S516" i="6"/>
  <c r="Q516" i="6"/>
  <c r="P516" i="6"/>
  <c r="O516" i="6"/>
  <c r="H516" i="6"/>
  <c r="D516" i="6"/>
  <c r="C516" i="6"/>
  <c r="S515" i="6"/>
  <c r="P515" i="6"/>
  <c r="M515" i="6"/>
  <c r="J515" i="6"/>
  <c r="J514" i="6" s="1"/>
  <c r="F515" i="6"/>
  <c r="C515" i="6"/>
  <c r="U514" i="6"/>
  <c r="T514" i="6"/>
  <c r="S514" i="6"/>
  <c r="R514" i="6"/>
  <c r="Q514" i="6"/>
  <c r="P514" i="6"/>
  <c r="O514" i="6"/>
  <c r="N514" i="6"/>
  <c r="M514" i="6"/>
  <c r="L514" i="6"/>
  <c r="K514" i="6"/>
  <c r="H514" i="6"/>
  <c r="G514" i="6"/>
  <c r="F514" i="6"/>
  <c r="E514" i="6"/>
  <c r="D514" i="6"/>
  <c r="C514" i="6"/>
  <c r="S513" i="6"/>
  <c r="P513" i="6"/>
  <c r="M513" i="6"/>
  <c r="J513" i="6"/>
  <c r="J512" i="6" s="1"/>
  <c r="F513" i="6"/>
  <c r="C513" i="6"/>
  <c r="U512" i="6"/>
  <c r="T512" i="6"/>
  <c r="S512" i="6"/>
  <c r="R512" i="6"/>
  <c r="Q512" i="6"/>
  <c r="P512" i="6"/>
  <c r="O512" i="6"/>
  <c r="N512" i="6"/>
  <c r="M512" i="6"/>
  <c r="L512" i="6"/>
  <c r="K512" i="6"/>
  <c r="H512" i="6"/>
  <c r="G512" i="6"/>
  <c r="F512" i="6"/>
  <c r="E512" i="6"/>
  <c r="D512" i="6"/>
  <c r="C512" i="6"/>
  <c r="S511" i="6"/>
  <c r="P511" i="6"/>
  <c r="M511" i="6"/>
  <c r="J511" i="6"/>
  <c r="F511" i="6"/>
  <c r="C511" i="6"/>
  <c r="S510" i="6"/>
  <c r="P510" i="6"/>
  <c r="P508" i="6" s="1"/>
  <c r="M510" i="6"/>
  <c r="J510" i="6"/>
  <c r="F510" i="6"/>
  <c r="F508" i="6" s="1"/>
  <c r="C510" i="6"/>
  <c r="S509" i="6"/>
  <c r="P509" i="6"/>
  <c r="M509" i="6"/>
  <c r="M508" i="6" s="1"/>
  <c r="J509" i="6"/>
  <c r="J508" i="6" s="1"/>
  <c r="F509" i="6"/>
  <c r="C509" i="6"/>
  <c r="U508" i="6"/>
  <c r="T508" i="6"/>
  <c r="S508" i="6"/>
  <c r="S505" i="6" s="1"/>
  <c r="R508" i="6"/>
  <c r="Q508" i="6"/>
  <c r="O508" i="6"/>
  <c r="N508" i="6"/>
  <c r="L508" i="6"/>
  <c r="K508" i="6"/>
  <c r="H508" i="6"/>
  <c r="G508" i="6"/>
  <c r="E508" i="6"/>
  <c r="E505" i="6" s="1"/>
  <c r="D508" i="6"/>
  <c r="C508" i="6"/>
  <c r="S507" i="6"/>
  <c r="P507" i="6"/>
  <c r="M507" i="6"/>
  <c r="J507" i="6"/>
  <c r="F507" i="6"/>
  <c r="C507" i="6"/>
  <c r="U506" i="6"/>
  <c r="U505" i="6" s="1"/>
  <c r="T506" i="6"/>
  <c r="S506" i="6"/>
  <c r="R506" i="6"/>
  <c r="R505" i="6" s="1"/>
  <c r="Q506" i="6"/>
  <c r="P506" i="6"/>
  <c r="O506" i="6"/>
  <c r="N506" i="6"/>
  <c r="M506" i="6"/>
  <c r="L506" i="6"/>
  <c r="J506" i="6" s="1"/>
  <c r="J505" i="6" s="1"/>
  <c r="K506" i="6"/>
  <c r="H506" i="6"/>
  <c r="H505" i="6" s="1"/>
  <c r="G506" i="6"/>
  <c r="E506" i="6"/>
  <c r="D506" i="6"/>
  <c r="D505" i="6" s="1"/>
  <c r="O505" i="6"/>
  <c r="N505" i="6"/>
  <c r="M505" i="6"/>
  <c r="L505" i="6"/>
  <c r="K505" i="6"/>
  <c r="S504" i="6"/>
  <c r="P504" i="6"/>
  <c r="P503" i="6" s="1"/>
  <c r="M504" i="6"/>
  <c r="J504" i="6"/>
  <c r="F504" i="6"/>
  <c r="C504" i="6"/>
  <c r="C503" i="6" s="1"/>
  <c r="U503" i="6"/>
  <c r="T503" i="6"/>
  <c r="S503" i="6"/>
  <c r="R503" i="6"/>
  <c r="Q503" i="6"/>
  <c r="O503" i="6"/>
  <c r="N503" i="6"/>
  <c r="M503" i="6"/>
  <c r="L503" i="6"/>
  <c r="K503" i="6"/>
  <c r="J503" i="6"/>
  <c r="H503" i="6"/>
  <c r="G503" i="6"/>
  <c r="F503" i="6"/>
  <c r="E503" i="6"/>
  <c r="D503" i="6"/>
  <c r="S502" i="6"/>
  <c r="P502" i="6"/>
  <c r="P501" i="6" s="1"/>
  <c r="M502" i="6"/>
  <c r="M501" i="6" s="1"/>
  <c r="J502" i="6"/>
  <c r="J501" i="6" s="1"/>
  <c r="F502" i="6"/>
  <c r="C502" i="6"/>
  <c r="C501" i="6" s="1"/>
  <c r="U501" i="6"/>
  <c r="T501" i="6"/>
  <c r="S501" i="6"/>
  <c r="R501" i="6"/>
  <c r="Q501" i="6"/>
  <c r="O501" i="6"/>
  <c r="N501" i="6"/>
  <c r="L501" i="6"/>
  <c r="K501" i="6"/>
  <c r="H501" i="6"/>
  <c r="G501" i="6"/>
  <c r="F501" i="6"/>
  <c r="E501" i="6"/>
  <c r="D501" i="6"/>
  <c r="S500" i="6"/>
  <c r="P500" i="6"/>
  <c r="M500" i="6"/>
  <c r="J500" i="6"/>
  <c r="F500" i="6"/>
  <c r="C500" i="6"/>
  <c r="S499" i="6"/>
  <c r="P499" i="6"/>
  <c r="M499" i="6"/>
  <c r="J499" i="6"/>
  <c r="J497" i="6" s="1"/>
  <c r="F499" i="6"/>
  <c r="C499" i="6"/>
  <c r="S498" i="6"/>
  <c r="P498" i="6"/>
  <c r="P497" i="6" s="1"/>
  <c r="M498" i="6"/>
  <c r="J498" i="6"/>
  <c r="F498" i="6"/>
  <c r="F497" i="6" s="1"/>
  <c r="C498" i="6"/>
  <c r="C497" i="6" s="1"/>
  <c r="U497" i="6"/>
  <c r="T497" i="6"/>
  <c r="S497" i="6"/>
  <c r="R497" i="6"/>
  <c r="Q497" i="6"/>
  <c r="O497" i="6"/>
  <c r="N497" i="6"/>
  <c r="M497" i="6"/>
  <c r="L497" i="6"/>
  <c r="K497" i="6"/>
  <c r="H497" i="6"/>
  <c r="G497" i="6"/>
  <c r="E497" i="6"/>
  <c r="D497" i="6"/>
  <c r="S496" i="6"/>
  <c r="P496" i="6"/>
  <c r="P495" i="6" s="1"/>
  <c r="P494" i="6" s="1"/>
  <c r="M496" i="6"/>
  <c r="J496" i="6"/>
  <c r="F496" i="6"/>
  <c r="C496" i="6"/>
  <c r="U495" i="6"/>
  <c r="T495" i="6"/>
  <c r="S495" i="6"/>
  <c r="R495" i="6"/>
  <c r="Q495" i="6"/>
  <c r="O495" i="6"/>
  <c r="O494" i="6" s="1"/>
  <c r="N495" i="6"/>
  <c r="M495" i="6" s="1"/>
  <c r="L495" i="6"/>
  <c r="L494" i="6" s="1"/>
  <c r="K495" i="6"/>
  <c r="H495" i="6"/>
  <c r="G495" i="6"/>
  <c r="F495" i="6"/>
  <c r="F494" i="6" s="1"/>
  <c r="E495" i="6"/>
  <c r="C495" i="6" s="1"/>
  <c r="D495" i="6"/>
  <c r="U494" i="6"/>
  <c r="T494" i="6"/>
  <c r="Q494" i="6"/>
  <c r="H494" i="6"/>
  <c r="G494" i="6"/>
  <c r="D494" i="6"/>
  <c r="C494" i="6"/>
  <c r="S493" i="6"/>
  <c r="P493" i="6"/>
  <c r="M493" i="6"/>
  <c r="J493" i="6"/>
  <c r="J492" i="6" s="1"/>
  <c r="F493" i="6"/>
  <c r="C493" i="6"/>
  <c r="U492" i="6"/>
  <c r="T492" i="6"/>
  <c r="S492" i="6"/>
  <c r="R492" i="6"/>
  <c r="Q492" i="6"/>
  <c r="P492" i="6"/>
  <c r="O492" i="6"/>
  <c r="N492" i="6"/>
  <c r="M492" i="6"/>
  <c r="L492" i="6"/>
  <c r="K492" i="6"/>
  <c r="H492" i="6"/>
  <c r="G492" i="6"/>
  <c r="F492" i="6"/>
  <c r="E492" i="6"/>
  <c r="D492" i="6"/>
  <c r="C492" i="6"/>
  <c r="S491" i="6"/>
  <c r="P491" i="6"/>
  <c r="M491" i="6"/>
  <c r="J491" i="6"/>
  <c r="J490" i="6" s="1"/>
  <c r="F491" i="6"/>
  <c r="C491" i="6"/>
  <c r="U490" i="6"/>
  <c r="T490" i="6"/>
  <c r="S490" i="6"/>
  <c r="R490" i="6"/>
  <c r="Q490" i="6"/>
  <c r="P490" i="6"/>
  <c r="O490" i="6"/>
  <c r="N490" i="6"/>
  <c r="M490" i="6"/>
  <c r="L490" i="6"/>
  <c r="K490" i="6"/>
  <c r="H490" i="6"/>
  <c r="G490" i="6"/>
  <c r="F490" i="6"/>
  <c r="E490" i="6"/>
  <c r="D490" i="6"/>
  <c r="C490" i="6"/>
  <c r="S489" i="6"/>
  <c r="P489" i="6"/>
  <c r="M489" i="6"/>
  <c r="J489" i="6"/>
  <c r="F489" i="6"/>
  <c r="C489" i="6"/>
  <c r="S488" i="6"/>
  <c r="P488" i="6"/>
  <c r="P486" i="6" s="1"/>
  <c r="M488" i="6"/>
  <c r="J488" i="6"/>
  <c r="F488" i="6"/>
  <c r="F486" i="6" s="1"/>
  <c r="C488" i="6"/>
  <c r="S487" i="6"/>
  <c r="P487" i="6"/>
  <c r="M487" i="6"/>
  <c r="J487" i="6"/>
  <c r="J486" i="6" s="1"/>
  <c r="F487" i="6"/>
  <c r="C487" i="6"/>
  <c r="U486" i="6"/>
  <c r="T486" i="6"/>
  <c r="S486" i="6"/>
  <c r="S483" i="6" s="1"/>
  <c r="R486" i="6"/>
  <c r="Q486" i="6"/>
  <c r="O486" i="6"/>
  <c r="N486" i="6"/>
  <c r="M486" i="6"/>
  <c r="L486" i="6"/>
  <c r="K486" i="6"/>
  <c r="H486" i="6"/>
  <c r="G486" i="6"/>
  <c r="E486" i="6"/>
  <c r="E483" i="6" s="1"/>
  <c r="D486" i="6"/>
  <c r="C486" i="6"/>
  <c r="S485" i="6"/>
  <c r="P485" i="6"/>
  <c r="M485" i="6"/>
  <c r="J485" i="6"/>
  <c r="F485" i="6"/>
  <c r="C485" i="6"/>
  <c r="U484" i="6"/>
  <c r="U483" i="6" s="1"/>
  <c r="T484" i="6"/>
  <c r="S484" i="6"/>
  <c r="R484" i="6"/>
  <c r="R483" i="6" s="1"/>
  <c r="Q484" i="6"/>
  <c r="P484" i="6"/>
  <c r="O484" i="6"/>
  <c r="N484" i="6"/>
  <c r="M484" i="6"/>
  <c r="L484" i="6"/>
  <c r="K484" i="6"/>
  <c r="H484" i="6"/>
  <c r="H483" i="6" s="1"/>
  <c r="G484" i="6"/>
  <c r="E484" i="6"/>
  <c r="D484" i="6"/>
  <c r="D483" i="6" s="1"/>
  <c r="C484" i="6"/>
  <c r="O483" i="6"/>
  <c r="N483" i="6"/>
  <c r="K483" i="6"/>
  <c r="S482" i="6"/>
  <c r="P482" i="6"/>
  <c r="P481" i="6" s="1"/>
  <c r="M482" i="6"/>
  <c r="J482" i="6"/>
  <c r="F482" i="6"/>
  <c r="C482" i="6"/>
  <c r="C481" i="6" s="1"/>
  <c r="C472" i="6" s="1"/>
  <c r="U481" i="6"/>
  <c r="T481" i="6"/>
  <c r="S481" i="6"/>
  <c r="R481" i="6"/>
  <c r="Q481" i="6"/>
  <c r="O481" i="6"/>
  <c r="N481" i="6"/>
  <c r="M481" i="6"/>
  <c r="L481" i="6"/>
  <c r="K481" i="6"/>
  <c r="J481" i="6"/>
  <c r="H481" i="6"/>
  <c r="G481" i="6"/>
  <c r="F481" i="6"/>
  <c r="E481" i="6"/>
  <c r="D481" i="6"/>
  <c r="S480" i="6"/>
  <c r="P480" i="6"/>
  <c r="P479" i="6" s="1"/>
  <c r="M480" i="6"/>
  <c r="M479" i="6" s="1"/>
  <c r="J480" i="6"/>
  <c r="J479" i="6" s="1"/>
  <c r="F480" i="6"/>
  <c r="C480" i="6"/>
  <c r="C479" i="6" s="1"/>
  <c r="U479" i="6"/>
  <c r="T479" i="6"/>
  <c r="S479" i="6"/>
  <c r="R479" i="6"/>
  <c r="Q479" i="6"/>
  <c r="O479" i="6"/>
  <c r="N479" i="6"/>
  <c r="L479" i="6"/>
  <c r="K479" i="6"/>
  <c r="H479" i="6"/>
  <c r="G479" i="6"/>
  <c r="F479" i="6"/>
  <c r="E479" i="6"/>
  <c r="D479" i="6"/>
  <c r="S478" i="6"/>
  <c r="P478" i="6"/>
  <c r="M478" i="6"/>
  <c r="J478" i="6"/>
  <c r="F478" i="6"/>
  <c r="C478" i="6"/>
  <c r="S477" i="6"/>
  <c r="P477" i="6"/>
  <c r="M477" i="6"/>
  <c r="J477" i="6"/>
  <c r="J475" i="6" s="1"/>
  <c r="F477" i="6"/>
  <c r="C477" i="6"/>
  <c r="S476" i="6"/>
  <c r="P476" i="6"/>
  <c r="P475" i="6" s="1"/>
  <c r="M476" i="6"/>
  <c r="J476" i="6"/>
  <c r="F476" i="6"/>
  <c r="F475" i="6" s="1"/>
  <c r="C476" i="6"/>
  <c r="C475" i="6" s="1"/>
  <c r="U475" i="6"/>
  <c r="T475" i="6"/>
  <c r="S475" i="6"/>
  <c r="R475" i="6"/>
  <c r="R472" i="6" s="1"/>
  <c r="Q475" i="6"/>
  <c r="O475" i="6"/>
  <c r="N475" i="6"/>
  <c r="M475" i="6"/>
  <c r="L475" i="6"/>
  <c r="K475" i="6"/>
  <c r="H475" i="6"/>
  <c r="G475" i="6"/>
  <c r="E475" i="6"/>
  <c r="D475" i="6"/>
  <c r="S474" i="6"/>
  <c r="P474" i="6"/>
  <c r="P473" i="6" s="1"/>
  <c r="P472" i="6" s="1"/>
  <c r="M474" i="6"/>
  <c r="J474" i="6"/>
  <c r="F474" i="6"/>
  <c r="C474" i="6"/>
  <c r="U473" i="6"/>
  <c r="T473" i="6"/>
  <c r="S473" i="6"/>
  <c r="R473" i="6"/>
  <c r="Q473" i="6"/>
  <c r="O473" i="6"/>
  <c r="O472" i="6" s="1"/>
  <c r="N473" i="6"/>
  <c r="M473" i="6"/>
  <c r="L473" i="6"/>
  <c r="L472" i="6" s="1"/>
  <c r="K473" i="6"/>
  <c r="H473" i="6"/>
  <c r="G473" i="6"/>
  <c r="F473" i="6"/>
  <c r="E473" i="6"/>
  <c r="C473" i="6" s="1"/>
  <c r="D473" i="6"/>
  <c r="U472" i="6"/>
  <c r="T472" i="6"/>
  <c r="S472" i="6"/>
  <c r="Q472" i="6"/>
  <c r="H472" i="6"/>
  <c r="G472" i="6"/>
  <c r="D472" i="6"/>
  <c r="S471" i="6"/>
  <c r="P471" i="6"/>
  <c r="M471" i="6"/>
  <c r="M470" i="6" s="1"/>
  <c r="J471" i="6"/>
  <c r="J470" i="6" s="1"/>
  <c r="F471" i="6"/>
  <c r="C471" i="6"/>
  <c r="U470" i="6"/>
  <c r="T470" i="6"/>
  <c r="S470" i="6"/>
  <c r="R470" i="6"/>
  <c r="Q470" i="6"/>
  <c r="P470" i="6"/>
  <c r="O470" i="6"/>
  <c r="N470" i="6"/>
  <c r="L470" i="6"/>
  <c r="K470" i="6"/>
  <c r="H470" i="6"/>
  <c r="G470" i="6"/>
  <c r="F470" i="6"/>
  <c r="E470" i="6"/>
  <c r="D470" i="6"/>
  <c r="C470" i="6"/>
  <c r="S469" i="6"/>
  <c r="P469" i="6"/>
  <c r="M469" i="6"/>
  <c r="J469" i="6"/>
  <c r="J468" i="6" s="1"/>
  <c r="F469" i="6"/>
  <c r="C469" i="6"/>
  <c r="U468" i="6"/>
  <c r="T468" i="6"/>
  <c r="S468" i="6"/>
  <c r="R468" i="6"/>
  <c r="Q468" i="6"/>
  <c r="P468" i="6"/>
  <c r="O468" i="6"/>
  <c r="N468" i="6"/>
  <c r="M468" i="6"/>
  <c r="L468" i="6"/>
  <c r="K468" i="6"/>
  <c r="H468" i="6"/>
  <c r="G468" i="6"/>
  <c r="F468" i="6"/>
  <c r="E468" i="6"/>
  <c r="D468" i="6"/>
  <c r="C468" i="6"/>
  <c r="S467" i="6"/>
  <c r="P467" i="6"/>
  <c r="M467" i="6"/>
  <c r="J467" i="6"/>
  <c r="F467" i="6"/>
  <c r="C467" i="6"/>
  <c r="S466" i="6"/>
  <c r="P466" i="6"/>
  <c r="M466" i="6"/>
  <c r="J466" i="6"/>
  <c r="F466" i="6"/>
  <c r="F464" i="6" s="1"/>
  <c r="C466" i="6"/>
  <c r="C464" i="6" s="1"/>
  <c r="S465" i="6"/>
  <c r="P465" i="6"/>
  <c r="M465" i="6"/>
  <c r="J465" i="6"/>
  <c r="J464" i="6" s="1"/>
  <c r="F465" i="6"/>
  <c r="C465" i="6"/>
  <c r="U464" i="6"/>
  <c r="T464" i="6"/>
  <c r="S464" i="6"/>
  <c r="R464" i="6"/>
  <c r="Q464" i="6"/>
  <c r="P464" i="6"/>
  <c r="O464" i="6"/>
  <c r="N464" i="6"/>
  <c r="M464" i="6"/>
  <c r="L464" i="6"/>
  <c r="K464" i="6"/>
  <c r="H464" i="6"/>
  <c r="G464" i="6"/>
  <c r="E464" i="6"/>
  <c r="D464" i="6"/>
  <c r="S463" i="6"/>
  <c r="P463" i="6"/>
  <c r="M463" i="6"/>
  <c r="J463" i="6"/>
  <c r="F463" i="6"/>
  <c r="C463" i="6"/>
  <c r="U462" i="6"/>
  <c r="U461" i="6" s="1"/>
  <c r="T462" i="6"/>
  <c r="T461" i="6" s="1"/>
  <c r="S462" i="6"/>
  <c r="R462" i="6"/>
  <c r="Q462" i="6"/>
  <c r="P462" i="6"/>
  <c r="P461" i="6" s="1"/>
  <c r="O462" i="6"/>
  <c r="N462" i="6"/>
  <c r="M462" i="6"/>
  <c r="L462" i="6"/>
  <c r="K462" i="6"/>
  <c r="H462" i="6"/>
  <c r="H461" i="6" s="1"/>
  <c r="G462" i="6"/>
  <c r="G461" i="6" s="1"/>
  <c r="E462" i="6"/>
  <c r="D462" i="6"/>
  <c r="S461" i="6"/>
  <c r="R461" i="6"/>
  <c r="O461" i="6"/>
  <c r="N461" i="6"/>
  <c r="K461" i="6"/>
  <c r="E461" i="6"/>
  <c r="S458" i="6"/>
  <c r="P458" i="6"/>
  <c r="P454" i="6" s="1"/>
  <c r="M458" i="6"/>
  <c r="I458" i="6"/>
  <c r="F458" i="6"/>
  <c r="C458" i="6"/>
  <c r="S457" i="6"/>
  <c r="M457" i="6"/>
  <c r="I457" i="6"/>
  <c r="F457" i="6"/>
  <c r="C457" i="6"/>
  <c r="S456" i="6"/>
  <c r="S454" i="6" s="1"/>
  <c r="P456" i="6"/>
  <c r="M456" i="6"/>
  <c r="I456" i="6"/>
  <c r="F456" i="6"/>
  <c r="C456" i="6"/>
  <c r="S455" i="6"/>
  <c r="P455" i="6"/>
  <c r="M455" i="6"/>
  <c r="I455" i="6"/>
  <c r="F455" i="6"/>
  <c r="C455" i="6"/>
  <c r="U454" i="6"/>
  <c r="T454" i="6"/>
  <c r="R454" i="6"/>
  <c r="Q454" i="6"/>
  <c r="O454" i="6"/>
  <c r="N454" i="6"/>
  <c r="L454" i="6"/>
  <c r="K454" i="6"/>
  <c r="H454" i="6"/>
  <c r="G454" i="6"/>
  <c r="F454" i="6"/>
  <c r="E454" i="6"/>
  <c r="D454" i="6"/>
  <c r="C454" i="6" s="1"/>
  <c r="S453" i="6"/>
  <c r="M453" i="6"/>
  <c r="I453" i="6"/>
  <c r="F453" i="6"/>
  <c r="C453" i="6"/>
  <c r="S452" i="6"/>
  <c r="M452" i="6"/>
  <c r="I452" i="6"/>
  <c r="F452" i="6"/>
  <c r="C452" i="6"/>
  <c r="S451" i="6"/>
  <c r="S449" i="6" s="1"/>
  <c r="P451" i="6"/>
  <c r="P449" i="6" s="1"/>
  <c r="M451" i="6"/>
  <c r="M449" i="6" s="1"/>
  <c r="I451" i="6"/>
  <c r="F451" i="6"/>
  <c r="C451" i="6"/>
  <c r="S450" i="6"/>
  <c r="M450" i="6"/>
  <c r="I450" i="6"/>
  <c r="F450" i="6"/>
  <c r="C450" i="6"/>
  <c r="U449" i="6"/>
  <c r="T449" i="6"/>
  <c r="R449" i="6"/>
  <c r="Q449" i="6"/>
  <c r="O449" i="6"/>
  <c r="N449" i="6"/>
  <c r="L449" i="6"/>
  <c r="K449" i="6"/>
  <c r="I449" i="6"/>
  <c r="H449" i="6"/>
  <c r="G449" i="6"/>
  <c r="F449" i="6"/>
  <c r="D449" i="6"/>
  <c r="U444" i="6"/>
  <c r="T444" i="6"/>
  <c r="S444" i="6"/>
  <c r="R444" i="6"/>
  <c r="Q444" i="6"/>
  <c r="P444" i="6"/>
  <c r="O444" i="6"/>
  <c r="N444" i="6"/>
  <c r="M444" i="6"/>
  <c r="L444" i="6"/>
  <c r="K444" i="6"/>
  <c r="I444" i="6"/>
  <c r="H444" i="6"/>
  <c r="G444" i="6"/>
  <c r="F444" i="6"/>
  <c r="D444" i="6"/>
  <c r="C444" i="6"/>
  <c r="S437" i="6"/>
  <c r="P437" i="6"/>
  <c r="M437" i="6"/>
  <c r="J437" i="6"/>
  <c r="F437" i="6"/>
  <c r="C437" i="6"/>
  <c r="S436" i="6"/>
  <c r="P436" i="6"/>
  <c r="M436" i="6"/>
  <c r="J436" i="6"/>
  <c r="F436" i="6"/>
  <c r="C436" i="6"/>
  <c r="S435" i="6"/>
  <c r="P435" i="6"/>
  <c r="M435" i="6"/>
  <c r="J435" i="6"/>
  <c r="J433" i="6" s="1"/>
  <c r="F435" i="6"/>
  <c r="F433" i="6" s="1"/>
  <c r="C435" i="6"/>
  <c r="S434" i="6"/>
  <c r="P434" i="6"/>
  <c r="M434" i="6"/>
  <c r="J434" i="6"/>
  <c r="F434" i="6"/>
  <c r="C434" i="6"/>
  <c r="U433" i="6"/>
  <c r="T433" i="6"/>
  <c r="S433" i="6"/>
  <c r="R433" i="6"/>
  <c r="Q433" i="6"/>
  <c r="Q414" i="6" s="1"/>
  <c r="P433" i="6"/>
  <c r="O433" i="6"/>
  <c r="N433" i="6"/>
  <c r="M433" i="6"/>
  <c r="L433" i="6"/>
  <c r="K433" i="6"/>
  <c r="I433" i="6"/>
  <c r="H433" i="6"/>
  <c r="G433" i="6"/>
  <c r="E433" i="6"/>
  <c r="D433" i="6"/>
  <c r="S432" i="6"/>
  <c r="P432" i="6"/>
  <c r="M432" i="6"/>
  <c r="J432" i="6"/>
  <c r="F432" i="6"/>
  <c r="C432" i="6"/>
  <c r="S431" i="6"/>
  <c r="P431" i="6"/>
  <c r="M431" i="6"/>
  <c r="J431" i="6"/>
  <c r="F431" i="6"/>
  <c r="C431" i="6"/>
  <c r="S430" i="6"/>
  <c r="P430" i="6"/>
  <c r="M430" i="6"/>
  <c r="M428" i="6" s="1"/>
  <c r="J430" i="6"/>
  <c r="F430" i="6"/>
  <c r="C430" i="6"/>
  <c r="S429" i="6"/>
  <c r="P429" i="6"/>
  <c r="M429" i="6"/>
  <c r="J429" i="6"/>
  <c r="J428" i="6" s="1"/>
  <c r="F429" i="6"/>
  <c r="F428" i="6" s="1"/>
  <c r="C429" i="6"/>
  <c r="U428" i="6"/>
  <c r="T428" i="6"/>
  <c r="S428" i="6"/>
  <c r="R428" i="6"/>
  <c r="Q428" i="6"/>
  <c r="O428" i="6"/>
  <c r="N428" i="6"/>
  <c r="L428" i="6"/>
  <c r="K428" i="6"/>
  <c r="I428" i="6"/>
  <c r="H428" i="6"/>
  <c r="H414" i="6" s="1"/>
  <c r="G428" i="6"/>
  <c r="E428" i="6"/>
  <c r="E414" i="6" s="1"/>
  <c r="D428" i="6"/>
  <c r="C428" i="6"/>
  <c r="S427" i="6"/>
  <c r="P427" i="6"/>
  <c r="M427" i="6"/>
  <c r="J427" i="6"/>
  <c r="F427" i="6"/>
  <c r="C427" i="6"/>
  <c r="S426" i="6"/>
  <c r="P426" i="6"/>
  <c r="M426" i="6"/>
  <c r="J426" i="6"/>
  <c r="F426" i="6"/>
  <c r="C426" i="6"/>
  <c r="S425" i="6"/>
  <c r="P425" i="6"/>
  <c r="M425" i="6"/>
  <c r="J425" i="6"/>
  <c r="F425" i="6"/>
  <c r="C425" i="6"/>
  <c r="S424" i="6"/>
  <c r="P424" i="6"/>
  <c r="M424" i="6"/>
  <c r="J424" i="6"/>
  <c r="F424" i="6"/>
  <c r="C424" i="6"/>
  <c r="S423" i="6"/>
  <c r="P423" i="6"/>
  <c r="M423" i="6"/>
  <c r="M421" i="6" s="1"/>
  <c r="J423" i="6"/>
  <c r="F423" i="6"/>
  <c r="C423" i="6"/>
  <c r="S422" i="6"/>
  <c r="S421" i="6" s="1"/>
  <c r="P422" i="6"/>
  <c r="P421" i="6" s="1"/>
  <c r="M422" i="6"/>
  <c r="J422" i="6"/>
  <c r="J421" i="6" s="1"/>
  <c r="F422" i="6"/>
  <c r="C422" i="6"/>
  <c r="C421" i="6" s="1"/>
  <c r="U421" i="6"/>
  <c r="T421" i="6"/>
  <c r="R421" i="6"/>
  <c r="Q421" i="6"/>
  <c r="O421" i="6"/>
  <c r="N421" i="6"/>
  <c r="L421" i="6"/>
  <c r="L414" i="6" s="1"/>
  <c r="K421" i="6"/>
  <c r="I421" i="6"/>
  <c r="H421" i="6"/>
  <c r="G421" i="6"/>
  <c r="F421" i="6"/>
  <c r="E421" i="6"/>
  <c r="D421" i="6"/>
  <c r="S420" i="6"/>
  <c r="P420" i="6"/>
  <c r="M420" i="6"/>
  <c r="J420" i="6"/>
  <c r="F420" i="6"/>
  <c r="C420" i="6"/>
  <c r="S419" i="6"/>
  <c r="P419" i="6"/>
  <c r="M419" i="6"/>
  <c r="J419" i="6"/>
  <c r="F419" i="6"/>
  <c r="C419" i="6"/>
  <c r="S418" i="6"/>
  <c r="P418" i="6"/>
  <c r="M418" i="6"/>
  <c r="J418" i="6"/>
  <c r="F418" i="6"/>
  <c r="C418" i="6"/>
  <c r="S417" i="6"/>
  <c r="P417" i="6"/>
  <c r="P415" i="6" s="1"/>
  <c r="M417" i="6"/>
  <c r="J417" i="6"/>
  <c r="F417" i="6"/>
  <c r="C417" i="6"/>
  <c r="S416" i="6"/>
  <c r="S415" i="6" s="1"/>
  <c r="P416" i="6"/>
  <c r="M416" i="6"/>
  <c r="J416" i="6"/>
  <c r="F416" i="6"/>
  <c r="C416" i="6"/>
  <c r="U415" i="6"/>
  <c r="T415" i="6"/>
  <c r="R415" i="6"/>
  <c r="Q415" i="6"/>
  <c r="O415" i="6"/>
  <c r="N415" i="6"/>
  <c r="L415" i="6"/>
  <c r="K415" i="6"/>
  <c r="K414" i="6" s="1"/>
  <c r="J415" i="6"/>
  <c r="I415" i="6"/>
  <c r="H415" i="6"/>
  <c r="G415" i="6"/>
  <c r="E415" i="6"/>
  <c r="D415" i="6"/>
  <c r="C415" i="6" s="1"/>
  <c r="T414" i="6"/>
  <c r="R414" i="6"/>
  <c r="O414" i="6"/>
  <c r="N414" i="6"/>
  <c r="S413" i="6"/>
  <c r="P413" i="6"/>
  <c r="M413" i="6"/>
  <c r="J413" i="6"/>
  <c r="F413" i="6"/>
  <c r="C413" i="6"/>
  <c r="S412" i="6"/>
  <c r="P412" i="6"/>
  <c r="M412" i="6"/>
  <c r="J412" i="6"/>
  <c r="F412" i="6"/>
  <c r="C412" i="6"/>
  <c r="S411" i="6"/>
  <c r="P411" i="6"/>
  <c r="M411" i="6"/>
  <c r="J411" i="6"/>
  <c r="J409" i="6" s="1"/>
  <c r="F411" i="6"/>
  <c r="F409" i="6" s="1"/>
  <c r="C411" i="6"/>
  <c r="S410" i="6"/>
  <c r="P410" i="6"/>
  <c r="P409" i="6" s="1"/>
  <c r="M410" i="6"/>
  <c r="M409" i="6" s="1"/>
  <c r="J410" i="6"/>
  <c r="F410" i="6"/>
  <c r="C410" i="6"/>
  <c r="U409" i="6"/>
  <c r="T409" i="6"/>
  <c r="R409" i="6"/>
  <c r="Q409" i="6"/>
  <c r="O409" i="6"/>
  <c r="N409" i="6"/>
  <c r="L409" i="6"/>
  <c r="K409" i="6"/>
  <c r="I409" i="6"/>
  <c r="H409" i="6"/>
  <c r="G409" i="6"/>
  <c r="E409" i="6"/>
  <c r="D409" i="6"/>
  <c r="C409" i="6"/>
  <c r="S408" i="6"/>
  <c r="P408" i="6"/>
  <c r="M408" i="6"/>
  <c r="J408" i="6"/>
  <c r="F408" i="6"/>
  <c r="C408" i="6"/>
  <c r="S407" i="6"/>
  <c r="P407" i="6"/>
  <c r="M407" i="6"/>
  <c r="J407" i="6"/>
  <c r="F407" i="6"/>
  <c r="C407" i="6"/>
  <c r="S406" i="6"/>
  <c r="P406" i="6"/>
  <c r="P404" i="6" s="1"/>
  <c r="M406" i="6"/>
  <c r="J406" i="6"/>
  <c r="F406" i="6"/>
  <c r="C406" i="6"/>
  <c r="S405" i="6"/>
  <c r="P405" i="6"/>
  <c r="M405" i="6"/>
  <c r="M404" i="6" s="1"/>
  <c r="J405" i="6"/>
  <c r="F405" i="6"/>
  <c r="C405" i="6"/>
  <c r="U404" i="6"/>
  <c r="T404" i="6"/>
  <c r="S404" i="6"/>
  <c r="R404" i="6"/>
  <c r="Q404" i="6"/>
  <c r="O404" i="6"/>
  <c r="N404" i="6"/>
  <c r="L404" i="6"/>
  <c r="K404" i="6"/>
  <c r="J404" i="6"/>
  <c r="I404" i="6"/>
  <c r="H404" i="6"/>
  <c r="G404" i="6"/>
  <c r="F404" i="6"/>
  <c r="E404" i="6"/>
  <c r="D404" i="6"/>
  <c r="S403" i="6"/>
  <c r="P403" i="6"/>
  <c r="M403" i="6"/>
  <c r="J403" i="6"/>
  <c r="F403" i="6"/>
  <c r="C403" i="6"/>
  <c r="S402" i="6"/>
  <c r="P402" i="6"/>
  <c r="M402" i="6"/>
  <c r="J402" i="6"/>
  <c r="F402" i="6"/>
  <c r="C402" i="6"/>
  <c r="S401" i="6"/>
  <c r="P401" i="6"/>
  <c r="M401" i="6"/>
  <c r="J401" i="6"/>
  <c r="F401" i="6"/>
  <c r="C401" i="6"/>
  <c r="S400" i="6"/>
  <c r="P400" i="6"/>
  <c r="M400" i="6"/>
  <c r="J400" i="6"/>
  <c r="F400" i="6"/>
  <c r="C400" i="6"/>
  <c r="S399" i="6"/>
  <c r="P399" i="6"/>
  <c r="M399" i="6"/>
  <c r="J399" i="6"/>
  <c r="F399" i="6"/>
  <c r="C399" i="6"/>
  <c r="S398" i="6"/>
  <c r="P398" i="6"/>
  <c r="M398" i="6"/>
  <c r="M397" i="6" s="1"/>
  <c r="J398" i="6"/>
  <c r="J397" i="6" s="1"/>
  <c r="F398" i="6"/>
  <c r="C398" i="6"/>
  <c r="U397" i="6"/>
  <c r="T397" i="6"/>
  <c r="S397" i="6"/>
  <c r="R397" i="6"/>
  <c r="Q397" i="6"/>
  <c r="O397" i="6"/>
  <c r="N397" i="6"/>
  <c r="L397" i="6"/>
  <c r="K397" i="6"/>
  <c r="I397" i="6"/>
  <c r="H397" i="6"/>
  <c r="G397" i="6"/>
  <c r="E397" i="6"/>
  <c r="E390" i="6" s="1"/>
  <c r="D397" i="6"/>
  <c r="C397" i="6"/>
  <c r="S396" i="6"/>
  <c r="P396" i="6"/>
  <c r="M396" i="6"/>
  <c r="J396" i="6"/>
  <c r="F396" i="6"/>
  <c r="C396" i="6"/>
  <c r="S395" i="6"/>
  <c r="P395" i="6"/>
  <c r="M395" i="6"/>
  <c r="J395" i="6"/>
  <c r="F395" i="6"/>
  <c r="C395" i="6"/>
  <c r="S394" i="6"/>
  <c r="P394" i="6"/>
  <c r="M394" i="6"/>
  <c r="J394" i="6"/>
  <c r="F394" i="6"/>
  <c r="C394" i="6"/>
  <c r="S393" i="6"/>
  <c r="P393" i="6"/>
  <c r="M393" i="6"/>
  <c r="J393" i="6"/>
  <c r="F393" i="6"/>
  <c r="C393" i="6"/>
  <c r="S392" i="6"/>
  <c r="S391" i="6" s="1"/>
  <c r="P392" i="6"/>
  <c r="M392" i="6"/>
  <c r="J392" i="6"/>
  <c r="F392" i="6"/>
  <c r="C392" i="6"/>
  <c r="U391" i="6"/>
  <c r="T391" i="6"/>
  <c r="R391" i="6"/>
  <c r="Q391" i="6"/>
  <c r="P391" i="6"/>
  <c r="O391" i="6"/>
  <c r="N391" i="6"/>
  <c r="N390" i="6" s="1"/>
  <c r="M391" i="6"/>
  <c r="L391" i="6"/>
  <c r="K391" i="6"/>
  <c r="I391" i="6"/>
  <c r="I390" i="6" s="1"/>
  <c r="H391" i="6"/>
  <c r="G391" i="6"/>
  <c r="E391" i="6"/>
  <c r="D391" i="6"/>
  <c r="C391" i="6"/>
  <c r="U390" i="6"/>
  <c r="T390" i="6"/>
  <c r="K390" i="6"/>
  <c r="G390" i="6"/>
  <c r="D390" i="6"/>
  <c r="S389" i="6"/>
  <c r="P389" i="6"/>
  <c r="M389" i="6"/>
  <c r="J389" i="6"/>
  <c r="F389" i="6"/>
  <c r="C389" i="6"/>
  <c r="S388" i="6"/>
  <c r="P388" i="6"/>
  <c r="M388" i="6"/>
  <c r="J388" i="6"/>
  <c r="F388" i="6"/>
  <c r="C388" i="6"/>
  <c r="S387" i="6"/>
  <c r="P387" i="6"/>
  <c r="P385" i="6" s="1"/>
  <c r="M387" i="6"/>
  <c r="M385" i="6" s="1"/>
  <c r="J387" i="6"/>
  <c r="F387" i="6"/>
  <c r="C387" i="6"/>
  <c r="S386" i="6"/>
  <c r="S385" i="6" s="1"/>
  <c r="P386" i="6"/>
  <c r="M386" i="6"/>
  <c r="J386" i="6"/>
  <c r="F386" i="6"/>
  <c r="C386" i="6"/>
  <c r="U385" i="6"/>
  <c r="T385" i="6"/>
  <c r="R385" i="6"/>
  <c r="Q385" i="6"/>
  <c r="O385" i="6"/>
  <c r="N385" i="6"/>
  <c r="L385" i="6"/>
  <c r="K385" i="6"/>
  <c r="J385" i="6"/>
  <c r="I385" i="6"/>
  <c r="H385" i="6"/>
  <c r="G385" i="6"/>
  <c r="F385" i="6"/>
  <c r="E385" i="6"/>
  <c r="D385" i="6"/>
  <c r="S384" i="6"/>
  <c r="P384" i="6"/>
  <c r="M384" i="6"/>
  <c r="J384" i="6"/>
  <c r="F384" i="6"/>
  <c r="C384" i="6"/>
  <c r="S383" i="6"/>
  <c r="P383" i="6"/>
  <c r="M383" i="6"/>
  <c r="J383" i="6"/>
  <c r="F383" i="6"/>
  <c r="C383" i="6"/>
  <c r="S382" i="6"/>
  <c r="P382" i="6"/>
  <c r="M382" i="6"/>
  <c r="J382" i="6"/>
  <c r="J380" i="6" s="1"/>
  <c r="F382" i="6"/>
  <c r="F380" i="6" s="1"/>
  <c r="C382" i="6"/>
  <c r="S381" i="6"/>
  <c r="S380" i="6" s="1"/>
  <c r="P381" i="6"/>
  <c r="P380" i="6" s="1"/>
  <c r="M381" i="6"/>
  <c r="M380" i="6" s="1"/>
  <c r="J381" i="6"/>
  <c r="F381" i="6"/>
  <c r="C381" i="6"/>
  <c r="U380" i="6"/>
  <c r="T380" i="6"/>
  <c r="R380" i="6"/>
  <c r="Q380" i="6"/>
  <c r="O380" i="6"/>
  <c r="N380" i="6"/>
  <c r="L380" i="6"/>
  <c r="K380" i="6"/>
  <c r="I380" i="6"/>
  <c r="H380" i="6"/>
  <c r="G380" i="6"/>
  <c r="E380" i="6"/>
  <c r="D380" i="6"/>
  <c r="C380" i="6"/>
  <c r="S379" i="6"/>
  <c r="P379" i="6"/>
  <c r="M379" i="6"/>
  <c r="J379" i="6"/>
  <c r="F379" i="6"/>
  <c r="C379" i="6"/>
  <c r="S378" i="6"/>
  <c r="P378" i="6"/>
  <c r="M378" i="6"/>
  <c r="J378" i="6"/>
  <c r="F378" i="6"/>
  <c r="C378" i="6"/>
  <c r="S377" i="6"/>
  <c r="P377" i="6"/>
  <c r="M377" i="6"/>
  <c r="J377" i="6"/>
  <c r="F377" i="6"/>
  <c r="C377" i="6"/>
  <c r="S376" i="6"/>
  <c r="P376" i="6"/>
  <c r="M376" i="6"/>
  <c r="J376" i="6"/>
  <c r="F376" i="6"/>
  <c r="C376" i="6"/>
  <c r="S375" i="6"/>
  <c r="P375" i="6"/>
  <c r="P373" i="6" s="1"/>
  <c r="M375" i="6"/>
  <c r="M373" i="6" s="1"/>
  <c r="J375" i="6"/>
  <c r="F375" i="6"/>
  <c r="C375" i="6"/>
  <c r="S374" i="6"/>
  <c r="P374" i="6"/>
  <c r="M374" i="6"/>
  <c r="J374" i="6"/>
  <c r="F374" i="6"/>
  <c r="C374" i="6"/>
  <c r="C373" i="6" s="1"/>
  <c r="U373" i="6"/>
  <c r="T373" i="6"/>
  <c r="S373" i="6"/>
  <c r="R373" i="6"/>
  <c r="R366" i="6" s="1"/>
  <c r="Q373" i="6"/>
  <c r="O373" i="6"/>
  <c r="N373" i="6"/>
  <c r="L373" i="6"/>
  <c r="K373" i="6"/>
  <c r="J373" i="6"/>
  <c r="I373" i="6"/>
  <c r="H373" i="6"/>
  <c r="G373" i="6"/>
  <c r="F373" i="6"/>
  <c r="E373" i="6"/>
  <c r="D373" i="6"/>
  <c r="S372" i="6"/>
  <c r="P372" i="6"/>
  <c r="M372" i="6"/>
  <c r="J372" i="6"/>
  <c r="F372" i="6"/>
  <c r="C372" i="6"/>
  <c r="S371" i="6"/>
  <c r="P371" i="6"/>
  <c r="M371" i="6"/>
  <c r="J371" i="6"/>
  <c r="F371" i="6"/>
  <c r="C371" i="6"/>
  <c r="S370" i="6"/>
  <c r="P370" i="6"/>
  <c r="M370" i="6"/>
  <c r="J370" i="6"/>
  <c r="F370" i="6"/>
  <c r="C370" i="6"/>
  <c r="S369" i="6"/>
  <c r="P369" i="6"/>
  <c r="M369" i="6"/>
  <c r="J369" i="6"/>
  <c r="F369" i="6"/>
  <c r="C369" i="6"/>
  <c r="S368" i="6"/>
  <c r="P368" i="6"/>
  <c r="P367" i="6" s="1"/>
  <c r="P366" i="6" s="1"/>
  <c r="M368" i="6"/>
  <c r="J368" i="6"/>
  <c r="F368" i="6"/>
  <c r="C368" i="6"/>
  <c r="U367" i="6"/>
  <c r="T367" i="6"/>
  <c r="T366" i="6" s="1"/>
  <c r="S367" i="6"/>
  <c r="R367" i="6"/>
  <c r="Q367" i="6"/>
  <c r="O367" i="6"/>
  <c r="N367" i="6"/>
  <c r="N366" i="6" s="1"/>
  <c r="M367" i="6"/>
  <c r="L367" i="6"/>
  <c r="K367" i="6"/>
  <c r="I367" i="6"/>
  <c r="H367" i="6"/>
  <c r="G367" i="6"/>
  <c r="F367" i="6"/>
  <c r="E367" i="6"/>
  <c r="D367" i="6"/>
  <c r="L366" i="6"/>
  <c r="I366" i="6"/>
  <c r="D366" i="6"/>
  <c r="S365" i="6"/>
  <c r="P365" i="6"/>
  <c r="M365" i="6"/>
  <c r="J365" i="6"/>
  <c r="F365" i="6"/>
  <c r="C365" i="6"/>
  <c r="S364" i="6"/>
  <c r="P364" i="6"/>
  <c r="M364" i="6"/>
  <c r="J364" i="6"/>
  <c r="F364" i="6"/>
  <c r="C364" i="6"/>
  <c r="S363" i="6"/>
  <c r="P363" i="6"/>
  <c r="M363" i="6"/>
  <c r="J363" i="6"/>
  <c r="F363" i="6"/>
  <c r="C363" i="6"/>
  <c r="C361" i="6" s="1"/>
  <c r="S362" i="6"/>
  <c r="S361" i="6" s="1"/>
  <c r="P362" i="6"/>
  <c r="M362" i="6"/>
  <c r="J362" i="6"/>
  <c r="F362" i="6"/>
  <c r="F361" i="6" s="1"/>
  <c r="C362" i="6"/>
  <c r="U361" i="6"/>
  <c r="T361" i="6"/>
  <c r="R361" i="6"/>
  <c r="Q361" i="6"/>
  <c r="P361" i="6"/>
  <c r="O361" i="6"/>
  <c r="N361" i="6"/>
  <c r="M361" i="6"/>
  <c r="L361" i="6"/>
  <c r="K361" i="6"/>
  <c r="J361" i="6"/>
  <c r="I361" i="6"/>
  <c r="H361" i="6"/>
  <c r="G361" i="6"/>
  <c r="E361" i="6"/>
  <c r="D361" i="6"/>
  <c r="S360" i="6"/>
  <c r="P360" i="6"/>
  <c r="M360" i="6"/>
  <c r="J360" i="6"/>
  <c r="F360" i="6"/>
  <c r="C360" i="6"/>
  <c r="S359" i="6"/>
  <c r="P359" i="6"/>
  <c r="M359" i="6"/>
  <c r="J359" i="6"/>
  <c r="F359" i="6"/>
  <c r="C359" i="6"/>
  <c r="S358" i="6"/>
  <c r="P358" i="6"/>
  <c r="M358" i="6"/>
  <c r="J358" i="6"/>
  <c r="J356" i="6" s="1"/>
  <c r="F358" i="6"/>
  <c r="C358" i="6"/>
  <c r="S357" i="6"/>
  <c r="S356" i="6" s="1"/>
  <c r="P357" i="6"/>
  <c r="P356" i="6" s="1"/>
  <c r="M357" i="6"/>
  <c r="J357" i="6"/>
  <c r="F357" i="6"/>
  <c r="C357" i="6"/>
  <c r="C356" i="6" s="1"/>
  <c r="U356" i="6"/>
  <c r="T356" i="6"/>
  <c r="T342" i="6" s="1"/>
  <c r="R356" i="6"/>
  <c r="R342" i="6" s="1"/>
  <c r="Q356" i="6"/>
  <c r="O356" i="6"/>
  <c r="N356" i="6"/>
  <c r="M356" i="6"/>
  <c r="L356" i="6"/>
  <c r="K356" i="6"/>
  <c r="I356" i="6"/>
  <c r="H356" i="6"/>
  <c r="H342" i="6" s="1"/>
  <c r="G356" i="6"/>
  <c r="F356" i="6"/>
  <c r="E356" i="6"/>
  <c r="E342" i="6" s="1"/>
  <c r="D356" i="6"/>
  <c r="S355" i="6"/>
  <c r="P355" i="6"/>
  <c r="M355" i="6"/>
  <c r="J355" i="6"/>
  <c r="F355" i="6"/>
  <c r="C355" i="6"/>
  <c r="S354" i="6"/>
  <c r="P354" i="6"/>
  <c r="M354" i="6"/>
  <c r="J354" i="6"/>
  <c r="F354" i="6"/>
  <c r="C354" i="6"/>
  <c r="S353" i="6"/>
  <c r="P353" i="6"/>
  <c r="M353" i="6"/>
  <c r="J353" i="6"/>
  <c r="F353" i="6"/>
  <c r="C353" i="6"/>
  <c r="S352" i="6"/>
  <c r="P352" i="6"/>
  <c r="M352" i="6"/>
  <c r="J352" i="6"/>
  <c r="F352" i="6"/>
  <c r="C352" i="6"/>
  <c r="S351" i="6"/>
  <c r="P351" i="6"/>
  <c r="M351" i="6"/>
  <c r="J351" i="6"/>
  <c r="F351" i="6"/>
  <c r="C351" i="6"/>
  <c r="S350" i="6"/>
  <c r="S349" i="6" s="1"/>
  <c r="P350" i="6"/>
  <c r="P349" i="6" s="1"/>
  <c r="M350" i="6"/>
  <c r="M349" i="6" s="1"/>
  <c r="J350" i="6"/>
  <c r="J349" i="6" s="1"/>
  <c r="F350" i="6"/>
  <c r="F349" i="6" s="1"/>
  <c r="C350" i="6"/>
  <c r="C349" i="6" s="1"/>
  <c r="U349" i="6"/>
  <c r="T349" i="6"/>
  <c r="R349" i="6"/>
  <c r="Q349" i="6"/>
  <c r="O349" i="6"/>
  <c r="N349" i="6"/>
  <c r="L349" i="6"/>
  <c r="K349" i="6"/>
  <c r="I349" i="6"/>
  <c r="I342" i="6" s="1"/>
  <c r="H349" i="6"/>
  <c r="G349" i="6"/>
  <c r="E349" i="6"/>
  <c r="D349" i="6"/>
  <c r="S348" i="6"/>
  <c r="P348" i="6"/>
  <c r="M348" i="6"/>
  <c r="J348" i="6"/>
  <c r="F348" i="6"/>
  <c r="C348" i="6"/>
  <c r="S347" i="6"/>
  <c r="P347" i="6"/>
  <c r="M347" i="6"/>
  <c r="J347" i="6"/>
  <c r="F347" i="6"/>
  <c r="C347" i="6"/>
  <c r="S346" i="6"/>
  <c r="P346" i="6"/>
  <c r="M346" i="6"/>
  <c r="J346" i="6"/>
  <c r="F346" i="6"/>
  <c r="C346" i="6"/>
  <c r="S345" i="6"/>
  <c r="P345" i="6"/>
  <c r="M345" i="6"/>
  <c r="J345" i="6"/>
  <c r="F345" i="6"/>
  <c r="C345" i="6"/>
  <c r="S344" i="6"/>
  <c r="P344" i="6"/>
  <c r="P343" i="6" s="1"/>
  <c r="M344" i="6"/>
  <c r="J344" i="6"/>
  <c r="F344" i="6"/>
  <c r="C344" i="6"/>
  <c r="U343" i="6"/>
  <c r="T343" i="6"/>
  <c r="S343" i="6"/>
  <c r="S342" i="6" s="1"/>
  <c r="R343" i="6"/>
  <c r="Q343" i="6"/>
  <c r="O343" i="6"/>
  <c r="N343" i="6"/>
  <c r="N342" i="6" s="1"/>
  <c r="L343" i="6"/>
  <c r="K343" i="6"/>
  <c r="J343" i="6"/>
  <c r="I343" i="6"/>
  <c r="H343" i="6"/>
  <c r="G343" i="6"/>
  <c r="F343" i="6"/>
  <c r="E343" i="6"/>
  <c r="D343" i="6"/>
  <c r="U342" i="6"/>
  <c r="Q342" i="6"/>
  <c r="O342" i="6"/>
  <c r="K342" i="6"/>
  <c r="S341" i="6"/>
  <c r="P341" i="6"/>
  <c r="M341" i="6"/>
  <c r="J341" i="6"/>
  <c r="F341" i="6"/>
  <c r="C341" i="6"/>
  <c r="S340" i="6"/>
  <c r="P340" i="6"/>
  <c r="M340" i="6"/>
  <c r="J340" i="6"/>
  <c r="F340" i="6"/>
  <c r="C340" i="6"/>
  <c r="S339" i="6"/>
  <c r="P339" i="6"/>
  <c r="M339" i="6"/>
  <c r="J339" i="6"/>
  <c r="F339" i="6"/>
  <c r="C339" i="6"/>
  <c r="C337" i="6" s="1"/>
  <c r="S338" i="6"/>
  <c r="S337" i="6" s="1"/>
  <c r="P338" i="6"/>
  <c r="M338" i="6"/>
  <c r="J338" i="6"/>
  <c r="J337" i="6" s="1"/>
  <c r="F338" i="6"/>
  <c r="C338" i="6"/>
  <c r="U337" i="6"/>
  <c r="T337" i="6"/>
  <c r="R337" i="6"/>
  <c r="Q337" i="6"/>
  <c r="P337" i="6"/>
  <c r="O337" i="6"/>
  <c r="N337" i="6"/>
  <c r="N318" i="6" s="1"/>
  <c r="M337" i="6"/>
  <c r="L337" i="6"/>
  <c r="K337" i="6"/>
  <c r="I337" i="6"/>
  <c r="H337" i="6"/>
  <c r="G337" i="6"/>
  <c r="F337" i="6"/>
  <c r="E337" i="6"/>
  <c r="D337" i="6"/>
  <c r="S336" i="6"/>
  <c r="P336" i="6"/>
  <c r="M336" i="6"/>
  <c r="J336" i="6"/>
  <c r="F336" i="6"/>
  <c r="C336" i="6"/>
  <c r="S335" i="6"/>
  <c r="P335" i="6"/>
  <c r="M335" i="6"/>
  <c r="J335" i="6"/>
  <c r="F335" i="6"/>
  <c r="C335" i="6"/>
  <c r="S334" i="6"/>
  <c r="P334" i="6"/>
  <c r="M334" i="6"/>
  <c r="J334" i="6"/>
  <c r="F334" i="6"/>
  <c r="C334" i="6"/>
  <c r="S333" i="6"/>
  <c r="P333" i="6"/>
  <c r="M333" i="6"/>
  <c r="M332" i="6" s="1"/>
  <c r="J333" i="6"/>
  <c r="F333" i="6"/>
  <c r="F332" i="6" s="1"/>
  <c r="C333" i="6"/>
  <c r="C332" i="6" s="1"/>
  <c r="U332" i="6"/>
  <c r="T332" i="6"/>
  <c r="R332" i="6"/>
  <c r="Q332" i="6"/>
  <c r="P332" i="6"/>
  <c r="O332" i="6"/>
  <c r="N332" i="6"/>
  <c r="L332" i="6"/>
  <c r="K332" i="6"/>
  <c r="J332" i="6"/>
  <c r="I332" i="6"/>
  <c r="H332" i="6"/>
  <c r="G332" i="6"/>
  <c r="E332" i="6"/>
  <c r="D332" i="6"/>
  <c r="S331" i="6"/>
  <c r="P331" i="6"/>
  <c r="M331" i="6"/>
  <c r="J331" i="6"/>
  <c r="F331" i="6"/>
  <c r="C331" i="6"/>
  <c r="S330" i="6"/>
  <c r="P330" i="6"/>
  <c r="M330" i="6"/>
  <c r="J330" i="6"/>
  <c r="F330" i="6"/>
  <c r="C330" i="6"/>
  <c r="S329" i="6"/>
  <c r="P329" i="6"/>
  <c r="M329" i="6"/>
  <c r="J329" i="6"/>
  <c r="F329" i="6"/>
  <c r="C329" i="6"/>
  <c r="S328" i="6"/>
  <c r="P328" i="6"/>
  <c r="M328" i="6"/>
  <c r="J328" i="6"/>
  <c r="F328" i="6"/>
  <c r="C328" i="6"/>
  <c r="S327" i="6"/>
  <c r="P327" i="6"/>
  <c r="M327" i="6"/>
  <c r="J327" i="6"/>
  <c r="F327" i="6"/>
  <c r="F325" i="6" s="1"/>
  <c r="C327" i="6"/>
  <c r="S326" i="6"/>
  <c r="S325" i="6" s="1"/>
  <c r="P326" i="6"/>
  <c r="M326" i="6"/>
  <c r="M325" i="6" s="1"/>
  <c r="J326" i="6"/>
  <c r="F326" i="6"/>
  <c r="C326" i="6"/>
  <c r="U325" i="6"/>
  <c r="T325" i="6"/>
  <c r="R325" i="6"/>
  <c r="Q325" i="6"/>
  <c r="P325" i="6"/>
  <c r="O325" i="6"/>
  <c r="N325" i="6"/>
  <c r="L325" i="6"/>
  <c r="K325" i="6"/>
  <c r="I325" i="6"/>
  <c r="H325" i="6"/>
  <c r="G325" i="6"/>
  <c r="E325" i="6"/>
  <c r="D325" i="6"/>
  <c r="C325" i="6"/>
  <c r="S324" i="6"/>
  <c r="P324" i="6"/>
  <c r="M324" i="6"/>
  <c r="J324" i="6"/>
  <c r="F324" i="6"/>
  <c r="C324" i="6"/>
  <c r="S323" i="6"/>
  <c r="P323" i="6"/>
  <c r="M323" i="6"/>
  <c r="J323" i="6"/>
  <c r="F323" i="6"/>
  <c r="C323" i="6"/>
  <c r="S322" i="6"/>
  <c r="P322" i="6"/>
  <c r="M322" i="6"/>
  <c r="J322" i="6"/>
  <c r="F322" i="6"/>
  <c r="C322" i="6"/>
  <c r="S321" i="6"/>
  <c r="P321" i="6"/>
  <c r="M321" i="6"/>
  <c r="J321" i="6"/>
  <c r="F321" i="6"/>
  <c r="C321" i="6"/>
  <c r="S320" i="6"/>
  <c r="P320" i="6"/>
  <c r="M320" i="6"/>
  <c r="J320" i="6"/>
  <c r="F320" i="6"/>
  <c r="C320" i="6"/>
  <c r="U319" i="6"/>
  <c r="T319" i="6"/>
  <c r="S319" i="6"/>
  <c r="R319" i="6"/>
  <c r="R318" i="6" s="1"/>
  <c r="Q319" i="6"/>
  <c r="P319" i="6"/>
  <c r="O319" i="6"/>
  <c r="N319" i="6"/>
  <c r="M319" i="6"/>
  <c r="L319" i="6"/>
  <c r="K319" i="6"/>
  <c r="J319" i="6"/>
  <c r="I319" i="6"/>
  <c r="H319" i="6"/>
  <c r="G319" i="6"/>
  <c r="F319" i="6"/>
  <c r="E319" i="6"/>
  <c r="E318" i="6" s="1"/>
  <c r="D319" i="6"/>
  <c r="D318" i="6" s="1"/>
  <c r="U318" i="6"/>
  <c r="T318" i="6"/>
  <c r="L318" i="6"/>
  <c r="K318" i="6"/>
  <c r="I318" i="6"/>
  <c r="H318" i="6"/>
  <c r="G318" i="6"/>
  <c r="S317" i="6"/>
  <c r="P317" i="6"/>
  <c r="M317" i="6"/>
  <c r="J317" i="6"/>
  <c r="F317" i="6"/>
  <c r="C317" i="6"/>
  <c r="S316" i="6"/>
  <c r="P316" i="6"/>
  <c r="M316" i="6"/>
  <c r="J316" i="6"/>
  <c r="F316" i="6"/>
  <c r="C316" i="6"/>
  <c r="S315" i="6"/>
  <c r="P315" i="6"/>
  <c r="M315" i="6"/>
  <c r="J315" i="6"/>
  <c r="F315" i="6"/>
  <c r="C315" i="6"/>
  <c r="C313" i="6" s="1"/>
  <c r="S314" i="6"/>
  <c r="S313" i="6" s="1"/>
  <c r="P314" i="6"/>
  <c r="M314" i="6"/>
  <c r="M313" i="6" s="1"/>
  <c r="J314" i="6"/>
  <c r="J313" i="6" s="1"/>
  <c r="F314" i="6"/>
  <c r="C314" i="6"/>
  <c r="U313" i="6"/>
  <c r="T313" i="6"/>
  <c r="R313" i="6"/>
  <c r="Q313" i="6"/>
  <c r="P313" i="6"/>
  <c r="O313" i="6"/>
  <c r="N313" i="6"/>
  <c r="L313" i="6"/>
  <c r="K313" i="6"/>
  <c r="I313" i="6"/>
  <c r="H313" i="6"/>
  <c r="G313" i="6"/>
  <c r="F313" i="6"/>
  <c r="E313" i="6"/>
  <c r="D313" i="6"/>
  <c r="S312" i="6"/>
  <c r="P312" i="6"/>
  <c r="M312" i="6"/>
  <c r="J312" i="6"/>
  <c r="F312" i="6"/>
  <c r="C312" i="6"/>
  <c r="S311" i="6"/>
  <c r="P311" i="6"/>
  <c r="M311" i="6"/>
  <c r="J311" i="6"/>
  <c r="F311" i="6"/>
  <c r="C311" i="6"/>
  <c r="S310" i="6"/>
  <c r="S308" i="6" s="1"/>
  <c r="P310" i="6"/>
  <c r="M310" i="6"/>
  <c r="M308" i="6" s="1"/>
  <c r="J310" i="6"/>
  <c r="F310" i="6"/>
  <c r="C310" i="6"/>
  <c r="S309" i="6"/>
  <c r="P309" i="6"/>
  <c r="M309" i="6"/>
  <c r="J309" i="6"/>
  <c r="F309" i="6"/>
  <c r="F308" i="6" s="1"/>
  <c r="C309" i="6"/>
  <c r="C308" i="6" s="1"/>
  <c r="U308" i="6"/>
  <c r="U294" i="6" s="1"/>
  <c r="T308" i="6"/>
  <c r="R308" i="6"/>
  <c r="Q308" i="6"/>
  <c r="O308" i="6"/>
  <c r="N308" i="6"/>
  <c r="L308" i="6"/>
  <c r="K308" i="6"/>
  <c r="J308" i="6"/>
  <c r="I308" i="6"/>
  <c r="I294" i="6" s="1"/>
  <c r="H308" i="6"/>
  <c r="G308" i="6"/>
  <c r="G294" i="6" s="1"/>
  <c r="E308" i="6"/>
  <c r="D308" i="6"/>
  <c r="S307" i="6"/>
  <c r="P307" i="6"/>
  <c r="M307" i="6"/>
  <c r="J307" i="6"/>
  <c r="F307" i="6"/>
  <c r="C307" i="6"/>
  <c r="S306" i="6"/>
  <c r="P306" i="6"/>
  <c r="M306" i="6"/>
  <c r="J306" i="6"/>
  <c r="F306" i="6"/>
  <c r="C306" i="6"/>
  <c r="S305" i="6"/>
  <c r="P305" i="6"/>
  <c r="M305" i="6"/>
  <c r="J305" i="6"/>
  <c r="F305" i="6"/>
  <c r="C305" i="6"/>
  <c r="S304" i="6"/>
  <c r="P304" i="6"/>
  <c r="M304" i="6"/>
  <c r="J304" i="6"/>
  <c r="F304" i="6"/>
  <c r="C304" i="6"/>
  <c r="S303" i="6"/>
  <c r="P303" i="6"/>
  <c r="M303" i="6"/>
  <c r="J303" i="6"/>
  <c r="J301" i="6" s="1"/>
  <c r="F303" i="6"/>
  <c r="C303" i="6"/>
  <c r="S302" i="6"/>
  <c r="S301" i="6" s="1"/>
  <c r="S294" i="6" s="1"/>
  <c r="P302" i="6"/>
  <c r="P301" i="6" s="1"/>
  <c r="M302" i="6"/>
  <c r="J302" i="6"/>
  <c r="F302" i="6"/>
  <c r="F301" i="6" s="1"/>
  <c r="C302" i="6"/>
  <c r="U301" i="6"/>
  <c r="T301" i="6"/>
  <c r="R301" i="6"/>
  <c r="Q301" i="6"/>
  <c r="O301" i="6"/>
  <c r="N301" i="6"/>
  <c r="M301" i="6"/>
  <c r="L301" i="6"/>
  <c r="K301" i="6"/>
  <c r="I301" i="6"/>
  <c r="H301" i="6"/>
  <c r="G301" i="6"/>
  <c r="E301" i="6"/>
  <c r="D301" i="6"/>
  <c r="C301" i="6"/>
  <c r="S300" i="6"/>
  <c r="P300" i="6"/>
  <c r="M300" i="6"/>
  <c r="J300" i="6"/>
  <c r="F300" i="6"/>
  <c r="C300" i="6"/>
  <c r="S299" i="6"/>
  <c r="P299" i="6"/>
  <c r="M299" i="6"/>
  <c r="J299" i="6"/>
  <c r="F299" i="6"/>
  <c r="C299" i="6"/>
  <c r="S298" i="6"/>
  <c r="P298" i="6"/>
  <c r="M298" i="6"/>
  <c r="J298" i="6"/>
  <c r="F298" i="6"/>
  <c r="C298" i="6"/>
  <c r="S297" i="6"/>
  <c r="P297" i="6"/>
  <c r="M297" i="6"/>
  <c r="J297" i="6"/>
  <c r="F297" i="6"/>
  <c r="C297" i="6"/>
  <c r="C295" i="6" s="1"/>
  <c r="C294" i="6" s="1"/>
  <c r="S296" i="6"/>
  <c r="S295" i="6" s="1"/>
  <c r="P296" i="6"/>
  <c r="M296" i="6"/>
  <c r="J296" i="6"/>
  <c r="F296" i="6"/>
  <c r="C296" i="6"/>
  <c r="U295" i="6"/>
  <c r="T295" i="6"/>
  <c r="R295" i="6"/>
  <c r="R294" i="6" s="1"/>
  <c r="Q295" i="6"/>
  <c r="Q294" i="6" s="1"/>
  <c r="P295" i="6"/>
  <c r="O295" i="6"/>
  <c r="N295" i="6"/>
  <c r="L295" i="6"/>
  <c r="K295" i="6"/>
  <c r="K294" i="6" s="1"/>
  <c r="J295" i="6"/>
  <c r="I295" i="6"/>
  <c r="H295" i="6"/>
  <c r="G295" i="6"/>
  <c r="F295" i="6" s="1"/>
  <c r="F294" i="6" s="1"/>
  <c r="E295" i="6"/>
  <c r="D295" i="6"/>
  <c r="D294" i="6" s="1"/>
  <c r="L294" i="6"/>
  <c r="E294" i="6"/>
  <c r="S293" i="6"/>
  <c r="P293" i="6"/>
  <c r="M293" i="6"/>
  <c r="J293" i="6"/>
  <c r="F293" i="6"/>
  <c r="S292" i="6"/>
  <c r="P292" i="6"/>
  <c r="M292" i="6"/>
  <c r="M289" i="6" s="1"/>
  <c r="J292" i="6"/>
  <c r="F292" i="6"/>
  <c r="S291" i="6"/>
  <c r="P291" i="6"/>
  <c r="M291" i="6"/>
  <c r="J291" i="6"/>
  <c r="F291" i="6"/>
  <c r="S290" i="6"/>
  <c r="P290" i="6"/>
  <c r="P289" i="6" s="1"/>
  <c r="M290" i="6"/>
  <c r="J290" i="6"/>
  <c r="F290" i="6"/>
  <c r="U289" i="6"/>
  <c r="T289" i="6"/>
  <c r="S289" i="6"/>
  <c r="R289" i="6"/>
  <c r="Q289" i="6"/>
  <c r="O289" i="6"/>
  <c r="N289" i="6"/>
  <c r="L289" i="6"/>
  <c r="K289" i="6"/>
  <c r="J289" i="6"/>
  <c r="I289" i="6"/>
  <c r="H289" i="6"/>
  <c r="G289" i="6"/>
  <c r="S288" i="6"/>
  <c r="P288" i="6"/>
  <c r="M288" i="6"/>
  <c r="J288" i="6"/>
  <c r="F288" i="6"/>
  <c r="S287" i="6"/>
  <c r="P287" i="6"/>
  <c r="M287" i="6"/>
  <c r="J287" i="6"/>
  <c r="J284" i="6" s="1"/>
  <c r="F287" i="6"/>
  <c r="S286" i="6"/>
  <c r="P286" i="6"/>
  <c r="M286" i="6"/>
  <c r="J286" i="6"/>
  <c r="F286" i="6"/>
  <c r="S285" i="6"/>
  <c r="P285" i="6"/>
  <c r="P284" i="6" s="1"/>
  <c r="M285" i="6"/>
  <c r="J285" i="6"/>
  <c r="F285" i="6"/>
  <c r="U284" i="6"/>
  <c r="U270" i="6" s="1"/>
  <c r="T284" i="6"/>
  <c r="S284" i="6"/>
  <c r="R284" i="6"/>
  <c r="Q284" i="6"/>
  <c r="O284" i="6"/>
  <c r="N284" i="6"/>
  <c r="M284" i="6"/>
  <c r="L284" i="6"/>
  <c r="K284" i="6"/>
  <c r="I284" i="6"/>
  <c r="H284" i="6"/>
  <c r="G284" i="6"/>
  <c r="S283" i="6"/>
  <c r="P283" i="6"/>
  <c r="M283" i="6"/>
  <c r="J283" i="6"/>
  <c r="F283" i="6"/>
  <c r="S282" i="6"/>
  <c r="P282" i="6"/>
  <c r="M282" i="6"/>
  <c r="J282" i="6"/>
  <c r="J277" i="6" s="1"/>
  <c r="F282" i="6"/>
  <c r="S281" i="6"/>
  <c r="P281" i="6"/>
  <c r="M281" i="6"/>
  <c r="J281" i="6"/>
  <c r="F281" i="6"/>
  <c r="S280" i="6"/>
  <c r="P280" i="6"/>
  <c r="M280" i="6"/>
  <c r="J280" i="6"/>
  <c r="F280" i="6"/>
  <c r="S279" i="6"/>
  <c r="P279" i="6"/>
  <c r="M279" i="6"/>
  <c r="J279" i="6"/>
  <c r="F279" i="6"/>
  <c r="S278" i="6"/>
  <c r="P278" i="6"/>
  <c r="M278" i="6"/>
  <c r="M277" i="6" s="1"/>
  <c r="J278" i="6"/>
  <c r="F278" i="6"/>
  <c r="F277" i="6" s="1"/>
  <c r="U277" i="6"/>
  <c r="T277" i="6"/>
  <c r="R277" i="6"/>
  <c r="Q277" i="6"/>
  <c r="Q270" i="6" s="1"/>
  <c r="O277" i="6"/>
  <c r="N277" i="6"/>
  <c r="N270" i="6" s="1"/>
  <c r="L277" i="6"/>
  <c r="K277" i="6"/>
  <c r="I277" i="6"/>
  <c r="H277" i="6"/>
  <c r="G277" i="6"/>
  <c r="S276" i="6"/>
  <c r="S271" i="6" s="1"/>
  <c r="P276" i="6"/>
  <c r="M276" i="6"/>
  <c r="J276" i="6"/>
  <c r="F276" i="6"/>
  <c r="S275" i="6"/>
  <c r="P275" i="6"/>
  <c r="M275" i="6"/>
  <c r="J275" i="6"/>
  <c r="F275" i="6"/>
  <c r="S274" i="6"/>
  <c r="P274" i="6"/>
  <c r="M274" i="6"/>
  <c r="J274" i="6"/>
  <c r="F274" i="6"/>
  <c r="S273" i="6"/>
  <c r="P273" i="6"/>
  <c r="M273" i="6"/>
  <c r="J273" i="6"/>
  <c r="F273" i="6"/>
  <c r="S272" i="6"/>
  <c r="P272" i="6"/>
  <c r="P271" i="6" s="1"/>
  <c r="M272" i="6"/>
  <c r="J272" i="6"/>
  <c r="F272" i="6"/>
  <c r="U271" i="6"/>
  <c r="T271" i="6"/>
  <c r="T270" i="6" s="1"/>
  <c r="R271" i="6"/>
  <c r="Q271" i="6"/>
  <c r="O271" i="6"/>
  <c r="O270" i="6" s="1"/>
  <c r="N271" i="6"/>
  <c r="M271" i="6"/>
  <c r="L271" i="6"/>
  <c r="K271" i="6"/>
  <c r="J271" i="6"/>
  <c r="J270" i="6" s="1"/>
  <c r="I271" i="6"/>
  <c r="H271" i="6"/>
  <c r="H270" i="6" s="1"/>
  <c r="G271" i="6"/>
  <c r="L270" i="6"/>
  <c r="K270" i="6"/>
  <c r="I270" i="6"/>
  <c r="S269" i="6"/>
  <c r="P269" i="6"/>
  <c r="M269" i="6"/>
  <c r="J269" i="6"/>
  <c r="F269" i="6"/>
  <c r="C269" i="6"/>
  <c r="S268" i="6"/>
  <c r="P268" i="6"/>
  <c r="M268" i="6"/>
  <c r="J268" i="6"/>
  <c r="F268" i="6"/>
  <c r="C268" i="6"/>
  <c r="S267" i="6"/>
  <c r="P267" i="6"/>
  <c r="M267" i="6"/>
  <c r="J267" i="6"/>
  <c r="F267" i="6"/>
  <c r="C267" i="6"/>
  <c r="S266" i="6"/>
  <c r="S265" i="6" s="1"/>
  <c r="P266" i="6"/>
  <c r="P265" i="6" s="1"/>
  <c r="M266" i="6"/>
  <c r="J266" i="6"/>
  <c r="J265" i="6" s="1"/>
  <c r="F266" i="6"/>
  <c r="C266" i="6"/>
  <c r="U265" i="6"/>
  <c r="T265" i="6"/>
  <c r="R265" i="6"/>
  <c r="Q265" i="6"/>
  <c r="O265" i="6"/>
  <c r="N265" i="6"/>
  <c r="M265" i="6"/>
  <c r="L265" i="6"/>
  <c r="K265" i="6"/>
  <c r="I265" i="6"/>
  <c r="H265" i="6"/>
  <c r="G265" i="6"/>
  <c r="F265" i="6"/>
  <c r="E265" i="6"/>
  <c r="D265" i="6"/>
  <c r="C265" i="6"/>
  <c r="S264" i="6"/>
  <c r="P264" i="6"/>
  <c r="M264" i="6"/>
  <c r="J264" i="6"/>
  <c r="F264" i="6"/>
  <c r="C264" i="6"/>
  <c r="S263" i="6"/>
  <c r="P263" i="6"/>
  <c r="M263" i="6"/>
  <c r="J263" i="6"/>
  <c r="F263" i="6"/>
  <c r="C263" i="6"/>
  <c r="S262" i="6"/>
  <c r="P262" i="6"/>
  <c r="P260" i="6" s="1"/>
  <c r="M262" i="6"/>
  <c r="M260" i="6" s="1"/>
  <c r="J262" i="6"/>
  <c r="J260" i="6" s="1"/>
  <c r="F262" i="6"/>
  <c r="C262" i="6"/>
  <c r="S261" i="6"/>
  <c r="P261" i="6"/>
  <c r="M261" i="6"/>
  <c r="J261" i="6"/>
  <c r="F261" i="6"/>
  <c r="C261" i="6"/>
  <c r="C260" i="6" s="1"/>
  <c r="U260" i="6"/>
  <c r="U246" i="6" s="1"/>
  <c r="T260" i="6"/>
  <c r="S260" i="6"/>
  <c r="R260" i="6"/>
  <c r="R246" i="6" s="1"/>
  <c r="Q260" i="6"/>
  <c r="O260" i="6"/>
  <c r="N260" i="6"/>
  <c r="L260" i="6"/>
  <c r="K260" i="6"/>
  <c r="I260" i="6"/>
  <c r="I246" i="6" s="1"/>
  <c r="H260" i="6"/>
  <c r="G260" i="6"/>
  <c r="F260" i="6"/>
  <c r="E260" i="6"/>
  <c r="D260" i="6"/>
  <c r="S259" i="6"/>
  <c r="P259" i="6"/>
  <c r="M259" i="6"/>
  <c r="J259" i="6"/>
  <c r="F259" i="6"/>
  <c r="C259" i="6"/>
  <c r="S258" i="6"/>
  <c r="P258" i="6"/>
  <c r="M258" i="6"/>
  <c r="J258" i="6"/>
  <c r="F258" i="6"/>
  <c r="C258" i="6"/>
  <c r="S257" i="6"/>
  <c r="P257" i="6"/>
  <c r="M257" i="6"/>
  <c r="J257" i="6"/>
  <c r="F257" i="6"/>
  <c r="C257" i="6"/>
  <c r="S256" i="6"/>
  <c r="P256" i="6"/>
  <c r="M256" i="6"/>
  <c r="J256" i="6"/>
  <c r="F256" i="6"/>
  <c r="C256" i="6"/>
  <c r="S255" i="6"/>
  <c r="P255" i="6"/>
  <c r="M255" i="6"/>
  <c r="J255" i="6"/>
  <c r="F255" i="6"/>
  <c r="F253" i="6" s="1"/>
  <c r="C255" i="6"/>
  <c r="C253" i="6" s="1"/>
  <c r="S254" i="6"/>
  <c r="S253" i="6" s="1"/>
  <c r="P254" i="6"/>
  <c r="P253" i="6" s="1"/>
  <c r="M254" i="6"/>
  <c r="M253" i="6" s="1"/>
  <c r="J254" i="6"/>
  <c r="F254" i="6"/>
  <c r="C254" i="6"/>
  <c r="U253" i="6"/>
  <c r="T253" i="6"/>
  <c r="R253" i="6"/>
  <c r="Q253" i="6"/>
  <c r="O253" i="6"/>
  <c r="N253" i="6"/>
  <c r="L253" i="6"/>
  <c r="K253" i="6"/>
  <c r="J253" i="6"/>
  <c r="I253" i="6"/>
  <c r="H253" i="6"/>
  <c r="G253" i="6"/>
  <c r="E253" i="6"/>
  <c r="D253" i="6"/>
  <c r="S252" i="6"/>
  <c r="P252" i="6"/>
  <c r="M252" i="6"/>
  <c r="J252" i="6"/>
  <c r="F252" i="6"/>
  <c r="C252" i="6"/>
  <c r="S251" i="6"/>
  <c r="P251" i="6"/>
  <c r="M251" i="6"/>
  <c r="J251" i="6"/>
  <c r="F251" i="6"/>
  <c r="C251" i="6"/>
  <c r="S250" i="6"/>
  <c r="P250" i="6"/>
  <c r="M250" i="6"/>
  <c r="J250" i="6"/>
  <c r="F250" i="6"/>
  <c r="C250" i="6"/>
  <c r="S249" i="6"/>
  <c r="P249" i="6"/>
  <c r="M249" i="6"/>
  <c r="J249" i="6"/>
  <c r="F249" i="6"/>
  <c r="C249" i="6"/>
  <c r="S248" i="6"/>
  <c r="S247" i="6" s="1"/>
  <c r="S246" i="6" s="1"/>
  <c r="P248" i="6"/>
  <c r="P247" i="6" s="1"/>
  <c r="P246" i="6" s="1"/>
  <c r="M248" i="6"/>
  <c r="J248" i="6"/>
  <c r="F248" i="6"/>
  <c r="C248" i="6"/>
  <c r="U247" i="6"/>
  <c r="T247" i="6"/>
  <c r="R247" i="6"/>
  <c r="Q247" i="6"/>
  <c r="Q246" i="6" s="1"/>
  <c r="O247" i="6"/>
  <c r="N247" i="6"/>
  <c r="L247" i="6"/>
  <c r="K247" i="6"/>
  <c r="I247" i="6"/>
  <c r="H247" i="6"/>
  <c r="G247" i="6"/>
  <c r="F247" i="6" s="1"/>
  <c r="F246" i="6" s="1"/>
  <c r="E247" i="6"/>
  <c r="D247" i="6"/>
  <c r="C247" i="6"/>
  <c r="K246" i="6"/>
  <c r="G246" i="6"/>
  <c r="E246" i="6"/>
  <c r="D246" i="6"/>
  <c r="S245" i="6"/>
  <c r="P245" i="6"/>
  <c r="M245" i="6"/>
  <c r="J245" i="6"/>
  <c r="F245" i="6"/>
  <c r="C245" i="6"/>
  <c r="S244" i="6"/>
  <c r="P244" i="6"/>
  <c r="M244" i="6"/>
  <c r="J244" i="6"/>
  <c r="F244" i="6"/>
  <c r="C244" i="6"/>
  <c r="S243" i="6"/>
  <c r="P243" i="6"/>
  <c r="M243" i="6"/>
  <c r="J243" i="6"/>
  <c r="F243" i="6"/>
  <c r="C243" i="6"/>
  <c r="C241" i="6" s="1"/>
  <c r="S242" i="6"/>
  <c r="P242" i="6"/>
  <c r="P241" i="6" s="1"/>
  <c r="M242" i="6"/>
  <c r="M241" i="6" s="1"/>
  <c r="J242" i="6"/>
  <c r="J241" i="6" s="1"/>
  <c r="F242" i="6"/>
  <c r="F241" i="6" s="1"/>
  <c r="C242" i="6"/>
  <c r="U241" i="6"/>
  <c r="T241" i="6"/>
  <c r="S241" i="6"/>
  <c r="R241" i="6"/>
  <c r="Q241" i="6"/>
  <c r="O241" i="6"/>
  <c r="N241" i="6"/>
  <c r="L241" i="6"/>
  <c r="K241" i="6"/>
  <c r="I241" i="6"/>
  <c r="H241" i="6"/>
  <c r="G241" i="6"/>
  <c r="E241" i="6"/>
  <c r="D241" i="6"/>
  <c r="S240" i="6"/>
  <c r="P240" i="6"/>
  <c r="M240" i="6"/>
  <c r="J240" i="6"/>
  <c r="F240" i="6"/>
  <c r="C240" i="6"/>
  <c r="S239" i="6"/>
  <c r="P239" i="6"/>
  <c r="M239" i="6"/>
  <c r="J239" i="6"/>
  <c r="F239" i="6"/>
  <c r="C239" i="6"/>
  <c r="S238" i="6"/>
  <c r="P238" i="6"/>
  <c r="M238" i="6"/>
  <c r="M236" i="6" s="1"/>
  <c r="J238" i="6"/>
  <c r="F238" i="6"/>
  <c r="C238" i="6"/>
  <c r="C236" i="6" s="1"/>
  <c r="C222" i="6" s="1"/>
  <c r="S237" i="6"/>
  <c r="S236" i="6" s="1"/>
  <c r="P237" i="6"/>
  <c r="M237" i="6"/>
  <c r="J237" i="6"/>
  <c r="F237" i="6"/>
  <c r="C237" i="6"/>
  <c r="U236" i="6"/>
  <c r="T236" i="6"/>
  <c r="R236" i="6"/>
  <c r="R222" i="6" s="1"/>
  <c r="Q236" i="6"/>
  <c r="P236" i="6"/>
  <c r="O236" i="6"/>
  <c r="N236" i="6"/>
  <c r="L236" i="6"/>
  <c r="K236" i="6"/>
  <c r="I236" i="6"/>
  <c r="H236" i="6"/>
  <c r="G236" i="6"/>
  <c r="F236" i="6"/>
  <c r="E236" i="6"/>
  <c r="D236" i="6"/>
  <c r="D222" i="6" s="1"/>
  <c r="S235" i="6"/>
  <c r="P235" i="6"/>
  <c r="M235" i="6"/>
  <c r="J235" i="6"/>
  <c r="F235" i="6"/>
  <c r="C235" i="6"/>
  <c r="S234" i="6"/>
  <c r="P234" i="6"/>
  <c r="M234" i="6"/>
  <c r="J234" i="6"/>
  <c r="F234" i="6"/>
  <c r="C234" i="6"/>
  <c r="S233" i="6"/>
  <c r="P233" i="6"/>
  <c r="M233" i="6"/>
  <c r="J233" i="6"/>
  <c r="F233" i="6"/>
  <c r="C233" i="6"/>
  <c r="S232" i="6"/>
  <c r="P232" i="6"/>
  <c r="M232" i="6"/>
  <c r="J232" i="6"/>
  <c r="F232" i="6"/>
  <c r="C232" i="6"/>
  <c r="S231" i="6"/>
  <c r="P231" i="6"/>
  <c r="M231" i="6"/>
  <c r="J231" i="6"/>
  <c r="F231" i="6"/>
  <c r="C231" i="6"/>
  <c r="S230" i="6"/>
  <c r="S229" i="6" s="1"/>
  <c r="P230" i="6"/>
  <c r="M230" i="6"/>
  <c r="J230" i="6"/>
  <c r="F230" i="6"/>
  <c r="F229" i="6" s="1"/>
  <c r="C230" i="6"/>
  <c r="C229" i="6" s="1"/>
  <c r="U229" i="6"/>
  <c r="U222" i="6" s="1"/>
  <c r="T229" i="6"/>
  <c r="R229" i="6"/>
  <c r="Q229" i="6"/>
  <c r="P229" i="6"/>
  <c r="O229" i="6"/>
  <c r="N229" i="6"/>
  <c r="M229" i="6"/>
  <c r="L229" i="6"/>
  <c r="K229" i="6"/>
  <c r="J229" i="6"/>
  <c r="I229" i="6"/>
  <c r="H229" i="6"/>
  <c r="G229" i="6"/>
  <c r="E229" i="6"/>
  <c r="D229" i="6"/>
  <c r="S228" i="6"/>
  <c r="P228" i="6"/>
  <c r="M228" i="6"/>
  <c r="J228" i="6"/>
  <c r="F228" i="6"/>
  <c r="C228" i="6"/>
  <c r="S227" i="6"/>
  <c r="P227" i="6"/>
  <c r="M227" i="6"/>
  <c r="J227" i="6"/>
  <c r="F227" i="6"/>
  <c r="C227" i="6"/>
  <c r="S226" i="6"/>
  <c r="P226" i="6"/>
  <c r="M226" i="6"/>
  <c r="J226" i="6"/>
  <c r="F226" i="6"/>
  <c r="C226" i="6"/>
  <c r="S225" i="6"/>
  <c r="P225" i="6"/>
  <c r="M225" i="6"/>
  <c r="J225" i="6"/>
  <c r="F225" i="6"/>
  <c r="C225" i="6"/>
  <c r="S224" i="6"/>
  <c r="P224" i="6"/>
  <c r="M224" i="6"/>
  <c r="J224" i="6"/>
  <c r="F224" i="6"/>
  <c r="C224" i="6"/>
  <c r="U223" i="6"/>
  <c r="T223" i="6"/>
  <c r="T222" i="6" s="1"/>
  <c r="S223" i="6"/>
  <c r="R223" i="6"/>
  <c r="Q223" i="6"/>
  <c r="P223" i="6"/>
  <c r="O223" i="6"/>
  <c r="N223" i="6"/>
  <c r="M223" i="6" s="1"/>
  <c r="L223" i="6"/>
  <c r="L222" i="6" s="1"/>
  <c r="K223" i="6"/>
  <c r="K222" i="6" s="1"/>
  <c r="J223" i="6"/>
  <c r="I223" i="6"/>
  <c r="H223" i="6"/>
  <c r="G223" i="6"/>
  <c r="E223" i="6"/>
  <c r="E222" i="6" s="1"/>
  <c r="D223" i="6"/>
  <c r="C223" i="6"/>
  <c r="Q222" i="6"/>
  <c r="P222" i="6"/>
  <c r="O222" i="6"/>
  <c r="N222" i="6"/>
  <c r="G222" i="6"/>
  <c r="S221" i="6"/>
  <c r="P221" i="6"/>
  <c r="M221" i="6"/>
  <c r="J221" i="6"/>
  <c r="F221" i="6"/>
  <c r="C221" i="6"/>
  <c r="S220" i="6"/>
  <c r="P220" i="6"/>
  <c r="M220" i="6"/>
  <c r="J220" i="6"/>
  <c r="F220" i="6"/>
  <c r="C220" i="6"/>
  <c r="S219" i="6"/>
  <c r="P219" i="6"/>
  <c r="M219" i="6"/>
  <c r="M217" i="6" s="1"/>
  <c r="J219" i="6"/>
  <c r="F219" i="6"/>
  <c r="C219" i="6"/>
  <c r="S218" i="6"/>
  <c r="P218" i="6"/>
  <c r="P217" i="6" s="1"/>
  <c r="M218" i="6"/>
  <c r="J218" i="6"/>
  <c r="F218" i="6"/>
  <c r="F217" i="6" s="1"/>
  <c r="C218" i="6"/>
  <c r="C217" i="6" s="1"/>
  <c r="U217" i="6"/>
  <c r="T217" i="6"/>
  <c r="S217" i="6"/>
  <c r="R217" i="6"/>
  <c r="Q217" i="6"/>
  <c r="O217" i="6"/>
  <c r="N217" i="6"/>
  <c r="L217" i="6"/>
  <c r="K217" i="6"/>
  <c r="J217" i="6"/>
  <c r="I217" i="6"/>
  <c r="H217" i="6"/>
  <c r="G217" i="6"/>
  <c r="E217" i="6"/>
  <c r="D217" i="6"/>
  <c r="S216" i="6"/>
  <c r="P216" i="6"/>
  <c r="M216" i="6"/>
  <c r="J216" i="6"/>
  <c r="F216" i="6"/>
  <c r="C216" i="6"/>
  <c r="S215" i="6"/>
  <c r="P215" i="6"/>
  <c r="M215" i="6"/>
  <c r="J215" i="6"/>
  <c r="F215" i="6"/>
  <c r="C215" i="6"/>
  <c r="S214" i="6"/>
  <c r="P214" i="6"/>
  <c r="M214" i="6"/>
  <c r="J214" i="6"/>
  <c r="F214" i="6"/>
  <c r="C214" i="6"/>
  <c r="C212" i="6" s="1"/>
  <c r="S213" i="6"/>
  <c r="P213" i="6"/>
  <c r="P212" i="6" s="1"/>
  <c r="M213" i="6"/>
  <c r="M212" i="6" s="1"/>
  <c r="J213" i="6"/>
  <c r="J212" i="6" s="1"/>
  <c r="F213" i="6"/>
  <c r="C213" i="6"/>
  <c r="U212" i="6"/>
  <c r="T212" i="6"/>
  <c r="S212" i="6"/>
  <c r="R212" i="6"/>
  <c r="Q212" i="6"/>
  <c r="O212" i="6"/>
  <c r="N212" i="6"/>
  <c r="L212" i="6"/>
  <c r="K212" i="6"/>
  <c r="I212" i="6"/>
  <c r="H212" i="6"/>
  <c r="G212" i="6"/>
  <c r="F212" i="6"/>
  <c r="E212" i="6"/>
  <c r="D212" i="6"/>
  <c r="S211" i="6"/>
  <c r="P211" i="6"/>
  <c r="M211" i="6"/>
  <c r="J211" i="6"/>
  <c r="F211" i="6"/>
  <c r="C211" i="6"/>
  <c r="S210" i="6"/>
  <c r="P210" i="6"/>
  <c r="M210" i="6"/>
  <c r="J210" i="6"/>
  <c r="F210" i="6"/>
  <c r="C210" i="6"/>
  <c r="S209" i="6"/>
  <c r="P209" i="6"/>
  <c r="M209" i="6"/>
  <c r="J209" i="6"/>
  <c r="F209" i="6"/>
  <c r="C209" i="6"/>
  <c r="S208" i="6"/>
  <c r="P208" i="6"/>
  <c r="M208" i="6"/>
  <c r="J208" i="6"/>
  <c r="F208" i="6"/>
  <c r="C208" i="6"/>
  <c r="S207" i="6"/>
  <c r="P207" i="6"/>
  <c r="M207" i="6"/>
  <c r="M205" i="6" s="1"/>
  <c r="J207" i="6"/>
  <c r="F207" i="6"/>
  <c r="C207" i="6"/>
  <c r="S206" i="6"/>
  <c r="P206" i="6"/>
  <c r="M206" i="6"/>
  <c r="J206" i="6"/>
  <c r="F206" i="6"/>
  <c r="C206" i="6"/>
  <c r="U205" i="6"/>
  <c r="T205" i="6"/>
  <c r="S205" i="6"/>
  <c r="R205" i="6"/>
  <c r="R198" i="6" s="1"/>
  <c r="Q205" i="6"/>
  <c r="O205" i="6"/>
  <c r="N205" i="6"/>
  <c r="L205" i="6"/>
  <c r="K205" i="6"/>
  <c r="I205" i="6"/>
  <c r="H205" i="6"/>
  <c r="G205" i="6"/>
  <c r="F205" i="6"/>
  <c r="E205" i="6"/>
  <c r="D205" i="6"/>
  <c r="C205" i="6"/>
  <c r="S204" i="6"/>
  <c r="P204" i="6"/>
  <c r="M204" i="6"/>
  <c r="J204" i="6"/>
  <c r="F204" i="6"/>
  <c r="C204" i="6"/>
  <c r="S203" i="6"/>
  <c r="P203" i="6"/>
  <c r="M203" i="6"/>
  <c r="J203" i="6"/>
  <c r="F203" i="6"/>
  <c r="C203" i="6"/>
  <c r="S202" i="6"/>
  <c r="P202" i="6"/>
  <c r="M202" i="6"/>
  <c r="J202" i="6"/>
  <c r="F202" i="6"/>
  <c r="C202" i="6"/>
  <c r="S201" i="6"/>
  <c r="P201" i="6"/>
  <c r="M201" i="6"/>
  <c r="J201" i="6"/>
  <c r="F201" i="6"/>
  <c r="C201" i="6"/>
  <c r="S200" i="6"/>
  <c r="P200" i="6"/>
  <c r="M200" i="6"/>
  <c r="J200" i="6"/>
  <c r="F200" i="6"/>
  <c r="C200" i="6"/>
  <c r="U199" i="6"/>
  <c r="T199" i="6"/>
  <c r="S199" i="6"/>
  <c r="R199" i="6"/>
  <c r="Q199" i="6"/>
  <c r="O199" i="6"/>
  <c r="N199" i="6"/>
  <c r="M199" i="6"/>
  <c r="L199" i="6"/>
  <c r="J199" i="6" s="1"/>
  <c r="K199" i="6"/>
  <c r="I199" i="6"/>
  <c r="H199" i="6"/>
  <c r="H198" i="6" s="1"/>
  <c r="G199" i="6"/>
  <c r="E199" i="6"/>
  <c r="D199" i="6"/>
  <c r="Q198" i="6"/>
  <c r="O198" i="6"/>
  <c r="N198" i="6"/>
  <c r="L198" i="6"/>
  <c r="K198" i="6"/>
  <c r="D198" i="6"/>
  <c r="S197" i="6"/>
  <c r="P197" i="6"/>
  <c r="M197" i="6"/>
  <c r="J197" i="6"/>
  <c r="F197" i="6"/>
  <c r="C197" i="6"/>
  <c r="S196" i="6"/>
  <c r="P196" i="6"/>
  <c r="M196" i="6"/>
  <c r="J196" i="6"/>
  <c r="F196" i="6"/>
  <c r="C196" i="6"/>
  <c r="S195" i="6"/>
  <c r="P195" i="6"/>
  <c r="M195" i="6"/>
  <c r="M193" i="6" s="1"/>
  <c r="J195" i="6"/>
  <c r="J193" i="6" s="1"/>
  <c r="F195" i="6"/>
  <c r="C195" i="6"/>
  <c r="C193" i="6" s="1"/>
  <c r="S194" i="6"/>
  <c r="P194" i="6"/>
  <c r="M194" i="6"/>
  <c r="J194" i="6"/>
  <c r="F194" i="6"/>
  <c r="F193" i="6" s="1"/>
  <c r="C194" i="6"/>
  <c r="U193" i="6"/>
  <c r="T193" i="6"/>
  <c r="S193" i="6"/>
  <c r="R193" i="6"/>
  <c r="Q193" i="6"/>
  <c r="P193" i="6"/>
  <c r="O193" i="6"/>
  <c r="N193" i="6"/>
  <c r="L193" i="6"/>
  <c r="K193" i="6"/>
  <c r="I193" i="6"/>
  <c r="H193" i="6"/>
  <c r="G193" i="6"/>
  <c r="E193" i="6"/>
  <c r="D193" i="6"/>
  <c r="S192" i="6"/>
  <c r="P192" i="6"/>
  <c r="M192" i="6"/>
  <c r="J192" i="6"/>
  <c r="F192" i="6"/>
  <c r="C192" i="6"/>
  <c r="S191" i="6"/>
  <c r="P191" i="6"/>
  <c r="M191" i="6"/>
  <c r="J191" i="6"/>
  <c r="F191" i="6"/>
  <c r="C191" i="6"/>
  <c r="S190" i="6"/>
  <c r="P190" i="6"/>
  <c r="M190" i="6"/>
  <c r="J190" i="6"/>
  <c r="F190" i="6"/>
  <c r="C190" i="6"/>
  <c r="S189" i="6"/>
  <c r="P189" i="6"/>
  <c r="M189" i="6"/>
  <c r="J189" i="6"/>
  <c r="F189" i="6"/>
  <c r="F188" i="6" s="1"/>
  <c r="C189" i="6"/>
  <c r="U188" i="6"/>
  <c r="T188" i="6"/>
  <c r="S188" i="6"/>
  <c r="R188" i="6"/>
  <c r="Q188" i="6"/>
  <c r="P188" i="6"/>
  <c r="O188" i="6"/>
  <c r="N188" i="6"/>
  <c r="M188" i="6"/>
  <c r="L188" i="6"/>
  <c r="K188" i="6"/>
  <c r="J188" i="6"/>
  <c r="I188" i="6"/>
  <c r="H188" i="6"/>
  <c r="G188" i="6"/>
  <c r="E188" i="6"/>
  <c r="D188" i="6"/>
  <c r="S187" i="6"/>
  <c r="P187" i="6"/>
  <c r="M187" i="6"/>
  <c r="J187" i="6"/>
  <c r="F187" i="6"/>
  <c r="C187" i="6"/>
  <c r="S186" i="6"/>
  <c r="P186" i="6"/>
  <c r="M186" i="6"/>
  <c r="J186" i="6"/>
  <c r="F186" i="6"/>
  <c r="C186" i="6"/>
  <c r="S185" i="6"/>
  <c r="P185" i="6"/>
  <c r="M185" i="6"/>
  <c r="J185" i="6"/>
  <c r="F185" i="6"/>
  <c r="C185" i="6"/>
  <c r="S184" i="6"/>
  <c r="P184" i="6"/>
  <c r="M184" i="6"/>
  <c r="J184" i="6"/>
  <c r="F184" i="6"/>
  <c r="C184" i="6"/>
  <c r="S183" i="6"/>
  <c r="P183" i="6"/>
  <c r="M183" i="6"/>
  <c r="M181" i="6" s="1"/>
  <c r="J183" i="6"/>
  <c r="F183" i="6"/>
  <c r="F181" i="6" s="1"/>
  <c r="C183" i="6"/>
  <c r="S182" i="6"/>
  <c r="P182" i="6"/>
  <c r="M182" i="6"/>
  <c r="J182" i="6"/>
  <c r="F182" i="6"/>
  <c r="C182" i="6"/>
  <c r="U181" i="6"/>
  <c r="T181" i="6"/>
  <c r="T174" i="6" s="1"/>
  <c r="S181" i="6"/>
  <c r="R181" i="6"/>
  <c r="Q181" i="6"/>
  <c r="P181" i="6"/>
  <c r="O181" i="6"/>
  <c r="N181" i="6"/>
  <c r="L181" i="6"/>
  <c r="K181" i="6"/>
  <c r="I181" i="6"/>
  <c r="H181" i="6"/>
  <c r="G181" i="6"/>
  <c r="E181" i="6"/>
  <c r="D181" i="6"/>
  <c r="S180" i="6"/>
  <c r="P180" i="6"/>
  <c r="M180" i="6"/>
  <c r="J180" i="6"/>
  <c r="F180" i="6"/>
  <c r="C180" i="6"/>
  <c r="S179" i="6"/>
  <c r="P179" i="6"/>
  <c r="M179" i="6"/>
  <c r="J179" i="6"/>
  <c r="F179" i="6"/>
  <c r="C179" i="6"/>
  <c r="S178" i="6"/>
  <c r="P178" i="6"/>
  <c r="M178" i="6"/>
  <c r="J178" i="6"/>
  <c r="F178" i="6"/>
  <c r="C178" i="6"/>
  <c r="S177" i="6"/>
  <c r="P177" i="6"/>
  <c r="M177" i="6"/>
  <c r="J177" i="6"/>
  <c r="F177" i="6"/>
  <c r="C177" i="6"/>
  <c r="S176" i="6"/>
  <c r="S175" i="6" s="1"/>
  <c r="S174" i="6" s="1"/>
  <c r="P176" i="6"/>
  <c r="P175" i="6" s="1"/>
  <c r="M176" i="6"/>
  <c r="J176" i="6"/>
  <c r="F176" i="6"/>
  <c r="C176" i="6"/>
  <c r="U175" i="6"/>
  <c r="T175" i="6"/>
  <c r="R175" i="6"/>
  <c r="R174" i="6" s="1"/>
  <c r="Q175" i="6"/>
  <c r="O175" i="6"/>
  <c r="N175" i="6"/>
  <c r="L175" i="6"/>
  <c r="K175" i="6"/>
  <c r="J175" i="6"/>
  <c r="I175" i="6"/>
  <c r="I174" i="6" s="1"/>
  <c r="H175" i="6"/>
  <c r="F175" i="6" s="1"/>
  <c r="G175" i="6"/>
  <c r="E175" i="6"/>
  <c r="D175" i="6"/>
  <c r="C175" i="6"/>
  <c r="U174" i="6"/>
  <c r="O174" i="6"/>
  <c r="N174" i="6"/>
  <c r="L174" i="6"/>
  <c r="G174" i="6"/>
  <c r="S173" i="6"/>
  <c r="P173" i="6"/>
  <c r="M173" i="6"/>
  <c r="J173" i="6"/>
  <c r="F173" i="6"/>
  <c r="C173" i="6"/>
  <c r="S172" i="6"/>
  <c r="P172" i="6"/>
  <c r="M172" i="6"/>
  <c r="J172" i="6"/>
  <c r="F172" i="6"/>
  <c r="C172" i="6"/>
  <c r="S171" i="6"/>
  <c r="P171" i="6"/>
  <c r="M171" i="6"/>
  <c r="M169" i="6" s="1"/>
  <c r="J171" i="6"/>
  <c r="F171" i="6"/>
  <c r="C171" i="6"/>
  <c r="S170" i="6"/>
  <c r="P170" i="6"/>
  <c r="P169" i="6" s="1"/>
  <c r="M170" i="6"/>
  <c r="J170" i="6"/>
  <c r="F170" i="6"/>
  <c r="C170" i="6"/>
  <c r="U169" i="6"/>
  <c r="T169" i="6"/>
  <c r="S169" i="6"/>
  <c r="R169" i="6"/>
  <c r="Q169" i="6"/>
  <c r="Q150" i="6" s="1"/>
  <c r="O169" i="6"/>
  <c r="N169" i="6"/>
  <c r="L169" i="6"/>
  <c r="K169" i="6"/>
  <c r="J169" i="6"/>
  <c r="I169" i="6"/>
  <c r="H169" i="6"/>
  <c r="G169" i="6"/>
  <c r="E169" i="6"/>
  <c r="D169" i="6"/>
  <c r="C169" i="6"/>
  <c r="S168" i="6"/>
  <c r="P168" i="6"/>
  <c r="M168" i="6"/>
  <c r="J168" i="6"/>
  <c r="F168" i="6"/>
  <c r="C168" i="6"/>
  <c r="S167" i="6"/>
  <c r="P167" i="6"/>
  <c r="M167" i="6"/>
  <c r="J167" i="6"/>
  <c r="F167" i="6"/>
  <c r="C167" i="6"/>
  <c r="S166" i="6"/>
  <c r="P166" i="6"/>
  <c r="M166" i="6"/>
  <c r="M164" i="6" s="1"/>
  <c r="J166" i="6"/>
  <c r="F166" i="6"/>
  <c r="C166" i="6"/>
  <c r="S165" i="6"/>
  <c r="P165" i="6"/>
  <c r="P164" i="6" s="1"/>
  <c r="M165" i="6"/>
  <c r="J165" i="6"/>
  <c r="F165" i="6"/>
  <c r="C165" i="6"/>
  <c r="C164" i="6" s="1"/>
  <c r="U164" i="6"/>
  <c r="U150" i="6" s="1"/>
  <c r="T164" i="6"/>
  <c r="S164" i="6"/>
  <c r="R164" i="6"/>
  <c r="Q164" i="6"/>
  <c r="O164" i="6"/>
  <c r="N164" i="6"/>
  <c r="L164" i="6"/>
  <c r="K164" i="6"/>
  <c r="I164" i="6"/>
  <c r="H164" i="6"/>
  <c r="G164" i="6"/>
  <c r="F164" i="6"/>
  <c r="E164" i="6"/>
  <c r="D164" i="6"/>
  <c r="S163" i="6"/>
  <c r="P163" i="6"/>
  <c r="M163" i="6"/>
  <c r="J163" i="6"/>
  <c r="F163" i="6"/>
  <c r="C163" i="6"/>
  <c r="S162" i="6"/>
  <c r="P162" i="6"/>
  <c r="M162" i="6"/>
  <c r="J162" i="6"/>
  <c r="F162" i="6"/>
  <c r="C162" i="6"/>
  <c r="S161" i="6"/>
  <c r="P161" i="6"/>
  <c r="M161" i="6"/>
  <c r="J161" i="6"/>
  <c r="F161" i="6"/>
  <c r="C161" i="6"/>
  <c r="S160" i="6"/>
  <c r="P160" i="6"/>
  <c r="M160" i="6"/>
  <c r="J160" i="6"/>
  <c r="F160" i="6"/>
  <c r="C160" i="6"/>
  <c r="S159" i="6"/>
  <c r="P159" i="6"/>
  <c r="M159" i="6"/>
  <c r="M157" i="6" s="1"/>
  <c r="J159" i="6"/>
  <c r="F159" i="6"/>
  <c r="C159" i="6"/>
  <c r="S158" i="6"/>
  <c r="P158" i="6"/>
  <c r="P157" i="6" s="1"/>
  <c r="M158" i="6"/>
  <c r="J158" i="6"/>
  <c r="F158" i="6"/>
  <c r="C158" i="6"/>
  <c r="U157" i="6"/>
  <c r="T157" i="6"/>
  <c r="S157" i="6"/>
  <c r="R157" i="6"/>
  <c r="Q157" i="6"/>
  <c r="O157" i="6"/>
  <c r="N157" i="6"/>
  <c r="L157" i="6"/>
  <c r="K157" i="6"/>
  <c r="I157" i="6"/>
  <c r="I150" i="6" s="1"/>
  <c r="H157" i="6"/>
  <c r="G157" i="6"/>
  <c r="G150" i="6" s="1"/>
  <c r="F157" i="6"/>
  <c r="E157" i="6"/>
  <c r="D157" i="6"/>
  <c r="D150" i="6" s="1"/>
  <c r="S156" i="6"/>
  <c r="P156" i="6"/>
  <c r="M156" i="6"/>
  <c r="J156" i="6"/>
  <c r="F156" i="6"/>
  <c r="C156" i="6"/>
  <c r="S155" i="6"/>
  <c r="P155" i="6"/>
  <c r="M155" i="6"/>
  <c r="J155" i="6"/>
  <c r="F155" i="6"/>
  <c r="C155" i="6"/>
  <c r="S154" i="6"/>
  <c r="P154" i="6"/>
  <c r="M154" i="6"/>
  <c r="J154" i="6"/>
  <c r="F154" i="6"/>
  <c r="C154" i="6"/>
  <c r="S153" i="6"/>
  <c r="P153" i="6"/>
  <c r="M153" i="6"/>
  <c r="J153" i="6"/>
  <c r="F153" i="6"/>
  <c r="C153" i="6"/>
  <c r="S152" i="6"/>
  <c r="P152" i="6"/>
  <c r="P151" i="6" s="1"/>
  <c r="M152" i="6"/>
  <c r="J152" i="6"/>
  <c r="F152" i="6"/>
  <c r="C152" i="6"/>
  <c r="U151" i="6"/>
  <c r="T151" i="6"/>
  <c r="S151" i="6"/>
  <c r="S150" i="6" s="1"/>
  <c r="R151" i="6"/>
  <c r="R150" i="6" s="1"/>
  <c r="Q151" i="6"/>
  <c r="O151" i="6"/>
  <c r="O150" i="6" s="1"/>
  <c r="N151" i="6"/>
  <c r="M151" i="6" s="1"/>
  <c r="L151" i="6"/>
  <c r="L150" i="6" s="1"/>
  <c r="K151" i="6"/>
  <c r="I151" i="6"/>
  <c r="H151" i="6"/>
  <c r="G151" i="6"/>
  <c r="F151" i="6"/>
  <c r="E151" i="6"/>
  <c r="E150" i="6" s="1"/>
  <c r="D151" i="6"/>
  <c r="C151" i="6"/>
  <c r="T150" i="6"/>
  <c r="H150" i="6"/>
  <c r="S149" i="6"/>
  <c r="P149" i="6"/>
  <c r="M149" i="6"/>
  <c r="J149" i="6"/>
  <c r="F149" i="6"/>
  <c r="C149" i="6"/>
  <c r="S148" i="6"/>
  <c r="P148" i="6"/>
  <c r="M148" i="6"/>
  <c r="J148" i="6"/>
  <c r="F148" i="6"/>
  <c r="C148" i="6"/>
  <c r="S147" i="6"/>
  <c r="P147" i="6"/>
  <c r="M147" i="6"/>
  <c r="J147" i="6"/>
  <c r="F147" i="6"/>
  <c r="C147" i="6"/>
  <c r="S146" i="6"/>
  <c r="P146" i="6"/>
  <c r="M146" i="6"/>
  <c r="J146" i="6"/>
  <c r="F146" i="6"/>
  <c r="F145" i="6" s="1"/>
  <c r="C146" i="6"/>
  <c r="C145" i="6" s="1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E145" i="6"/>
  <c r="D145" i="6"/>
  <c r="S144" i="6"/>
  <c r="P144" i="6"/>
  <c r="M144" i="6"/>
  <c r="J144" i="6"/>
  <c r="F144" i="6"/>
  <c r="C144" i="6"/>
  <c r="S143" i="6"/>
  <c r="P143" i="6"/>
  <c r="M143" i="6"/>
  <c r="J143" i="6"/>
  <c r="F143" i="6"/>
  <c r="C143" i="6"/>
  <c r="S142" i="6"/>
  <c r="P142" i="6"/>
  <c r="M142" i="6"/>
  <c r="M140" i="6" s="1"/>
  <c r="J142" i="6"/>
  <c r="F142" i="6"/>
  <c r="C142" i="6"/>
  <c r="C140" i="6" s="1"/>
  <c r="S141" i="6"/>
  <c r="P141" i="6"/>
  <c r="M141" i="6"/>
  <c r="J141" i="6"/>
  <c r="F141" i="6"/>
  <c r="C141" i="6"/>
  <c r="U140" i="6"/>
  <c r="T140" i="6"/>
  <c r="T125" i="6" s="1"/>
  <c r="S140" i="6"/>
  <c r="R140" i="6"/>
  <c r="Q140" i="6"/>
  <c r="P140" i="6"/>
  <c r="P125" i="6" s="1"/>
  <c r="O140" i="6"/>
  <c r="N140" i="6"/>
  <c r="L140" i="6"/>
  <c r="K140" i="6"/>
  <c r="J140" i="6"/>
  <c r="I140" i="6"/>
  <c r="I125" i="6" s="1"/>
  <c r="H140" i="6"/>
  <c r="G140" i="6"/>
  <c r="E140" i="6"/>
  <c r="D140" i="6"/>
  <c r="S139" i="6"/>
  <c r="P139" i="6"/>
  <c r="M139" i="6"/>
  <c r="J139" i="6"/>
  <c r="F139" i="6"/>
  <c r="C139" i="6"/>
  <c r="S138" i="6"/>
  <c r="P138" i="6"/>
  <c r="M138" i="6"/>
  <c r="J138" i="6"/>
  <c r="F138" i="6"/>
  <c r="C138" i="6"/>
  <c r="S137" i="6"/>
  <c r="P137" i="6"/>
  <c r="M137" i="6"/>
  <c r="J137" i="6"/>
  <c r="F137" i="6"/>
  <c r="C137" i="6"/>
  <c r="S136" i="6"/>
  <c r="P136" i="6"/>
  <c r="M136" i="6"/>
  <c r="J136" i="6"/>
  <c r="F136" i="6"/>
  <c r="C136" i="6"/>
  <c r="S135" i="6"/>
  <c r="P135" i="6"/>
  <c r="M135" i="6"/>
  <c r="J135" i="6"/>
  <c r="F135" i="6"/>
  <c r="C135" i="6"/>
  <c r="S134" i="6"/>
  <c r="P134" i="6"/>
  <c r="M134" i="6"/>
  <c r="J134" i="6"/>
  <c r="F134" i="6"/>
  <c r="F132" i="6" s="1"/>
  <c r="C134" i="6"/>
  <c r="S133" i="6"/>
  <c r="S132" i="6" s="1"/>
  <c r="P133" i="6"/>
  <c r="M133" i="6"/>
  <c r="M132" i="6" s="1"/>
  <c r="J133" i="6"/>
  <c r="F133" i="6"/>
  <c r="C133" i="6"/>
  <c r="C132" i="6" s="1"/>
  <c r="U132" i="6"/>
  <c r="T132" i="6"/>
  <c r="R132" i="6"/>
  <c r="Q132" i="6"/>
  <c r="P132" i="6"/>
  <c r="O132" i="6"/>
  <c r="O125" i="6" s="1"/>
  <c r="N132" i="6"/>
  <c r="L132" i="6"/>
  <c r="K132" i="6"/>
  <c r="I132" i="6"/>
  <c r="H132" i="6"/>
  <c r="G132" i="6"/>
  <c r="E132" i="6"/>
  <c r="D132" i="6"/>
  <c r="S131" i="6"/>
  <c r="P131" i="6"/>
  <c r="M131" i="6"/>
  <c r="J131" i="6"/>
  <c r="F131" i="6"/>
  <c r="C131" i="6"/>
  <c r="S130" i="6"/>
  <c r="P130" i="6"/>
  <c r="M130" i="6"/>
  <c r="J130" i="6"/>
  <c r="F130" i="6"/>
  <c r="C130" i="6"/>
  <c r="S129" i="6"/>
  <c r="P129" i="6"/>
  <c r="M129" i="6"/>
  <c r="J129" i="6"/>
  <c r="F129" i="6"/>
  <c r="C129" i="6"/>
  <c r="S128" i="6"/>
  <c r="P128" i="6"/>
  <c r="M128" i="6"/>
  <c r="J128" i="6"/>
  <c r="F128" i="6"/>
  <c r="C128" i="6"/>
  <c r="S127" i="6"/>
  <c r="P127" i="6"/>
  <c r="M127" i="6"/>
  <c r="J127" i="6"/>
  <c r="F127" i="6"/>
  <c r="C127" i="6"/>
  <c r="U126" i="6"/>
  <c r="T126" i="6"/>
  <c r="S126" i="6"/>
  <c r="R126" i="6"/>
  <c r="R125" i="6" s="1"/>
  <c r="Q126" i="6"/>
  <c r="P126" i="6"/>
  <c r="O126" i="6"/>
  <c r="N126" i="6"/>
  <c r="M126" i="6"/>
  <c r="M125" i="6" s="1"/>
  <c r="L126" i="6"/>
  <c r="K126" i="6"/>
  <c r="J126" i="6"/>
  <c r="I126" i="6"/>
  <c r="H126" i="6"/>
  <c r="G126" i="6"/>
  <c r="G125" i="6" s="1"/>
  <c r="E126" i="6"/>
  <c r="D126" i="6"/>
  <c r="U125" i="6"/>
  <c r="N125" i="6"/>
  <c r="L125" i="6"/>
  <c r="K125" i="6"/>
  <c r="H125" i="6"/>
  <c r="S124" i="6"/>
  <c r="P124" i="6"/>
  <c r="M124" i="6"/>
  <c r="J124" i="6"/>
  <c r="F124" i="6"/>
  <c r="C124" i="6"/>
  <c r="S123" i="6"/>
  <c r="P123" i="6"/>
  <c r="M123" i="6"/>
  <c r="J123" i="6"/>
  <c r="F123" i="6"/>
  <c r="C123" i="6"/>
  <c r="S122" i="6"/>
  <c r="P122" i="6"/>
  <c r="M122" i="6"/>
  <c r="J122" i="6"/>
  <c r="F122" i="6"/>
  <c r="C122" i="6"/>
  <c r="C120" i="6" s="1"/>
  <c r="S121" i="6"/>
  <c r="S120" i="6" s="1"/>
  <c r="P121" i="6"/>
  <c r="P120" i="6" s="1"/>
  <c r="M121" i="6"/>
  <c r="J121" i="6"/>
  <c r="J120" i="6" s="1"/>
  <c r="F121" i="6"/>
  <c r="C121" i="6"/>
  <c r="U120" i="6"/>
  <c r="T120" i="6"/>
  <c r="R120" i="6"/>
  <c r="Q120" i="6"/>
  <c r="O120" i="6"/>
  <c r="O100" i="6" s="1"/>
  <c r="N120" i="6"/>
  <c r="M120" i="6"/>
  <c r="L120" i="6"/>
  <c r="K120" i="6"/>
  <c r="I120" i="6"/>
  <c r="H120" i="6"/>
  <c r="G120" i="6"/>
  <c r="F120" i="6"/>
  <c r="E120" i="6"/>
  <c r="D120" i="6"/>
  <c r="D100" i="6" s="1"/>
  <c r="S119" i="6"/>
  <c r="P119" i="6"/>
  <c r="M119" i="6"/>
  <c r="J119" i="6"/>
  <c r="F119" i="6"/>
  <c r="C119" i="6"/>
  <c r="S118" i="6"/>
  <c r="P118" i="6"/>
  <c r="M118" i="6"/>
  <c r="J118" i="6"/>
  <c r="F118" i="6"/>
  <c r="C118" i="6"/>
  <c r="S117" i="6"/>
  <c r="S115" i="6" s="1"/>
  <c r="P117" i="6"/>
  <c r="M117" i="6"/>
  <c r="J117" i="6"/>
  <c r="F117" i="6"/>
  <c r="C117" i="6"/>
  <c r="S116" i="6"/>
  <c r="P116" i="6"/>
  <c r="M116" i="6"/>
  <c r="J116" i="6"/>
  <c r="F116" i="6"/>
  <c r="F115" i="6" s="1"/>
  <c r="C116" i="6"/>
  <c r="C115" i="6" s="1"/>
  <c r="U115" i="6"/>
  <c r="T115" i="6"/>
  <c r="R115" i="6"/>
  <c r="Q115" i="6"/>
  <c r="O115" i="6"/>
  <c r="N115" i="6"/>
  <c r="M115" i="6"/>
  <c r="L115" i="6"/>
  <c r="K115" i="6"/>
  <c r="J115" i="6"/>
  <c r="I115" i="6"/>
  <c r="H115" i="6"/>
  <c r="G115" i="6"/>
  <c r="E115" i="6"/>
  <c r="D115" i="6"/>
  <c r="S114" i="6"/>
  <c r="P114" i="6"/>
  <c r="M114" i="6"/>
  <c r="J114" i="6"/>
  <c r="F114" i="6"/>
  <c r="C114" i="6"/>
  <c r="S113" i="6"/>
  <c r="P113" i="6"/>
  <c r="M113" i="6"/>
  <c r="J113" i="6"/>
  <c r="F113" i="6"/>
  <c r="C113" i="6"/>
  <c r="S112" i="6"/>
  <c r="P112" i="6"/>
  <c r="M112" i="6"/>
  <c r="J112" i="6"/>
  <c r="F112" i="6"/>
  <c r="C112" i="6"/>
  <c r="S111" i="6"/>
  <c r="P111" i="6"/>
  <c r="M111" i="6"/>
  <c r="J111" i="6"/>
  <c r="F111" i="6"/>
  <c r="C111" i="6"/>
  <c r="S110" i="6"/>
  <c r="P110" i="6"/>
  <c r="M110" i="6"/>
  <c r="J110" i="6"/>
  <c r="F110" i="6"/>
  <c r="C110" i="6"/>
  <c r="S109" i="6"/>
  <c r="P109" i="6"/>
  <c r="M109" i="6"/>
  <c r="M107" i="6" s="1"/>
  <c r="J109" i="6"/>
  <c r="F109" i="6"/>
  <c r="C109" i="6"/>
  <c r="S108" i="6"/>
  <c r="P108" i="6"/>
  <c r="M108" i="6"/>
  <c r="J108" i="6"/>
  <c r="F108" i="6"/>
  <c r="F107" i="6" s="1"/>
  <c r="C108" i="6"/>
  <c r="C107" i="6" s="1"/>
  <c r="U107" i="6"/>
  <c r="T107" i="6"/>
  <c r="R107" i="6"/>
  <c r="Q107" i="6"/>
  <c r="O107" i="6"/>
  <c r="N107" i="6"/>
  <c r="L107" i="6"/>
  <c r="K107" i="6"/>
  <c r="J107" i="6"/>
  <c r="I107" i="6"/>
  <c r="H107" i="6"/>
  <c r="G107" i="6"/>
  <c r="E107" i="6"/>
  <c r="D107" i="6"/>
  <c r="S106" i="6"/>
  <c r="P106" i="6"/>
  <c r="M106" i="6"/>
  <c r="J106" i="6"/>
  <c r="F106" i="6"/>
  <c r="C106" i="6"/>
  <c r="S105" i="6"/>
  <c r="P105" i="6"/>
  <c r="M105" i="6"/>
  <c r="J105" i="6"/>
  <c r="F105" i="6"/>
  <c r="C105" i="6"/>
  <c r="S104" i="6"/>
  <c r="P104" i="6"/>
  <c r="M104" i="6"/>
  <c r="J104" i="6"/>
  <c r="F104" i="6"/>
  <c r="C104" i="6"/>
  <c r="S103" i="6"/>
  <c r="P103" i="6"/>
  <c r="P101" i="6" s="1"/>
  <c r="M103" i="6"/>
  <c r="J103" i="6"/>
  <c r="F103" i="6"/>
  <c r="C103" i="6"/>
  <c r="S102" i="6"/>
  <c r="P102" i="6"/>
  <c r="M102" i="6"/>
  <c r="J102" i="6"/>
  <c r="F102" i="6"/>
  <c r="C102" i="6"/>
  <c r="U101" i="6"/>
  <c r="T101" i="6"/>
  <c r="R101" i="6"/>
  <c r="Q101" i="6"/>
  <c r="Q100" i="6" s="1"/>
  <c r="O101" i="6"/>
  <c r="N101" i="6"/>
  <c r="M101" i="6"/>
  <c r="M100" i="6" s="1"/>
  <c r="L101" i="6"/>
  <c r="J101" i="6" s="1"/>
  <c r="J100" i="6" s="1"/>
  <c r="K101" i="6"/>
  <c r="I101" i="6"/>
  <c r="H101" i="6"/>
  <c r="G101" i="6"/>
  <c r="F101" i="6"/>
  <c r="E101" i="6"/>
  <c r="D101" i="6"/>
  <c r="C101" i="6"/>
  <c r="R100" i="6"/>
  <c r="K100" i="6"/>
  <c r="E100" i="6"/>
  <c r="S99" i="6"/>
  <c r="P99" i="6"/>
  <c r="M99" i="6"/>
  <c r="J99" i="6"/>
  <c r="F99" i="6"/>
  <c r="C99" i="6"/>
  <c r="S98" i="6"/>
  <c r="P98" i="6"/>
  <c r="M98" i="6"/>
  <c r="J98" i="6"/>
  <c r="F98" i="6"/>
  <c r="C98" i="6"/>
  <c r="S97" i="6"/>
  <c r="P97" i="6"/>
  <c r="M97" i="6"/>
  <c r="M95" i="6" s="1"/>
  <c r="J97" i="6"/>
  <c r="J95" i="6" s="1"/>
  <c r="F97" i="6"/>
  <c r="C97" i="6"/>
  <c r="S96" i="6"/>
  <c r="P96" i="6"/>
  <c r="M96" i="6"/>
  <c r="J96" i="6"/>
  <c r="F96" i="6"/>
  <c r="F95" i="6" s="1"/>
  <c r="C96" i="6"/>
  <c r="U95" i="6"/>
  <c r="T95" i="6"/>
  <c r="S95" i="6"/>
  <c r="R95" i="6"/>
  <c r="Q95" i="6"/>
  <c r="O95" i="6"/>
  <c r="N95" i="6"/>
  <c r="L95" i="6"/>
  <c r="K95" i="6"/>
  <c r="I95" i="6"/>
  <c r="H95" i="6"/>
  <c r="G95" i="6"/>
  <c r="E95" i="6"/>
  <c r="E75" i="6" s="1"/>
  <c r="D95" i="6"/>
  <c r="C95" i="6"/>
  <c r="S94" i="6"/>
  <c r="P94" i="6"/>
  <c r="M94" i="6"/>
  <c r="J94" i="6"/>
  <c r="F94" i="6"/>
  <c r="C94" i="6"/>
  <c r="S93" i="6"/>
  <c r="P93" i="6"/>
  <c r="M93" i="6"/>
  <c r="J93" i="6"/>
  <c r="F93" i="6"/>
  <c r="C93" i="6"/>
  <c r="S92" i="6"/>
  <c r="P92" i="6"/>
  <c r="M92" i="6"/>
  <c r="J92" i="6"/>
  <c r="F92" i="6"/>
  <c r="F90" i="6" s="1"/>
  <c r="C92" i="6"/>
  <c r="S91" i="6"/>
  <c r="S90" i="6" s="1"/>
  <c r="P91" i="6"/>
  <c r="P90" i="6" s="1"/>
  <c r="M91" i="6"/>
  <c r="J91" i="6"/>
  <c r="J90" i="6" s="1"/>
  <c r="F91" i="6"/>
  <c r="C91" i="6"/>
  <c r="C90" i="6" s="1"/>
  <c r="U90" i="6"/>
  <c r="T90" i="6"/>
  <c r="R90" i="6"/>
  <c r="Q90" i="6"/>
  <c r="Q75" i="6" s="1"/>
  <c r="O90" i="6"/>
  <c r="N90" i="6"/>
  <c r="M90" i="6"/>
  <c r="L90" i="6"/>
  <c r="K90" i="6"/>
  <c r="I90" i="6"/>
  <c r="H90" i="6"/>
  <c r="G90" i="6"/>
  <c r="E90" i="6"/>
  <c r="D90" i="6"/>
  <c r="S89" i="6"/>
  <c r="P89" i="6"/>
  <c r="M89" i="6"/>
  <c r="J89" i="6"/>
  <c r="F89" i="6"/>
  <c r="C89" i="6"/>
  <c r="S88" i="6"/>
  <c r="P88" i="6"/>
  <c r="M88" i="6"/>
  <c r="J88" i="6"/>
  <c r="F88" i="6"/>
  <c r="C88" i="6"/>
  <c r="S87" i="6"/>
  <c r="P87" i="6"/>
  <c r="M87" i="6"/>
  <c r="J87" i="6"/>
  <c r="F87" i="6"/>
  <c r="C87" i="6"/>
  <c r="S86" i="6"/>
  <c r="P86" i="6"/>
  <c r="M86" i="6"/>
  <c r="J86" i="6"/>
  <c r="F86" i="6"/>
  <c r="C86" i="6"/>
  <c r="S85" i="6"/>
  <c r="P85" i="6"/>
  <c r="M85" i="6"/>
  <c r="J85" i="6"/>
  <c r="F85" i="6"/>
  <c r="C85" i="6"/>
  <c r="S84" i="6"/>
  <c r="P84" i="6"/>
  <c r="M84" i="6"/>
  <c r="J84" i="6"/>
  <c r="J82" i="6" s="1"/>
  <c r="F84" i="6"/>
  <c r="C84" i="6"/>
  <c r="S83" i="6"/>
  <c r="S82" i="6" s="1"/>
  <c r="P83" i="6"/>
  <c r="P82" i="6" s="1"/>
  <c r="M83" i="6"/>
  <c r="M82" i="6" s="1"/>
  <c r="J83" i="6"/>
  <c r="F83" i="6"/>
  <c r="C83" i="6"/>
  <c r="U82" i="6"/>
  <c r="T82" i="6"/>
  <c r="R82" i="6"/>
  <c r="Q82" i="6"/>
  <c r="O82" i="6"/>
  <c r="N82" i="6"/>
  <c r="L82" i="6"/>
  <c r="K82" i="6"/>
  <c r="I82" i="6"/>
  <c r="H82" i="6"/>
  <c r="G82" i="6"/>
  <c r="F82" i="6"/>
  <c r="E82" i="6"/>
  <c r="D82" i="6"/>
  <c r="C82" i="6"/>
  <c r="S81" i="6"/>
  <c r="P81" i="6"/>
  <c r="M81" i="6"/>
  <c r="J81" i="6"/>
  <c r="F81" i="6"/>
  <c r="C81" i="6"/>
  <c r="S80" i="6"/>
  <c r="P80" i="6"/>
  <c r="M80" i="6"/>
  <c r="J80" i="6"/>
  <c r="F80" i="6"/>
  <c r="C80" i="6"/>
  <c r="S79" i="6"/>
  <c r="P79" i="6"/>
  <c r="M79" i="6"/>
  <c r="J79" i="6"/>
  <c r="F79" i="6"/>
  <c r="C79" i="6"/>
  <c r="S78" i="6"/>
  <c r="P78" i="6"/>
  <c r="M78" i="6"/>
  <c r="J78" i="6"/>
  <c r="F78" i="6"/>
  <c r="C78" i="6"/>
  <c r="S77" i="6"/>
  <c r="P77" i="6"/>
  <c r="M77" i="6"/>
  <c r="J77" i="6"/>
  <c r="F77" i="6"/>
  <c r="C77" i="6"/>
  <c r="U76" i="6"/>
  <c r="T76" i="6"/>
  <c r="S76" i="6"/>
  <c r="R76" i="6"/>
  <c r="Q76" i="6"/>
  <c r="P76" i="6"/>
  <c r="O76" i="6"/>
  <c r="O75" i="6" s="1"/>
  <c r="N76" i="6"/>
  <c r="L76" i="6"/>
  <c r="L75" i="6" s="1"/>
  <c r="K76" i="6"/>
  <c r="I76" i="6"/>
  <c r="H76" i="6"/>
  <c r="G76" i="6"/>
  <c r="G75" i="6" s="1"/>
  <c r="E76" i="6"/>
  <c r="D76" i="6"/>
  <c r="C76" i="6" s="1"/>
  <c r="C75" i="6" s="1"/>
  <c r="U75" i="6"/>
  <c r="S75" i="6"/>
  <c r="R75" i="6"/>
  <c r="I75" i="6"/>
  <c r="S74" i="6"/>
  <c r="P74" i="6"/>
  <c r="M74" i="6"/>
  <c r="J74" i="6"/>
  <c r="F74" i="6"/>
  <c r="C74" i="6"/>
  <c r="S73" i="6"/>
  <c r="P73" i="6"/>
  <c r="M73" i="6"/>
  <c r="J73" i="6"/>
  <c r="F73" i="6"/>
  <c r="C73" i="6"/>
  <c r="S72" i="6"/>
  <c r="S70" i="6" s="1"/>
  <c r="P72" i="6"/>
  <c r="M72" i="6"/>
  <c r="J72" i="6"/>
  <c r="F72" i="6"/>
  <c r="C72" i="6"/>
  <c r="S71" i="6"/>
  <c r="P71" i="6"/>
  <c r="M71" i="6"/>
  <c r="J71" i="6"/>
  <c r="J70" i="6" s="1"/>
  <c r="F71" i="6"/>
  <c r="F70" i="6" s="1"/>
  <c r="C71" i="6"/>
  <c r="C70" i="6" s="1"/>
  <c r="U70" i="6"/>
  <c r="T70" i="6"/>
  <c r="R70" i="6"/>
  <c r="Q70" i="6"/>
  <c r="P70" i="6"/>
  <c r="O70" i="6"/>
  <c r="N70" i="6"/>
  <c r="M70" i="6"/>
  <c r="L70" i="6"/>
  <c r="K70" i="6"/>
  <c r="I70" i="6"/>
  <c r="H70" i="6"/>
  <c r="G70" i="6"/>
  <c r="E70" i="6"/>
  <c r="D70" i="6"/>
  <c r="S69" i="6"/>
  <c r="P69" i="6"/>
  <c r="M69" i="6"/>
  <c r="J69" i="6"/>
  <c r="F69" i="6"/>
  <c r="C69" i="6"/>
  <c r="S68" i="6"/>
  <c r="P68" i="6"/>
  <c r="M68" i="6"/>
  <c r="J68" i="6"/>
  <c r="F68" i="6"/>
  <c r="C68" i="6"/>
  <c r="S67" i="6"/>
  <c r="P67" i="6"/>
  <c r="M67" i="6"/>
  <c r="J67" i="6"/>
  <c r="F67" i="6"/>
  <c r="F65" i="6" s="1"/>
  <c r="C67" i="6"/>
  <c r="C65" i="6" s="1"/>
  <c r="S66" i="6"/>
  <c r="P66" i="6"/>
  <c r="M66" i="6"/>
  <c r="M65" i="6" s="1"/>
  <c r="J66" i="6"/>
  <c r="F66" i="6"/>
  <c r="C66" i="6"/>
  <c r="U65" i="6"/>
  <c r="T65" i="6"/>
  <c r="S65" i="6"/>
  <c r="R65" i="6"/>
  <c r="Q65" i="6"/>
  <c r="P65" i="6"/>
  <c r="O65" i="6"/>
  <c r="N65" i="6"/>
  <c r="L65" i="6"/>
  <c r="K65" i="6"/>
  <c r="I65" i="6"/>
  <c r="H65" i="6"/>
  <c r="G65" i="6"/>
  <c r="E65" i="6"/>
  <c r="D65" i="6"/>
  <c r="S64" i="6"/>
  <c r="P64" i="6"/>
  <c r="M64" i="6"/>
  <c r="J64" i="6"/>
  <c r="F64" i="6"/>
  <c r="C64" i="6"/>
  <c r="S63" i="6"/>
  <c r="P63" i="6"/>
  <c r="M63" i="6"/>
  <c r="J63" i="6"/>
  <c r="F63" i="6"/>
  <c r="C63" i="6"/>
  <c r="S62" i="6"/>
  <c r="P62" i="6"/>
  <c r="M62" i="6"/>
  <c r="J62" i="6"/>
  <c r="F62" i="6"/>
  <c r="C62" i="6"/>
  <c r="S61" i="6"/>
  <c r="P61" i="6"/>
  <c r="M61" i="6"/>
  <c r="J61" i="6"/>
  <c r="F61" i="6"/>
  <c r="C61" i="6"/>
  <c r="S60" i="6"/>
  <c r="P60" i="6"/>
  <c r="M60" i="6"/>
  <c r="J60" i="6"/>
  <c r="F60" i="6"/>
  <c r="C60" i="6"/>
  <c r="S59" i="6"/>
  <c r="P59" i="6"/>
  <c r="M59" i="6"/>
  <c r="J59" i="6"/>
  <c r="J57" i="6" s="1"/>
  <c r="F59" i="6"/>
  <c r="F57" i="6" s="1"/>
  <c r="C59" i="6"/>
  <c r="S58" i="6"/>
  <c r="P58" i="6"/>
  <c r="M58" i="6"/>
  <c r="J58" i="6"/>
  <c r="F58" i="6"/>
  <c r="C58" i="6"/>
  <c r="U57" i="6"/>
  <c r="T57" i="6"/>
  <c r="R57" i="6"/>
  <c r="Q57" i="6"/>
  <c r="O57" i="6"/>
  <c r="O50" i="6" s="1"/>
  <c r="N57" i="6"/>
  <c r="N50" i="6" s="1"/>
  <c r="M57" i="6"/>
  <c r="L57" i="6"/>
  <c r="K57" i="6"/>
  <c r="I57" i="6"/>
  <c r="H57" i="6"/>
  <c r="G57" i="6"/>
  <c r="E57" i="6"/>
  <c r="D57" i="6"/>
  <c r="C57" i="6"/>
  <c r="S56" i="6"/>
  <c r="P56" i="6"/>
  <c r="M56" i="6"/>
  <c r="J56" i="6"/>
  <c r="F56" i="6"/>
  <c r="C56" i="6"/>
  <c r="S55" i="6"/>
  <c r="P55" i="6"/>
  <c r="M55" i="6"/>
  <c r="J55" i="6"/>
  <c r="F55" i="6"/>
  <c r="C55" i="6"/>
  <c r="S54" i="6"/>
  <c r="P54" i="6"/>
  <c r="M54" i="6"/>
  <c r="J54" i="6"/>
  <c r="F54" i="6"/>
  <c r="C54" i="6"/>
  <c r="S53" i="6"/>
  <c r="P53" i="6"/>
  <c r="M53" i="6"/>
  <c r="J53" i="6"/>
  <c r="F53" i="6"/>
  <c r="C53" i="6"/>
  <c r="S52" i="6"/>
  <c r="P52" i="6"/>
  <c r="M52" i="6"/>
  <c r="J52" i="6"/>
  <c r="F52" i="6"/>
  <c r="C52" i="6"/>
  <c r="U51" i="6"/>
  <c r="T51" i="6"/>
  <c r="R51" i="6"/>
  <c r="R50" i="6" s="1"/>
  <c r="Q51" i="6"/>
  <c r="Q50" i="6" s="1"/>
  <c r="P51" i="6"/>
  <c r="O51" i="6"/>
  <c r="N51" i="6"/>
  <c r="M51" i="6" s="1"/>
  <c r="L51" i="6"/>
  <c r="K51" i="6"/>
  <c r="J51" i="6" s="1"/>
  <c r="I51" i="6"/>
  <c r="I50" i="6" s="1"/>
  <c r="H51" i="6"/>
  <c r="F51" i="6" s="1"/>
  <c r="F50" i="6" s="1"/>
  <c r="G51" i="6"/>
  <c r="E51" i="6"/>
  <c r="D51" i="6"/>
  <c r="D50" i="6" s="1"/>
  <c r="C51" i="6"/>
  <c r="C50" i="6" s="1"/>
  <c r="U50" i="6"/>
  <c r="L50" i="6"/>
  <c r="K50" i="6"/>
  <c r="S49" i="6"/>
  <c r="P49" i="6"/>
  <c r="M49" i="6"/>
  <c r="J49" i="6"/>
  <c r="F49" i="6"/>
  <c r="C49" i="6"/>
  <c r="S48" i="6"/>
  <c r="P48" i="6"/>
  <c r="M48" i="6"/>
  <c r="J48" i="6"/>
  <c r="F48" i="6"/>
  <c r="C48" i="6"/>
  <c r="S47" i="6"/>
  <c r="P47" i="6"/>
  <c r="P45" i="6" s="1"/>
  <c r="M47" i="6"/>
  <c r="J47" i="6"/>
  <c r="J45" i="6" s="1"/>
  <c r="F47" i="6"/>
  <c r="C47" i="6"/>
  <c r="C45" i="6" s="1"/>
  <c r="C25" i="6" s="1"/>
  <c r="S46" i="6"/>
  <c r="P46" i="6"/>
  <c r="M46" i="6"/>
  <c r="J46" i="6"/>
  <c r="F46" i="6"/>
  <c r="C46" i="6"/>
  <c r="U45" i="6"/>
  <c r="U25" i="6" s="1"/>
  <c r="T45" i="6"/>
  <c r="T25" i="6" s="1"/>
  <c r="R45" i="6"/>
  <c r="Q45" i="6"/>
  <c r="O45" i="6"/>
  <c r="N45" i="6"/>
  <c r="M45" i="6"/>
  <c r="L45" i="6"/>
  <c r="K45" i="6"/>
  <c r="I45" i="6"/>
  <c r="H45" i="6"/>
  <c r="H25" i="6" s="1"/>
  <c r="G45" i="6"/>
  <c r="F45" i="6"/>
  <c r="E45" i="6"/>
  <c r="D45" i="6"/>
  <c r="S44" i="6"/>
  <c r="P44" i="6"/>
  <c r="M44" i="6"/>
  <c r="J44" i="6"/>
  <c r="F44" i="6"/>
  <c r="C44" i="6"/>
  <c r="S43" i="6"/>
  <c r="P43" i="6"/>
  <c r="M43" i="6"/>
  <c r="J43" i="6"/>
  <c r="F43" i="6"/>
  <c r="C43" i="6"/>
  <c r="S42" i="6"/>
  <c r="P42" i="6"/>
  <c r="M42" i="6"/>
  <c r="J42" i="6"/>
  <c r="F42" i="6"/>
  <c r="C42" i="6"/>
  <c r="S41" i="6"/>
  <c r="S40" i="6" s="1"/>
  <c r="P41" i="6"/>
  <c r="M41" i="6"/>
  <c r="M40" i="6" s="1"/>
  <c r="J41" i="6"/>
  <c r="J40" i="6" s="1"/>
  <c r="F41" i="6"/>
  <c r="C41" i="6"/>
  <c r="U40" i="6"/>
  <c r="T40" i="6"/>
  <c r="R40" i="6"/>
  <c r="Q40" i="6"/>
  <c r="P40" i="6"/>
  <c r="O40" i="6"/>
  <c r="O25" i="6" s="1"/>
  <c r="N40" i="6"/>
  <c r="L40" i="6"/>
  <c r="K40" i="6"/>
  <c r="K25" i="6" s="1"/>
  <c r="I40" i="6"/>
  <c r="H40" i="6"/>
  <c r="G40" i="6"/>
  <c r="F40" i="6"/>
  <c r="E40" i="6"/>
  <c r="D40" i="6"/>
  <c r="C40" i="6"/>
  <c r="S39" i="6"/>
  <c r="P39" i="6"/>
  <c r="M39" i="6"/>
  <c r="J39" i="6"/>
  <c r="F39" i="6"/>
  <c r="C39" i="6"/>
  <c r="S38" i="6"/>
  <c r="P38" i="6"/>
  <c r="M38" i="6"/>
  <c r="J38" i="6"/>
  <c r="F38" i="6"/>
  <c r="C38" i="6"/>
  <c r="S37" i="6"/>
  <c r="P37" i="6"/>
  <c r="M37" i="6"/>
  <c r="J37" i="6"/>
  <c r="F37" i="6"/>
  <c r="C37" i="6"/>
  <c r="S36" i="6"/>
  <c r="P36" i="6"/>
  <c r="M36" i="6"/>
  <c r="J36" i="6"/>
  <c r="F36" i="6"/>
  <c r="C36" i="6"/>
  <c r="S35" i="6"/>
  <c r="P35" i="6"/>
  <c r="M35" i="6"/>
  <c r="J35" i="6"/>
  <c r="F35" i="6"/>
  <c r="C35" i="6"/>
  <c r="S34" i="6"/>
  <c r="P34" i="6"/>
  <c r="M34" i="6"/>
  <c r="J34" i="6"/>
  <c r="F34" i="6"/>
  <c r="C34" i="6"/>
  <c r="S33" i="6"/>
  <c r="P33" i="6"/>
  <c r="P32" i="6" s="1"/>
  <c r="M33" i="6"/>
  <c r="J33" i="6"/>
  <c r="J32" i="6" s="1"/>
  <c r="F33" i="6"/>
  <c r="C33" i="6"/>
  <c r="U32" i="6"/>
  <c r="T32" i="6"/>
  <c r="S32" i="6"/>
  <c r="R32" i="6"/>
  <c r="Q32" i="6"/>
  <c r="O32" i="6"/>
  <c r="N32" i="6"/>
  <c r="M32" i="6"/>
  <c r="L32" i="6"/>
  <c r="K32" i="6"/>
  <c r="I32" i="6"/>
  <c r="H32" i="6"/>
  <c r="G32" i="6"/>
  <c r="F32" i="6"/>
  <c r="E32" i="6"/>
  <c r="E25" i="6" s="1"/>
  <c r="D32" i="6"/>
  <c r="C32" i="6"/>
  <c r="S31" i="6"/>
  <c r="P31" i="6"/>
  <c r="M31" i="6"/>
  <c r="J31" i="6"/>
  <c r="F31" i="6"/>
  <c r="C31" i="6"/>
  <c r="S30" i="6"/>
  <c r="P30" i="6"/>
  <c r="M30" i="6"/>
  <c r="J30" i="6"/>
  <c r="F30" i="6"/>
  <c r="C30" i="6"/>
  <c r="S29" i="6"/>
  <c r="P29" i="6"/>
  <c r="M29" i="6"/>
  <c r="J29" i="6"/>
  <c r="F29" i="6"/>
  <c r="C29" i="6"/>
  <c r="S28" i="6"/>
  <c r="P28" i="6"/>
  <c r="M28" i="6"/>
  <c r="J28" i="6"/>
  <c r="F28" i="6"/>
  <c r="C28" i="6"/>
  <c r="S27" i="6"/>
  <c r="P27" i="6"/>
  <c r="P26" i="6" s="1"/>
  <c r="M27" i="6"/>
  <c r="J27" i="6"/>
  <c r="F27" i="6"/>
  <c r="C27" i="6"/>
  <c r="U26" i="6"/>
  <c r="T26" i="6"/>
  <c r="S26" i="6"/>
  <c r="R26" i="6"/>
  <c r="Q26" i="6"/>
  <c r="O26" i="6"/>
  <c r="N26" i="6"/>
  <c r="N25" i="6" s="1"/>
  <c r="M26" i="6"/>
  <c r="M25" i="6" s="1"/>
  <c r="L26" i="6"/>
  <c r="J26" i="6" s="1"/>
  <c r="J25" i="6" s="1"/>
  <c r="K26" i="6"/>
  <c r="I26" i="6"/>
  <c r="I25" i="6" s="1"/>
  <c r="H26" i="6"/>
  <c r="G26" i="6"/>
  <c r="F26" i="6" s="1"/>
  <c r="F25" i="6" s="1"/>
  <c r="E26" i="6"/>
  <c r="D26" i="6"/>
  <c r="C26" i="6" s="1"/>
  <c r="Q25" i="6"/>
  <c r="D25" i="6"/>
  <c r="S22" i="6"/>
  <c r="P22" i="6"/>
  <c r="M22" i="6"/>
  <c r="J22" i="6"/>
  <c r="F22" i="6"/>
  <c r="C22" i="6"/>
  <c r="S21" i="6"/>
  <c r="P21" i="6"/>
  <c r="M21" i="6"/>
  <c r="J21" i="6"/>
  <c r="F21" i="6"/>
  <c r="C21" i="6"/>
  <c r="S20" i="6"/>
  <c r="P20" i="6"/>
  <c r="M20" i="6"/>
  <c r="J20" i="6"/>
  <c r="F20" i="6"/>
  <c r="C20" i="6"/>
  <c r="S19" i="6"/>
  <c r="P19" i="6"/>
  <c r="M19" i="6"/>
  <c r="J19" i="6"/>
  <c r="F19" i="6"/>
  <c r="C19" i="6"/>
  <c r="S18" i="6"/>
  <c r="P18" i="6"/>
  <c r="M18" i="6"/>
  <c r="J18" i="6"/>
  <c r="F18" i="6"/>
  <c r="C18" i="6"/>
  <c r="S17" i="6"/>
  <c r="P17" i="6"/>
  <c r="M17" i="6"/>
  <c r="J17" i="6"/>
  <c r="F17" i="6"/>
  <c r="C17" i="6"/>
  <c r="S16" i="6"/>
  <c r="P16" i="6"/>
  <c r="M16" i="6"/>
  <c r="J16" i="6"/>
  <c r="F16" i="6"/>
  <c r="C16" i="6"/>
  <c r="S15" i="6"/>
  <c r="P15" i="6"/>
  <c r="M15" i="6"/>
  <c r="J15" i="6"/>
  <c r="J13" i="6" s="1"/>
  <c r="F15" i="6"/>
  <c r="F13" i="6" s="1"/>
  <c r="C15" i="6"/>
  <c r="S14" i="6"/>
  <c r="S13" i="6" s="1"/>
  <c r="P14" i="6"/>
  <c r="M14" i="6"/>
  <c r="M13" i="6" s="1"/>
  <c r="J14" i="6"/>
  <c r="F14" i="6"/>
  <c r="C14" i="6"/>
  <c r="C13" i="6" s="1"/>
  <c r="U13" i="6"/>
  <c r="T13" i="6"/>
  <c r="R13" i="6"/>
  <c r="Q13" i="6"/>
  <c r="P13" i="6"/>
  <c r="O13" i="6"/>
  <c r="N13" i="6"/>
  <c r="L13" i="6"/>
  <c r="K13" i="6"/>
  <c r="I13" i="6"/>
  <c r="H13" i="6"/>
  <c r="G13" i="6"/>
  <c r="D13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D8" i="6"/>
  <c r="C8" i="6"/>
  <c r="P25" i="6" l="1"/>
  <c r="P75" i="6"/>
  <c r="M150" i="6"/>
  <c r="M366" i="6"/>
  <c r="C246" i="6"/>
  <c r="F271" i="6"/>
  <c r="G270" i="6"/>
  <c r="P586" i="6"/>
  <c r="H174" i="6"/>
  <c r="C188" i="6"/>
  <c r="H50" i="6"/>
  <c r="G100" i="6"/>
  <c r="C126" i="6"/>
  <c r="C125" i="6" s="1"/>
  <c r="D125" i="6"/>
  <c r="C199" i="6"/>
  <c r="C198" i="6" s="1"/>
  <c r="E198" i="6"/>
  <c r="T198" i="6"/>
  <c r="F318" i="6"/>
  <c r="N516" i="6"/>
  <c r="J526" i="6"/>
  <c r="Q546" i="6"/>
  <c r="G25" i="6"/>
  <c r="D75" i="6"/>
  <c r="E125" i="6"/>
  <c r="Q125" i="6"/>
  <c r="M175" i="6"/>
  <c r="M174" i="6" s="1"/>
  <c r="D174" i="6"/>
  <c r="F199" i="6"/>
  <c r="F198" i="6" s="1"/>
  <c r="G198" i="6"/>
  <c r="U198" i="6"/>
  <c r="P270" i="6"/>
  <c r="M454" i="6"/>
  <c r="C546" i="6"/>
  <c r="D546" i="6"/>
  <c r="R546" i="6"/>
  <c r="C404" i="6"/>
  <c r="C390" i="6" s="1"/>
  <c r="D461" i="6"/>
  <c r="C462" i="6"/>
  <c r="C461" i="6" s="1"/>
  <c r="C385" i="6"/>
  <c r="M516" i="6"/>
  <c r="R25" i="6"/>
  <c r="P57" i="6"/>
  <c r="P50" i="6" s="1"/>
  <c r="F100" i="6"/>
  <c r="T100" i="6"/>
  <c r="P115" i="6"/>
  <c r="F126" i="6"/>
  <c r="F125" i="6" s="1"/>
  <c r="J157" i="6"/>
  <c r="F289" i="6"/>
  <c r="M295" i="6"/>
  <c r="M294" i="6" s="1"/>
  <c r="N294" i="6"/>
  <c r="P308" i="6"/>
  <c r="P294" i="6" s="1"/>
  <c r="R494" i="6"/>
  <c r="F546" i="6"/>
  <c r="C626" i="6"/>
  <c r="C100" i="6"/>
  <c r="S198" i="6"/>
  <c r="S616" i="6"/>
  <c r="S57" i="6"/>
  <c r="U100" i="6"/>
  <c r="S125" i="6"/>
  <c r="K150" i="6"/>
  <c r="J151" i="6"/>
  <c r="Q174" i="6"/>
  <c r="I198" i="6"/>
  <c r="J247" i="6"/>
  <c r="J246" i="6" s="1"/>
  <c r="L246" i="6"/>
  <c r="O294" i="6"/>
  <c r="J294" i="6"/>
  <c r="J325" i="6"/>
  <c r="J318" i="6" s="1"/>
  <c r="J342" i="6"/>
  <c r="K516" i="6"/>
  <c r="J517" i="6"/>
  <c r="J516" i="6" s="1"/>
  <c r="L516" i="6"/>
  <c r="T50" i="6"/>
  <c r="C181" i="6"/>
  <c r="C174" i="6" s="1"/>
  <c r="J76" i="6"/>
  <c r="J75" i="6" s="1"/>
  <c r="K75" i="6"/>
  <c r="H100" i="6"/>
  <c r="P107" i="6"/>
  <c r="F140" i="6"/>
  <c r="S222" i="6"/>
  <c r="M247" i="6"/>
  <c r="M246" i="6" s="1"/>
  <c r="N246" i="6"/>
  <c r="F342" i="6"/>
  <c r="M415" i="6"/>
  <c r="M414" i="6" s="1"/>
  <c r="J537" i="6"/>
  <c r="J536" i="6" s="1"/>
  <c r="P205" i="6"/>
  <c r="P318" i="6"/>
  <c r="S45" i="6"/>
  <c r="S25" i="6" s="1"/>
  <c r="L100" i="6"/>
  <c r="I100" i="6"/>
  <c r="S107" i="6"/>
  <c r="P150" i="6"/>
  <c r="J164" i="6"/>
  <c r="O246" i="6"/>
  <c r="S277" i="6"/>
  <c r="S270" i="6" s="1"/>
  <c r="F366" i="6"/>
  <c r="E50" i="6"/>
  <c r="P174" i="6"/>
  <c r="Q318" i="6"/>
  <c r="L25" i="6"/>
  <c r="J132" i="6"/>
  <c r="J125" i="6" s="1"/>
  <c r="E174" i="6"/>
  <c r="P199" i="6"/>
  <c r="P198" i="6" s="1"/>
  <c r="J484" i="6"/>
  <c r="J483" i="6" s="1"/>
  <c r="L483" i="6"/>
  <c r="S596" i="6"/>
  <c r="F174" i="6"/>
  <c r="J222" i="6"/>
  <c r="M566" i="6"/>
  <c r="F391" i="6"/>
  <c r="H390" i="6"/>
  <c r="M50" i="6"/>
  <c r="S51" i="6"/>
  <c r="S50" i="6" s="1"/>
  <c r="M76" i="6"/>
  <c r="M75" i="6" s="1"/>
  <c r="N75" i="6"/>
  <c r="N100" i="6"/>
  <c r="N150" i="6"/>
  <c r="K174" i="6"/>
  <c r="I222" i="6"/>
  <c r="M318" i="6"/>
  <c r="O318" i="6"/>
  <c r="H366" i="6"/>
  <c r="M483" i="6"/>
  <c r="M494" i="6"/>
  <c r="S494" i="6"/>
  <c r="S526" i="6"/>
  <c r="J566" i="6"/>
  <c r="M222" i="6"/>
  <c r="F284" i="6"/>
  <c r="L342" i="6"/>
  <c r="C449" i="6"/>
  <c r="K494" i="6"/>
  <c r="J495" i="6"/>
  <c r="J494" i="6" s="1"/>
  <c r="E526" i="6"/>
  <c r="N556" i="6"/>
  <c r="M557" i="6"/>
  <c r="M556" i="6" s="1"/>
  <c r="R616" i="6"/>
  <c r="F626" i="6"/>
  <c r="G50" i="6"/>
  <c r="M343" i="6"/>
  <c r="M342" i="6" s="1"/>
  <c r="P342" i="6"/>
  <c r="O366" i="6"/>
  <c r="M390" i="6"/>
  <c r="Q390" i="6"/>
  <c r="J462" i="6"/>
  <c r="J461" i="6" s="1"/>
  <c r="L461" i="6"/>
  <c r="F472" i="6"/>
  <c r="T526" i="6"/>
  <c r="P606" i="6"/>
  <c r="D606" i="6"/>
  <c r="J619" i="6"/>
  <c r="E626" i="6"/>
  <c r="J205" i="6"/>
  <c r="J198" i="6" s="1"/>
  <c r="M270" i="6"/>
  <c r="T294" i="6"/>
  <c r="S332" i="6"/>
  <c r="S318" i="6" s="1"/>
  <c r="C367" i="6"/>
  <c r="E366" i="6"/>
  <c r="S366" i="6"/>
  <c r="J414" i="6"/>
  <c r="M461" i="6"/>
  <c r="G505" i="6"/>
  <c r="F506" i="6"/>
  <c r="F505" i="6" s="1"/>
  <c r="J546" i="6"/>
  <c r="R576" i="6"/>
  <c r="M198" i="6"/>
  <c r="T246" i="6"/>
  <c r="H294" i="6"/>
  <c r="C319" i="6"/>
  <c r="C318" i="6" s="1"/>
  <c r="O390" i="6"/>
  <c r="N494" i="6"/>
  <c r="K526" i="6"/>
  <c r="T566" i="6"/>
  <c r="R606" i="6"/>
  <c r="D616" i="6"/>
  <c r="F76" i="6"/>
  <c r="F75" i="6" s="1"/>
  <c r="T75" i="6"/>
  <c r="S101" i="6"/>
  <c r="S100" i="6" s="1"/>
  <c r="J181" i="6"/>
  <c r="J174" i="6" s="1"/>
  <c r="H246" i="6"/>
  <c r="G366" i="6"/>
  <c r="U366" i="6"/>
  <c r="K472" i="6"/>
  <c r="J473" i="6"/>
  <c r="J472" i="6" s="1"/>
  <c r="C536" i="6"/>
  <c r="D536" i="6"/>
  <c r="R536" i="6"/>
  <c r="P546" i="6"/>
  <c r="E586" i="6"/>
  <c r="S586" i="6"/>
  <c r="F606" i="6"/>
  <c r="J626" i="6"/>
  <c r="J65" i="6"/>
  <c r="J50" i="6" s="1"/>
  <c r="H75" i="6"/>
  <c r="P95" i="6"/>
  <c r="J236" i="6"/>
  <c r="S414" i="6"/>
  <c r="C576" i="6"/>
  <c r="F586" i="6"/>
  <c r="G606" i="6"/>
  <c r="T606" i="6"/>
  <c r="C157" i="6"/>
  <c r="C150" i="6" s="1"/>
  <c r="F169" i="6"/>
  <c r="F150" i="6" s="1"/>
  <c r="F223" i="6"/>
  <c r="F222" i="6" s="1"/>
  <c r="P277" i="6"/>
  <c r="R390" i="6"/>
  <c r="Q461" i="6"/>
  <c r="M472" i="6"/>
  <c r="G586" i="6"/>
  <c r="H222" i="6"/>
  <c r="R270" i="6"/>
  <c r="G342" i="6"/>
  <c r="N472" i="6"/>
  <c r="G483" i="6"/>
  <c r="F484" i="6"/>
  <c r="F483" i="6" s="1"/>
  <c r="G516" i="6"/>
  <c r="S566" i="6"/>
  <c r="M576" i="6"/>
  <c r="J616" i="6"/>
  <c r="D342" i="6"/>
  <c r="C343" i="6"/>
  <c r="C342" i="6" s="1"/>
  <c r="K366" i="6"/>
  <c r="J367" i="6"/>
  <c r="J366" i="6" s="1"/>
  <c r="D414" i="6"/>
  <c r="E472" i="6"/>
  <c r="E494" i="6"/>
  <c r="E516" i="6"/>
  <c r="N526" i="6"/>
  <c r="L536" i="6"/>
  <c r="E576" i="6"/>
  <c r="J586" i="6"/>
  <c r="P589" i="6"/>
  <c r="H606" i="6"/>
  <c r="U606" i="6"/>
  <c r="F397" i="6"/>
  <c r="P428" i="6"/>
  <c r="P414" i="6" s="1"/>
  <c r="I454" i="6"/>
  <c r="F462" i="6"/>
  <c r="F461" i="6" s="1"/>
  <c r="P483" i="6"/>
  <c r="P505" i="6"/>
  <c r="M537" i="6"/>
  <c r="M536" i="6" s="1"/>
  <c r="K546" i="6"/>
  <c r="F576" i="6"/>
  <c r="T576" i="6"/>
  <c r="C599" i="6"/>
  <c r="C596" i="6" s="1"/>
  <c r="D596" i="6"/>
  <c r="Q596" i="6"/>
  <c r="S609" i="6"/>
  <c r="S606" i="6" s="1"/>
  <c r="K626" i="6"/>
  <c r="C483" i="6"/>
  <c r="Q483" i="6"/>
  <c r="C506" i="6"/>
  <c r="C505" i="6" s="1"/>
  <c r="Q505" i="6"/>
  <c r="J557" i="6"/>
  <c r="J556" i="6" s="1"/>
  <c r="F596" i="6"/>
  <c r="T596" i="6"/>
  <c r="F415" i="6"/>
  <c r="F414" i="6" s="1"/>
  <c r="G414" i="6"/>
  <c r="C433" i="6"/>
  <c r="C414" i="6" s="1"/>
  <c r="Q566" i="6"/>
  <c r="M569" i="6"/>
  <c r="U616" i="6"/>
  <c r="M626" i="6"/>
  <c r="J391" i="6"/>
  <c r="J390" i="6" s="1"/>
  <c r="P397" i="6"/>
  <c r="P390" i="6" s="1"/>
  <c r="S409" i="6"/>
  <c r="S390" i="6" s="1"/>
  <c r="N546" i="6"/>
  <c r="L556" i="6"/>
  <c r="J576" i="6"/>
  <c r="P579" i="6"/>
  <c r="P576" i="6" s="1"/>
  <c r="Q366" i="6"/>
  <c r="L390" i="6"/>
  <c r="I414" i="6"/>
  <c r="U414" i="6"/>
  <c r="T483" i="6"/>
  <c r="T505" i="6"/>
  <c r="J596" i="6"/>
  <c r="F616" i="6"/>
  <c r="S619" i="6"/>
  <c r="L566" i="6"/>
  <c r="F270" i="6" l="1"/>
  <c r="J150" i="6"/>
  <c r="C366" i="6"/>
  <c r="F390" i="6"/>
  <c r="P100" i="6"/>
  <c r="C399" i="4" l="1"/>
  <c r="V370" i="4"/>
  <c r="S405" i="4"/>
  <c r="P405" i="4"/>
  <c r="M405" i="4"/>
  <c r="J405" i="4"/>
  <c r="G405" i="4"/>
  <c r="C405" i="4"/>
  <c r="S410" i="4"/>
  <c r="P410" i="4"/>
  <c r="M410" i="4"/>
  <c r="J410" i="4"/>
  <c r="G410" i="4"/>
  <c r="C410" i="4"/>
  <c r="S407" i="4"/>
  <c r="P407" i="4"/>
  <c r="M407" i="4"/>
  <c r="J407" i="4"/>
  <c r="G407" i="4"/>
  <c r="C407" i="4"/>
  <c r="S393" i="4"/>
  <c r="P393" i="4"/>
  <c r="M393" i="4"/>
  <c r="J393" i="4"/>
  <c r="G393" i="4"/>
  <c r="C393" i="4"/>
  <c r="S408" i="4"/>
  <c r="P408" i="4"/>
  <c r="M408" i="4"/>
  <c r="J408" i="4"/>
  <c r="G408" i="4"/>
  <c r="C408" i="4"/>
  <c r="S409" i="4"/>
  <c r="P409" i="4"/>
  <c r="M409" i="4"/>
  <c r="J409" i="4"/>
  <c r="G409" i="4"/>
  <c r="C409" i="4"/>
  <c r="S403" i="4"/>
  <c r="P403" i="4"/>
  <c r="M403" i="4"/>
  <c r="J403" i="4"/>
  <c r="G403" i="4"/>
  <c r="C403" i="4"/>
  <c r="S404" i="4"/>
  <c r="P404" i="4"/>
  <c r="M404" i="4"/>
  <c r="J404" i="4"/>
  <c r="G404" i="4"/>
  <c r="C404" i="4"/>
  <c r="S402" i="4"/>
  <c r="P402" i="4"/>
  <c r="M402" i="4"/>
  <c r="J402" i="4"/>
  <c r="G402" i="4"/>
  <c r="C402" i="4"/>
  <c r="S400" i="4"/>
  <c r="P400" i="4"/>
  <c r="M400" i="4"/>
  <c r="J400" i="4"/>
  <c r="G400" i="4"/>
  <c r="G396" i="4"/>
  <c r="C400" i="4"/>
  <c r="S396" i="4"/>
  <c r="P396" i="4"/>
  <c r="M396" i="4"/>
  <c r="J396" i="4"/>
  <c r="C396" i="4"/>
  <c r="S394" i="4"/>
  <c r="P394" i="4"/>
  <c r="M394" i="4"/>
  <c r="J394" i="4"/>
  <c r="C394" i="4"/>
  <c r="G394" i="4"/>
  <c r="D307" i="4"/>
  <c r="C349" i="4"/>
  <c r="C371" i="4"/>
  <c r="U406" i="4"/>
  <c r="T406" i="4"/>
  <c r="R406" i="4"/>
  <c r="Q406" i="4"/>
  <c r="O406" i="4"/>
  <c r="N406" i="4"/>
  <c r="L406" i="4"/>
  <c r="K406" i="4"/>
  <c r="I406" i="4"/>
  <c r="H406" i="4"/>
  <c r="F406" i="4"/>
  <c r="E406" i="4"/>
  <c r="D406" i="4"/>
  <c r="U399" i="4"/>
  <c r="T399" i="4"/>
  <c r="R399" i="4"/>
  <c r="Q399" i="4"/>
  <c r="O399" i="4"/>
  <c r="N399" i="4"/>
  <c r="L399" i="4"/>
  <c r="K399" i="4"/>
  <c r="I399" i="4"/>
  <c r="H399" i="4"/>
  <c r="F399" i="4"/>
  <c r="E399" i="4"/>
  <c r="D399" i="4"/>
  <c r="U392" i="4"/>
  <c r="T392" i="4"/>
  <c r="R392" i="4"/>
  <c r="Q392" i="4"/>
  <c r="O392" i="4"/>
  <c r="N392" i="4"/>
  <c r="L392" i="4"/>
  <c r="K392" i="4"/>
  <c r="I392" i="4"/>
  <c r="H392" i="4"/>
  <c r="F392" i="4"/>
  <c r="E392" i="4"/>
  <c r="D392" i="4"/>
  <c r="G399" i="4" l="1"/>
  <c r="S406" i="4"/>
  <c r="M406" i="4"/>
  <c r="J406" i="4"/>
  <c r="C406" i="4"/>
  <c r="P406" i="4"/>
  <c r="S392" i="4"/>
  <c r="G406" i="4"/>
  <c r="J399" i="4"/>
  <c r="M399" i="4"/>
  <c r="P399" i="4"/>
  <c r="S399" i="4"/>
  <c r="D391" i="4"/>
  <c r="E391" i="4"/>
  <c r="H391" i="4"/>
  <c r="P392" i="4"/>
  <c r="M392" i="4"/>
  <c r="J392" i="4"/>
  <c r="G392" i="4"/>
  <c r="C392" i="4"/>
  <c r="L391" i="4"/>
  <c r="I391" i="4"/>
  <c r="U391" i="4"/>
  <c r="T391" i="4"/>
  <c r="K391" i="4"/>
  <c r="N391" i="4"/>
  <c r="O391" i="4"/>
  <c r="Q391" i="4"/>
  <c r="F391" i="4"/>
  <c r="R391" i="4"/>
  <c r="C385" i="4"/>
  <c r="D385" i="4"/>
  <c r="E385" i="4"/>
  <c r="F385" i="4"/>
  <c r="C378" i="4"/>
  <c r="C370" i="4" s="1"/>
  <c r="D378" i="4"/>
  <c r="E378" i="4"/>
  <c r="F378" i="4"/>
  <c r="D371" i="4"/>
  <c r="E371" i="4"/>
  <c r="F371" i="4"/>
  <c r="G371" i="4"/>
  <c r="S368" i="4"/>
  <c r="P368" i="4"/>
  <c r="M368" i="4"/>
  <c r="J368" i="4"/>
  <c r="G368" i="4"/>
  <c r="S367" i="4"/>
  <c r="P367" i="4"/>
  <c r="M367" i="4"/>
  <c r="J367" i="4"/>
  <c r="J364" i="4" s="1"/>
  <c r="G367" i="4"/>
  <c r="S366" i="4"/>
  <c r="S364" i="4" s="1"/>
  <c r="P366" i="4"/>
  <c r="M366" i="4"/>
  <c r="J366" i="4"/>
  <c r="G366" i="4"/>
  <c r="S365" i="4"/>
  <c r="P365" i="4"/>
  <c r="M365" i="4"/>
  <c r="J365" i="4"/>
  <c r="G365" i="4"/>
  <c r="G364" i="4" s="1"/>
  <c r="U364" i="4"/>
  <c r="T364" i="4"/>
  <c r="R364" i="4"/>
  <c r="Q364" i="4"/>
  <c r="O364" i="4"/>
  <c r="N364" i="4"/>
  <c r="L364" i="4"/>
  <c r="K364" i="4"/>
  <c r="I364" i="4"/>
  <c r="H364" i="4"/>
  <c r="E364" i="4"/>
  <c r="E349" i="4" s="1"/>
  <c r="S363" i="4"/>
  <c r="P363" i="4"/>
  <c r="M363" i="4"/>
  <c r="J363" i="4"/>
  <c r="G363" i="4"/>
  <c r="S362" i="4"/>
  <c r="P362" i="4"/>
  <c r="M362" i="4"/>
  <c r="J362" i="4"/>
  <c r="G362" i="4"/>
  <c r="S361" i="4"/>
  <c r="P361" i="4"/>
  <c r="M361" i="4"/>
  <c r="J361" i="4"/>
  <c r="G361" i="4"/>
  <c r="S360" i="4"/>
  <c r="P360" i="4"/>
  <c r="M360" i="4"/>
  <c r="J360" i="4"/>
  <c r="G360" i="4"/>
  <c r="S358" i="4"/>
  <c r="P358" i="4"/>
  <c r="M358" i="4"/>
  <c r="J358" i="4"/>
  <c r="G358" i="4"/>
  <c r="U357" i="4"/>
  <c r="T357" i="4"/>
  <c r="R357" i="4"/>
  <c r="Q357" i="4"/>
  <c r="O357" i="4"/>
  <c r="N357" i="4"/>
  <c r="L357" i="4"/>
  <c r="K357" i="4"/>
  <c r="I357" i="4"/>
  <c r="H357" i="4"/>
  <c r="E357" i="4"/>
  <c r="S354" i="4"/>
  <c r="P354" i="4"/>
  <c r="M354" i="4"/>
  <c r="J354" i="4"/>
  <c r="G354" i="4"/>
  <c r="S352" i="4"/>
  <c r="P352" i="4"/>
  <c r="M352" i="4"/>
  <c r="J352" i="4"/>
  <c r="G352" i="4"/>
  <c r="G350" i="4" s="1"/>
  <c r="S351" i="4"/>
  <c r="S350" i="4" s="1"/>
  <c r="P351" i="4"/>
  <c r="M351" i="4"/>
  <c r="M350" i="4" s="1"/>
  <c r="J351" i="4"/>
  <c r="G351" i="4"/>
  <c r="U350" i="4"/>
  <c r="T350" i="4"/>
  <c r="R350" i="4"/>
  <c r="R349" i="4" s="1"/>
  <c r="Q350" i="4"/>
  <c r="Q349" i="4" s="1"/>
  <c r="O350" i="4"/>
  <c r="N350" i="4"/>
  <c r="L350" i="4"/>
  <c r="K350" i="4"/>
  <c r="I350" i="4"/>
  <c r="H350" i="4"/>
  <c r="V349" i="4"/>
  <c r="F349" i="4"/>
  <c r="M385" i="4"/>
  <c r="U385" i="4"/>
  <c r="T385" i="4"/>
  <c r="R385" i="4"/>
  <c r="Q385" i="4"/>
  <c r="O385" i="4"/>
  <c r="N385" i="4"/>
  <c r="L385" i="4"/>
  <c r="K385" i="4"/>
  <c r="I385" i="4"/>
  <c r="H385" i="4"/>
  <c r="P378" i="4"/>
  <c r="U378" i="4"/>
  <c r="T378" i="4"/>
  <c r="R378" i="4"/>
  <c r="Q378" i="4"/>
  <c r="O378" i="4"/>
  <c r="N378" i="4"/>
  <c r="L378" i="4"/>
  <c r="K378" i="4"/>
  <c r="I378" i="4"/>
  <c r="H378" i="4"/>
  <c r="U371" i="4"/>
  <c r="T371" i="4"/>
  <c r="R371" i="4"/>
  <c r="Q371" i="4"/>
  <c r="O371" i="4"/>
  <c r="N371" i="4"/>
  <c r="L371" i="4"/>
  <c r="K371" i="4"/>
  <c r="I371" i="4"/>
  <c r="H371" i="4"/>
  <c r="U343" i="4"/>
  <c r="T343" i="4"/>
  <c r="S343" i="4"/>
  <c r="R343" i="4"/>
  <c r="Q343" i="4"/>
  <c r="P343" i="4"/>
  <c r="O343" i="4"/>
  <c r="N343" i="4"/>
  <c r="M343" i="4"/>
  <c r="L343" i="4"/>
  <c r="K343" i="4"/>
  <c r="J343" i="4"/>
  <c r="I343" i="4"/>
  <c r="H343" i="4"/>
  <c r="G343" i="4"/>
  <c r="F343" i="4"/>
  <c r="E343" i="4"/>
  <c r="D343" i="4"/>
  <c r="C343" i="4"/>
  <c r="U336" i="4"/>
  <c r="T336" i="4"/>
  <c r="S336" i="4"/>
  <c r="R336" i="4"/>
  <c r="Q336" i="4"/>
  <c r="P336" i="4"/>
  <c r="O336" i="4"/>
  <c r="N336" i="4"/>
  <c r="M336" i="4"/>
  <c r="L336" i="4"/>
  <c r="K336" i="4"/>
  <c r="J336" i="4"/>
  <c r="J328" i="4" s="1"/>
  <c r="I336" i="4"/>
  <c r="H336" i="4"/>
  <c r="G336" i="4"/>
  <c r="F336" i="4"/>
  <c r="E336" i="4"/>
  <c r="D336" i="4"/>
  <c r="C336" i="4"/>
  <c r="U329" i="4"/>
  <c r="T329" i="4"/>
  <c r="S329" i="4"/>
  <c r="R329" i="4"/>
  <c r="Q329" i="4"/>
  <c r="Q328" i="4" s="1"/>
  <c r="P329" i="4"/>
  <c r="P328" i="4" s="1"/>
  <c r="O329" i="4"/>
  <c r="N329" i="4"/>
  <c r="M329" i="4"/>
  <c r="L329" i="4"/>
  <c r="K329" i="4"/>
  <c r="J329" i="4"/>
  <c r="I329" i="4"/>
  <c r="H329" i="4"/>
  <c r="G329" i="4"/>
  <c r="F329" i="4"/>
  <c r="D329" i="4"/>
  <c r="D328" i="4" s="1"/>
  <c r="C329" i="4"/>
  <c r="C328" i="4" s="1"/>
  <c r="V328" i="4"/>
  <c r="S326" i="4"/>
  <c r="P326" i="4"/>
  <c r="M326" i="4"/>
  <c r="J326" i="4"/>
  <c r="G326" i="4"/>
  <c r="S325" i="4"/>
  <c r="P325" i="4"/>
  <c r="M325" i="4"/>
  <c r="J325" i="4"/>
  <c r="G325" i="4"/>
  <c r="S324" i="4"/>
  <c r="P324" i="4"/>
  <c r="M324" i="4"/>
  <c r="J324" i="4"/>
  <c r="G324" i="4"/>
  <c r="S323" i="4"/>
  <c r="P323" i="4"/>
  <c r="M323" i="4"/>
  <c r="J323" i="4"/>
  <c r="G323" i="4"/>
  <c r="U322" i="4"/>
  <c r="T322" i="4"/>
  <c r="R322" i="4"/>
  <c r="Q322" i="4"/>
  <c r="O322" i="4"/>
  <c r="N322" i="4"/>
  <c r="L322" i="4"/>
  <c r="K322" i="4"/>
  <c r="I322" i="4"/>
  <c r="H322" i="4"/>
  <c r="F322" i="4"/>
  <c r="E322" i="4"/>
  <c r="D322" i="4"/>
  <c r="C322" i="4"/>
  <c r="S321" i="4"/>
  <c r="P321" i="4"/>
  <c r="M321" i="4"/>
  <c r="J321" i="4"/>
  <c r="G321" i="4"/>
  <c r="S320" i="4"/>
  <c r="P320" i="4"/>
  <c r="M320" i="4"/>
  <c r="J320" i="4"/>
  <c r="G320" i="4"/>
  <c r="S319" i="4"/>
  <c r="P319" i="4"/>
  <c r="M319" i="4"/>
  <c r="J319" i="4"/>
  <c r="G319" i="4"/>
  <c r="S318" i="4"/>
  <c r="P318" i="4"/>
  <c r="M318" i="4"/>
  <c r="J318" i="4"/>
  <c r="G318" i="4"/>
  <c r="S317" i="4"/>
  <c r="P317" i="4"/>
  <c r="M317" i="4"/>
  <c r="J317" i="4"/>
  <c r="G317" i="4"/>
  <c r="S316" i="4"/>
  <c r="P316" i="4"/>
  <c r="M316" i="4"/>
  <c r="J316" i="4"/>
  <c r="G316" i="4"/>
  <c r="U315" i="4"/>
  <c r="T315" i="4"/>
  <c r="R315" i="4"/>
  <c r="Q315" i="4"/>
  <c r="O315" i="4"/>
  <c r="N315" i="4"/>
  <c r="L315" i="4"/>
  <c r="K315" i="4"/>
  <c r="I315" i="4"/>
  <c r="H315" i="4"/>
  <c r="F315" i="4"/>
  <c r="E315" i="4"/>
  <c r="D315" i="4"/>
  <c r="C315" i="4"/>
  <c r="S314" i="4"/>
  <c r="P314" i="4"/>
  <c r="M314" i="4"/>
  <c r="J314" i="4"/>
  <c r="G314" i="4"/>
  <c r="S313" i="4"/>
  <c r="P313" i="4"/>
  <c r="M313" i="4"/>
  <c r="J313" i="4"/>
  <c r="G313" i="4"/>
  <c r="S312" i="4"/>
  <c r="P312" i="4"/>
  <c r="M312" i="4"/>
  <c r="J312" i="4"/>
  <c r="G312" i="4"/>
  <c r="S311" i="4"/>
  <c r="P311" i="4"/>
  <c r="M311" i="4"/>
  <c r="J311" i="4"/>
  <c r="G311" i="4"/>
  <c r="S310" i="4"/>
  <c r="P310" i="4"/>
  <c r="M310" i="4"/>
  <c r="J310" i="4"/>
  <c r="G310" i="4"/>
  <c r="S309" i="4"/>
  <c r="P309" i="4"/>
  <c r="M309" i="4"/>
  <c r="M308" i="4" s="1"/>
  <c r="J309" i="4"/>
  <c r="G309" i="4"/>
  <c r="U308" i="4"/>
  <c r="T308" i="4"/>
  <c r="R308" i="4"/>
  <c r="Q308" i="4"/>
  <c r="O308" i="4"/>
  <c r="N308" i="4"/>
  <c r="L308" i="4"/>
  <c r="K308" i="4"/>
  <c r="I308" i="4"/>
  <c r="H308" i="4"/>
  <c r="F308" i="4"/>
  <c r="D308" i="4"/>
  <c r="C308" i="4"/>
  <c r="V307" i="4"/>
  <c r="S305" i="4"/>
  <c r="P305" i="4"/>
  <c r="M305" i="4"/>
  <c r="J305" i="4"/>
  <c r="G305" i="4"/>
  <c r="S304" i="4"/>
  <c r="P304" i="4"/>
  <c r="M304" i="4"/>
  <c r="J304" i="4"/>
  <c r="G304" i="4"/>
  <c r="S303" i="4"/>
  <c r="P303" i="4"/>
  <c r="M303" i="4"/>
  <c r="J303" i="4"/>
  <c r="G303" i="4"/>
  <c r="S302" i="4"/>
  <c r="P302" i="4"/>
  <c r="M302" i="4"/>
  <c r="J302" i="4"/>
  <c r="G302" i="4"/>
  <c r="U301" i="4"/>
  <c r="U286" i="4" s="1"/>
  <c r="T301" i="4"/>
  <c r="R301" i="4"/>
  <c r="Q301" i="4"/>
  <c r="O301" i="4"/>
  <c r="N301" i="4"/>
  <c r="L301" i="4"/>
  <c r="K301" i="4"/>
  <c r="I301" i="4"/>
  <c r="H301" i="4"/>
  <c r="F301" i="4"/>
  <c r="E301" i="4"/>
  <c r="D301" i="4"/>
  <c r="C301" i="4"/>
  <c r="S300" i="4"/>
  <c r="P300" i="4"/>
  <c r="M300" i="4"/>
  <c r="J300" i="4"/>
  <c r="G300" i="4"/>
  <c r="S299" i="4"/>
  <c r="P299" i="4"/>
  <c r="M299" i="4"/>
  <c r="J299" i="4"/>
  <c r="G299" i="4"/>
  <c r="S298" i="4"/>
  <c r="P298" i="4"/>
  <c r="M298" i="4"/>
  <c r="J298" i="4"/>
  <c r="G298" i="4"/>
  <c r="S297" i="4"/>
  <c r="P297" i="4"/>
  <c r="M297" i="4"/>
  <c r="J297" i="4"/>
  <c r="G297" i="4"/>
  <c r="S296" i="4"/>
  <c r="P296" i="4"/>
  <c r="M296" i="4"/>
  <c r="J296" i="4"/>
  <c r="G296" i="4"/>
  <c r="S295" i="4"/>
  <c r="P295" i="4"/>
  <c r="M295" i="4"/>
  <c r="J295" i="4"/>
  <c r="J294" i="4" s="1"/>
  <c r="G295" i="4"/>
  <c r="U294" i="4"/>
  <c r="T294" i="4"/>
  <c r="R294" i="4"/>
  <c r="Q294" i="4"/>
  <c r="O294" i="4"/>
  <c r="N294" i="4"/>
  <c r="L294" i="4"/>
  <c r="L286" i="4" s="1"/>
  <c r="K294" i="4"/>
  <c r="I294" i="4"/>
  <c r="H294" i="4"/>
  <c r="F294" i="4"/>
  <c r="E294" i="4"/>
  <c r="D294" i="4"/>
  <c r="C294" i="4"/>
  <c r="S293" i="4"/>
  <c r="P293" i="4"/>
  <c r="M293" i="4"/>
  <c r="J293" i="4"/>
  <c r="G293" i="4"/>
  <c r="S292" i="4"/>
  <c r="P292" i="4"/>
  <c r="M292" i="4"/>
  <c r="J292" i="4"/>
  <c r="G292" i="4"/>
  <c r="S291" i="4"/>
  <c r="P291" i="4"/>
  <c r="M291" i="4"/>
  <c r="J291" i="4"/>
  <c r="G291" i="4"/>
  <c r="S290" i="4"/>
  <c r="P290" i="4"/>
  <c r="M290" i="4"/>
  <c r="J290" i="4"/>
  <c r="G290" i="4"/>
  <c r="S289" i="4"/>
  <c r="P289" i="4"/>
  <c r="M289" i="4"/>
  <c r="J289" i="4"/>
  <c r="G289" i="4"/>
  <c r="S288" i="4"/>
  <c r="P288" i="4"/>
  <c r="M288" i="4"/>
  <c r="J288" i="4"/>
  <c r="G288" i="4"/>
  <c r="U287" i="4"/>
  <c r="T287" i="4"/>
  <c r="R287" i="4"/>
  <c r="Q287" i="4"/>
  <c r="O287" i="4"/>
  <c r="N287" i="4"/>
  <c r="L287" i="4"/>
  <c r="K287" i="4"/>
  <c r="K286" i="4" s="1"/>
  <c r="I287" i="4"/>
  <c r="H287" i="4"/>
  <c r="H286" i="4" s="1"/>
  <c r="F287" i="4"/>
  <c r="D287" i="4"/>
  <c r="C287" i="4"/>
  <c r="V286" i="4"/>
  <c r="S284" i="4"/>
  <c r="P284" i="4"/>
  <c r="M284" i="4"/>
  <c r="J284" i="4"/>
  <c r="G284" i="4"/>
  <c r="C284" i="4"/>
  <c r="S283" i="4"/>
  <c r="P283" i="4"/>
  <c r="M283" i="4"/>
  <c r="J283" i="4"/>
  <c r="G283" i="4"/>
  <c r="C283" i="4"/>
  <c r="S282" i="4"/>
  <c r="P282" i="4"/>
  <c r="M282" i="4"/>
  <c r="J282" i="4"/>
  <c r="J280" i="4" s="1"/>
  <c r="G282" i="4"/>
  <c r="G280" i="4" s="1"/>
  <c r="C282" i="4"/>
  <c r="C280" i="4" s="1"/>
  <c r="S281" i="4"/>
  <c r="P281" i="4"/>
  <c r="P280" i="4" s="1"/>
  <c r="M281" i="4"/>
  <c r="J281" i="4"/>
  <c r="G281" i="4"/>
  <c r="C281" i="4"/>
  <c r="U280" i="4"/>
  <c r="T280" i="4"/>
  <c r="R280" i="4"/>
  <c r="Q280" i="4"/>
  <c r="O280" i="4"/>
  <c r="N280" i="4"/>
  <c r="L280" i="4"/>
  <c r="K280" i="4"/>
  <c r="I280" i="4"/>
  <c r="H280" i="4"/>
  <c r="F280" i="4"/>
  <c r="E280" i="4"/>
  <c r="D280" i="4"/>
  <c r="S279" i="4"/>
  <c r="P279" i="4"/>
  <c r="M279" i="4"/>
  <c r="J279" i="4"/>
  <c r="G279" i="4"/>
  <c r="C279" i="4"/>
  <c r="S278" i="4"/>
  <c r="P278" i="4"/>
  <c r="M278" i="4"/>
  <c r="J278" i="4"/>
  <c r="G278" i="4"/>
  <c r="C278" i="4"/>
  <c r="S277" i="4"/>
  <c r="P277" i="4"/>
  <c r="M277" i="4"/>
  <c r="J277" i="4"/>
  <c r="G277" i="4"/>
  <c r="C277" i="4"/>
  <c r="S276" i="4"/>
  <c r="P276" i="4"/>
  <c r="M276" i="4"/>
  <c r="J276" i="4"/>
  <c r="G276" i="4"/>
  <c r="C276" i="4"/>
  <c r="S275" i="4"/>
  <c r="P275" i="4"/>
  <c r="M275" i="4"/>
  <c r="J275" i="4"/>
  <c r="G275" i="4"/>
  <c r="C275" i="4"/>
  <c r="S274" i="4"/>
  <c r="P274" i="4"/>
  <c r="M274" i="4"/>
  <c r="J274" i="4"/>
  <c r="G274" i="4"/>
  <c r="C274" i="4"/>
  <c r="C273" i="4" s="1"/>
  <c r="U273" i="4"/>
  <c r="T273" i="4"/>
  <c r="R273" i="4"/>
  <c r="Q273" i="4"/>
  <c r="O273" i="4"/>
  <c r="N273" i="4"/>
  <c r="L273" i="4"/>
  <c r="K273" i="4"/>
  <c r="I273" i="4"/>
  <c r="H273" i="4"/>
  <c r="F273" i="4"/>
  <c r="E273" i="4"/>
  <c r="D273" i="4"/>
  <c r="S272" i="4"/>
  <c r="P272" i="4"/>
  <c r="M272" i="4"/>
  <c r="J272" i="4"/>
  <c r="G272" i="4"/>
  <c r="C272" i="4"/>
  <c r="S271" i="4"/>
  <c r="P271" i="4"/>
  <c r="M271" i="4"/>
  <c r="J271" i="4"/>
  <c r="G271" i="4"/>
  <c r="C271" i="4"/>
  <c r="S270" i="4"/>
  <c r="P270" i="4"/>
  <c r="M270" i="4"/>
  <c r="J270" i="4"/>
  <c r="G270" i="4"/>
  <c r="C270" i="4"/>
  <c r="S269" i="4"/>
  <c r="P269" i="4"/>
  <c r="M269" i="4"/>
  <c r="J269" i="4"/>
  <c r="G269" i="4"/>
  <c r="C269" i="4"/>
  <c r="S268" i="4"/>
  <c r="P268" i="4"/>
  <c r="M268" i="4"/>
  <c r="J268" i="4"/>
  <c r="G268" i="4"/>
  <c r="C268" i="4"/>
  <c r="S267" i="4"/>
  <c r="P267" i="4"/>
  <c r="M267" i="4"/>
  <c r="J267" i="4"/>
  <c r="G267" i="4"/>
  <c r="C267" i="4"/>
  <c r="U266" i="4"/>
  <c r="T266" i="4"/>
  <c r="R266" i="4"/>
  <c r="Q266" i="4"/>
  <c r="O266" i="4"/>
  <c r="N266" i="4"/>
  <c r="L266" i="4"/>
  <c r="K266" i="4"/>
  <c r="I266" i="4"/>
  <c r="I265" i="4" s="1"/>
  <c r="H266" i="4"/>
  <c r="F266" i="4"/>
  <c r="E266" i="4"/>
  <c r="D266" i="4"/>
  <c r="C266" i="4"/>
  <c r="V265" i="4"/>
  <c r="S264" i="4"/>
  <c r="P264" i="4"/>
  <c r="M264" i="4"/>
  <c r="J264" i="4"/>
  <c r="G264" i="4"/>
  <c r="C264" i="4"/>
  <c r="S263" i="4"/>
  <c r="P263" i="4"/>
  <c r="M263" i="4"/>
  <c r="J263" i="4"/>
  <c r="G263" i="4"/>
  <c r="C263" i="4"/>
  <c r="S262" i="4"/>
  <c r="P262" i="4"/>
  <c r="M262" i="4"/>
  <c r="J262" i="4"/>
  <c r="G262" i="4"/>
  <c r="C262" i="4"/>
  <c r="S260" i="4"/>
  <c r="P260" i="4"/>
  <c r="M260" i="4"/>
  <c r="J260" i="4"/>
  <c r="G260" i="4"/>
  <c r="C260" i="4"/>
  <c r="S259" i="4"/>
  <c r="P259" i="4"/>
  <c r="M259" i="4"/>
  <c r="J259" i="4"/>
  <c r="G259" i="4"/>
  <c r="C259" i="4"/>
  <c r="S258" i="4"/>
  <c r="P258" i="4"/>
  <c r="M258" i="4"/>
  <c r="M256" i="4" s="1"/>
  <c r="J258" i="4"/>
  <c r="G258" i="4"/>
  <c r="G256" i="4" s="1"/>
  <c r="C258" i="4"/>
  <c r="C256" i="4" s="1"/>
  <c r="S257" i="4"/>
  <c r="P257" i="4"/>
  <c r="M257" i="4"/>
  <c r="J257" i="4"/>
  <c r="G257" i="4"/>
  <c r="C257" i="4"/>
  <c r="U256" i="4"/>
  <c r="T256" i="4"/>
  <c r="R256" i="4"/>
  <c r="Q256" i="4"/>
  <c r="O256" i="4"/>
  <c r="N256" i="4"/>
  <c r="L256" i="4"/>
  <c r="K256" i="4"/>
  <c r="I256" i="4"/>
  <c r="H256" i="4"/>
  <c r="F256" i="4"/>
  <c r="D256" i="4"/>
  <c r="S255" i="4"/>
  <c r="P255" i="4"/>
  <c r="M255" i="4"/>
  <c r="J255" i="4"/>
  <c r="G255" i="4"/>
  <c r="C255" i="4"/>
  <c r="S254" i="4"/>
  <c r="P254" i="4"/>
  <c r="M254" i="4"/>
  <c r="J254" i="4"/>
  <c r="G254" i="4"/>
  <c r="C254" i="4"/>
  <c r="S253" i="4"/>
  <c r="P253" i="4"/>
  <c r="M253" i="4"/>
  <c r="J253" i="4"/>
  <c r="G253" i="4"/>
  <c r="C253" i="4"/>
  <c r="S252" i="4"/>
  <c r="P252" i="4"/>
  <c r="M252" i="4"/>
  <c r="J252" i="4"/>
  <c r="G252" i="4"/>
  <c r="C252" i="4"/>
  <c r="S251" i="4"/>
  <c r="P251" i="4"/>
  <c r="M251" i="4"/>
  <c r="J251" i="4"/>
  <c r="G251" i="4"/>
  <c r="C251" i="4"/>
  <c r="S250" i="4"/>
  <c r="P250" i="4"/>
  <c r="M250" i="4"/>
  <c r="J250" i="4"/>
  <c r="G250" i="4"/>
  <c r="C250" i="4"/>
  <c r="U249" i="4"/>
  <c r="T249" i="4"/>
  <c r="R249" i="4"/>
  <c r="Q249" i="4"/>
  <c r="O249" i="4"/>
  <c r="N249" i="4"/>
  <c r="M249" i="4"/>
  <c r="L249" i="4"/>
  <c r="K249" i="4"/>
  <c r="I249" i="4"/>
  <c r="H249" i="4"/>
  <c r="F249" i="4"/>
  <c r="D249" i="4"/>
  <c r="S248" i="4"/>
  <c r="P248" i="4"/>
  <c r="M248" i="4"/>
  <c r="J248" i="4"/>
  <c r="G248" i="4"/>
  <c r="C248" i="4"/>
  <c r="S247" i="4"/>
  <c r="P247" i="4"/>
  <c r="M247" i="4"/>
  <c r="J247" i="4"/>
  <c r="G247" i="4"/>
  <c r="C247" i="4"/>
  <c r="S246" i="4"/>
  <c r="P246" i="4"/>
  <c r="M246" i="4"/>
  <c r="J246" i="4"/>
  <c r="G246" i="4"/>
  <c r="C246" i="4"/>
  <c r="S245" i="4"/>
  <c r="P245" i="4"/>
  <c r="M245" i="4"/>
  <c r="J245" i="4"/>
  <c r="G245" i="4"/>
  <c r="C245" i="4"/>
  <c r="S244" i="4"/>
  <c r="P244" i="4"/>
  <c r="M244" i="4"/>
  <c r="J244" i="4"/>
  <c r="G244" i="4"/>
  <c r="C244" i="4"/>
  <c r="S243" i="4"/>
  <c r="P243" i="4"/>
  <c r="M243" i="4"/>
  <c r="J243" i="4"/>
  <c r="G243" i="4"/>
  <c r="C243" i="4"/>
  <c r="U242" i="4"/>
  <c r="T242" i="4"/>
  <c r="T241" i="4" s="1"/>
  <c r="S242" i="4"/>
  <c r="R242" i="4"/>
  <c r="R241" i="4" s="1"/>
  <c r="Q242" i="4"/>
  <c r="Q241" i="4" s="1"/>
  <c r="O242" i="4"/>
  <c r="O241" i="4" s="1"/>
  <c r="N242" i="4"/>
  <c r="L242" i="4"/>
  <c r="K242" i="4"/>
  <c r="I242" i="4"/>
  <c r="H242" i="4"/>
  <c r="H241" i="4" s="1"/>
  <c r="F242" i="4"/>
  <c r="F241" i="4" s="1"/>
  <c r="E242" i="4"/>
  <c r="D242" i="4"/>
  <c r="D241" i="4" s="1"/>
  <c r="U241" i="4"/>
  <c r="I241" i="4"/>
  <c r="U240" i="4"/>
  <c r="S240" i="4" s="1"/>
  <c r="P240" i="4"/>
  <c r="M240" i="4"/>
  <c r="J240" i="4"/>
  <c r="G240" i="4"/>
  <c r="C240" i="4"/>
  <c r="U239" i="4"/>
  <c r="S239" i="4" s="1"/>
  <c r="P239" i="4"/>
  <c r="M239" i="4"/>
  <c r="J239" i="4"/>
  <c r="G239" i="4"/>
  <c r="C239" i="4"/>
  <c r="U238" i="4"/>
  <c r="S238" i="4" s="1"/>
  <c r="P238" i="4"/>
  <c r="M238" i="4"/>
  <c r="J238" i="4"/>
  <c r="G238" i="4"/>
  <c r="C238" i="4"/>
  <c r="S236" i="4"/>
  <c r="P236" i="4"/>
  <c r="M236" i="4"/>
  <c r="J236" i="4"/>
  <c r="G236" i="4"/>
  <c r="C236" i="4"/>
  <c r="S235" i="4"/>
  <c r="P235" i="4"/>
  <c r="M235" i="4"/>
  <c r="J235" i="4"/>
  <c r="G235" i="4"/>
  <c r="C235" i="4"/>
  <c r="S234" i="4"/>
  <c r="P234" i="4"/>
  <c r="M234" i="4"/>
  <c r="J234" i="4"/>
  <c r="G234" i="4"/>
  <c r="C234" i="4"/>
  <c r="C232" i="4" s="1"/>
  <c r="S233" i="4"/>
  <c r="S232" i="4" s="1"/>
  <c r="P233" i="4"/>
  <c r="M233" i="4"/>
  <c r="J233" i="4"/>
  <c r="G233" i="4"/>
  <c r="C233" i="4"/>
  <c r="U232" i="4"/>
  <c r="T232" i="4"/>
  <c r="R232" i="4"/>
  <c r="Q232" i="4"/>
  <c r="O232" i="4"/>
  <c r="N232" i="4"/>
  <c r="L232" i="4"/>
  <c r="K232" i="4"/>
  <c r="I232" i="4"/>
  <c r="H232" i="4"/>
  <c r="F232" i="4"/>
  <c r="D232" i="4"/>
  <c r="S231" i="4"/>
  <c r="P231" i="4"/>
  <c r="M231" i="4"/>
  <c r="J231" i="4"/>
  <c r="G231" i="4"/>
  <c r="C231" i="4"/>
  <c r="S230" i="4"/>
  <c r="P230" i="4"/>
  <c r="M230" i="4"/>
  <c r="J230" i="4"/>
  <c r="G230" i="4"/>
  <c r="C230" i="4"/>
  <c r="S229" i="4"/>
  <c r="P229" i="4"/>
  <c r="M229" i="4"/>
  <c r="J229" i="4"/>
  <c r="G229" i="4"/>
  <c r="C229" i="4"/>
  <c r="S228" i="4"/>
  <c r="P228" i="4"/>
  <c r="M228" i="4"/>
  <c r="J228" i="4"/>
  <c r="G228" i="4"/>
  <c r="C228" i="4"/>
  <c r="S227" i="4"/>
  <c r="P227" i="4"/>
  <c r="M227" i="4"/>
  <c r="M225" i="4" s="1"/>
  <c r="J227" i="4"/>
  <c r="G227" i="4"/>
  <c r="C227" i="4"/>
  <c r="S226" i="4"/>
  <c r="S225" i="4" s="1"/>
  <c r="P226" i="4"/>
  <c r="M226" i="4"/>
  <c r="J226" i="4"/>
  <c r="G226" i="4"/>
  <c r="C226" i="4"/>
  <c r="U225" i="4"/>
  <c r="T225" i="4"/>
  <c r="R225" i="4"/>
  <c r="Q225" i="4"/>
  <c r="O225" i="4"/>
  <c r="N225" i="4"/>
  <c r="L225" i="4"/>
  <c r="K225" i="4"/>
  <c r="I225" i="4"/>
  <c r="H225" i="4"/>
  <c r="F225" i="4"/>
  <c r="D225" i="4"/>
  <c r="S224" i="4"/>
  <c r="P224" i="4"/>
  <c r="M224" i="4"/>
  <c r="J224" i="4"/>
  <c r="G224" i="4"/>
  <c r="C224" i="4"/>
  <c r="S223" i="4"/>
  <c r="P223" i="4"/>
  <c r="M223" i="4"/>
  <c r="J223" i="4"/>
  <c r="G223" i="4"/>
  <c r="C223" i="4"/>
  <c r="S222" i="4"/>
  <c r="P222" i="4"/>
  <c r="M222" i="4"/>
  <c r="J222" i="4"/>
  <c r="G222" i="4"/>
  <c r="C222" i="4"/>
  <c r="S221" i="4"/>
  <c r="P221" i="4"/>
  <c r="M221" i="4"/>
  <c r="J221" i="4"/>
  <c r="G221" i="4"/>
  <c r="C221" i="4"/>
  <c r="S220" i="4"/>
  <c r="P220" i="4"/>
  <c r="M220" i="4"/>
  <c r="J220" i="4"/>
  <c r="G220" i="4"/>
  <c r="C220" i="4"/>
  <c r="S219" i="4"/>
  <c r="P219" i="4"/>
  <c r="M219" i="4"/>
  <c r="J219" i="4"/>
  <c r="G219" i="4"/>
  <c r="C219" i="4"/>
  <c r="U218" i="4"/>
  <c r="U217" i="4" s="1"/>
  <c r="T218" i="4"/>
  <c r="R218" i="4"/>
  <c r="Q218" i="4"/>
  <c r="Q217" i="4" s="1"/>
  <c r="O218" i="4"/>
  <c r="N218" i="4"/>
  <c r="M218" i="4" s="1"/>
  <c r="L218" i="4"/>
  <c r="K218" i="4"/>
  <c r="K217" i="4" s="1"/>
  <c r="I218" i="4"/>
  <c r="I217" i="4" s="1"/>
  <c r="H218" i="4"/>
  <c r="H217" i="4" s="1"/>
  <c r="F218" i="4"/>
  <c r="E218" i="4"/>
  <c r="E217" i="4" s="1"/>
  <c r="D218" i="4"/>
  <c r="C218" i="4" s="1"/>
  <c r="F217" i="4"/>
  <c r="U216" i="4"/>
  <c r="S216" i="4" s="1"/>
  <c r="P216" i="4"/>
  <c r="M216" i="4"/>
  <c r="J216" i="4"/>
  <c r="G216" i="4"/>
  <c r="C216" i="4"/>
  <c r="U215" i="4"/>
  <c r="S215" i="4"/>
  <c r="P215" i="4"/>
  <c r="M215" i="4"/>
  <c r="J215" i="4"/>
  <c r="G215" i="4"/>
  <c r="C215" i="4"/>
  <c r="U214" i="4"/>
  <c r="S214" i="4" s="1"/>
  <c r="P214" i="4"/>
  <c r="M214" i="4"/>
  <c r="J214" i="4"/>
  <c r="G214" i="4"/>
  <c r="C214" i="4"/>
  <c r="S212" i="4"/>
  <c r="P212" i="4"/>
  <c r="M212" i="4"/>
  <c r="J212" i="4"/>
  <c r="G212" i="4"/>
  <c r="C212" i="4"/>
  <c r="S211" i="4"/>
  <c r="P211" i="4"/>
  <c r="M211" i="4"/>
  <c r="J211" i="4"/>
  <c r="G211" i="4"/>
  <c r="C211" i="4"/>
  <c r="S210" i="4"/>
  <c r="P210" i="4"/>
  <c r="M210" i="4"/>
  <c r="J210" i="4"/>
  <c r="G210" i="4"/>
  <c r="C210" i="4"/>
  <c r="S209" i="4"/>
  <c r="P209" i="4"/>
  <c r="P208" i="4" s="1"/>
  <c r="M209" i="4"/>
  <c r="J209" i="4"/>
  <c r="G209" i="4"/>
  <c r="C209" i="4"/>
  <c r="U208" i="4"/>
  <c r="T208" i="4"/>
  <c r="R208" i="4"/>
  <c r="Q208" i="4"/>
  <c r="O208" i="4"/>
  <c r="N208" i="4"/>
  <c r="L208" i="4"/>
  <c r="K208" i="4"/>
  <c r="J208" i="4"/>
  <c r="I208" i="4"/>
  <c r="H208" i="4"/>
  <c r="F208" i="4"/>
  <c r="D208" i="4"/>
  <c r="S207" i="4"/>
  <c r="P207" i="4"/>
  <c r="M207" i="4"/>
  <c r="J207" i="4"/>
  <c r="G207" i="4"/>
  <c r="C207" i="4"/>
  <c r="S206" i="4"/>
  <c r="P206" i="4"/>
  <c r="M206" i="4"/>
  <c r="J206" i="4"/>
  <c r="G206" i="4"/>
  <c r="C206" i="4"/>
  <c r="S205" i="4"/>
  <c r="P205" i="4"/>
  <c r="M205" i="4"/>
  <c r="J205" i="4"/>
  <c r="G205" i="4"/>
  <c r="C205" i="4"/>
  <c r="S204" i="4"/>
  <c r="P204" i="4"/>
  <c r="M204" i="4"/>
  <c r="J204" i="4"/>
  <c r="G204" i="4"/>
  <c r="C204" i="4"/>
  <c r="S203" i="4"/>
  <c r="P203" i="4"/>
  <c r="M203" i="4"/>
  <c r="M201" i="4" s="1"/>
  <c r="J203" i="4"/>
  <c r="G203" i="4"/>
  <c r="G201" i="4" s="1"/>
  <c r="C203" i="4"/>
  <c r="C201" i="4" s="1"/>
  <c r="S202" i="4"/>
  <c r="P202" i="4"/>
  <c r="M202" i="4"/>
  <c r="J202" i="4"/>
  <c r="G202" i="4"/>
  <c r="C202" i="4"/>
  <c r="U201" i="4"/>
  <c r="T201" i="4"/>
  <c r="R201" i="4"/>
  <c r="Q201" i="4"/>
  <c r="O201" i="4"/>
  <c r="N201" i="4"/>
  <c r="L201" i="4"/>
  <c r="K201" i="4"/>
  <c r="I201" i="4"/>
  <c r="H201" i="4"/>
  <c r="F201" i="4"/>
  <c r="D201" i="4"/>
  <c r="S200" i="4"/>
  <c r="P200" i="4"/>
  <c r="M200" i="4"/>
  <c r="J200" i="4"/>
  <c r="G200" i="4"/>
  <c r="C200" i="4"/>
  <c r="S199" i="4"/>
  <c r="P199" i="4"/>
  <c r="M199" i="4"/>
  <c r="J199" i="4"/>
  <c r="G199" i="4"/>
  <c r="C199" i="4"/>
  <c r="S198" i="4"/>
  <c r="P198" i="4"/>
  <c r="M198" i="4"/>
  <c r="J198" i="4"/>
  <c r="G198" i="4"/>
  <c r="C198" i="4"/>
  <c r="S197" i="4"/>
  <c r="P197" i="4"/>
  <c r="M197" i="4"/>
  <c r="J197" i="4"/>
  <c r="G197" i="4"/>
  <c r="C197" i="4"/>
  <c r="S196" i="4"/>
  <c r="P196" i="4"/>
  <c r="M196" i="4"/>
  <c r="J196" i="4"/>
  <c r="G196" i="4"/>
  <c r="C196" i="4"/>
  <c r="S195" i="4"/>
  <c r="S194" i="4" s="1"/>
  <c r="P195" i="4"/>
  <c r="M195" i="4"/>
  <c r="J195" i="4"/>
  <c r="G195" i="4"/>
  <c r="C195" i="4"/>
  <c r="U194" i="4"/>
  <c r="T194" i="4"/>
  <c r="R194" i="4"/>
  <c r="R193" i="4" s="1"/>
  <c r="Q194" i="4"/>
  <c r="P194" i="4"/>
  <c r="O194" i="4"/>
  <c r="N194" i="4"/>
  <c r="L194" i="4"/>
  <c r="J194" i="4" s="1"/>
  <c r="K194" i="4"/>
  <c r="I194" i="4"/>
  <c r="H194" i="4"/>
  <c r="G194" i="4" s="1"/>
  <c r="F194" i="4"/>
  <c r="E194" i="4"/>
  <c r="D194" i="4"/>
  <c r="D193" i="4" s="1"/>
  <c r="C194" i="4"/>
  <c r="T193" i="4"/>
  <c r="Q193" i="4"/>
  <c r="E193" i="4"/>
  <c r="S192" i="4"/>
  <c r="P192" i="4"/>
  <c r="M192" i="4"/>
  <c r="J192" i="4"/>
  <c r="G192" i="4"/>
  <c r="C192" i="4"/>
  <c r="S191" i="4"/>
  <c r="P191" i="4"/>
  <c r="M191" i="4"/>
  <c r="J191" i="4"/>
  <c r="G191" i="4"/>
  <c r="C191" i="4"/>
  <c r="S190" i="4"/>
  <c r="P190" i="4"/>
  <c r="P189" i="4" s="1"/>
  <c r="M190" i="4"/>
  <c r="M189" i="4" s="1"/>
  <c r="J190" i="4"/>
  <c r="J189" i="4" s="1"/>
  <c r="G190" i="4"/>
  <c r="C190" i="4"/>
  <c r="U189" i="4"/>
  <c r="T189" i="4"/>
  <c r="S189" i="4"/>
  <c r="R189" i="4"/>
  <c r="Q189" i="4"/>
  <c r="O189" i="4"/>
  <c r="N189" i="4"/>
  <c r="L189" i="4"/>
  <c r="K189" i="4"/>
  <c r="E189" i="4"/>
  <c r="S188" i="4"/>
  <c r="P188" i="4"/>
  <c r="M188" i="4"/>
  <c r="J188" i="4"/>
  <c r="G188" i="4"/>
  <c r="C188" i="4"/>
  <c r="S187" i="4"/>
  <c r="P187" i="4"/>
  <c r="M187" i="4"/>
  <c r="J187" i="4"/>
  <c r="G187" i="4"/>
  <c r="C187" i="4"/>
  <c r="S186" i="4"/>
  <c r="P186" i="4"/>
  <c r="M186" i="4"/>
  <c r="J186" i="4"/>
  <c r="G186" i="4"/>
  <c r="G184" i="4" s="1"/>
  <c r="C186" i="4"/>
  <c r="C184" i="4" s="1"/>
  <c r="S185" i="4"/>
  <c r="S184" i="4" s="1"/>
  <c r="P185" i="4"/>
  <c r="M185" i="4"/>
  <c r="J185" i="4"/>
  <c r="G185" i="4"/>
  <c r="C185" i="4"/>
  <c r="U184" i="4"/>
  <c r="T184" i="4"/>
  <c r="R184" i="4"/>
  <c r="Q184" i="4"/>
  <c r="O184" i="4"/>
  <c r="N184" i="4"/>
  <c r="L184" i="4"/>
  <c r="K184" i="4"/>
  <c r="I184" i="4"/>
  <c r="H184" i="4"/>
  <c r="F184" i="4"/>
  <c r="E184" i="4"/>
  <c r="D184" i="4"/>
  <c r="S183" i="4"/>
  <c r="P183" i="4"/>
  <c r="M183" i="4"/>
  <c r="J183" i="4"/>
  <c r="G183" i="4"/>
  <c r="C183" i="4"/>
  <c r="S182" i="4"/>
  <c r="P182" i="4"/>
  <c r="M182" i="4"/>
  <c r="J182" i="4"/>
  <c r="G182" i="4"/>
  <c r="C182" i="4"/>
  <c r="S181" i="4"/>
  <c r="P181" i="4"/>
  <c r="M181" i="4"/>
  <c r="J181" i="4"/>
  <c r="G181" i="4"/>
  <c r="C181" i="4"/>
  <c r="S180" i="4"/>
  <c r="P180" i="4"/>
  <c r="M180" i="4"/>
  <c r="J180" i="4"/>
  <c r="G180" i="4"/>
  <c r="C180" i="4"/>
  <c r="S179" i="4"/>
  <c r="S177" i="4" s="1"/>
  <c r="P179" i="4"/>
  <c r="M179" i="4"/>
  <c r="J179" i="4"/>
  <c r="G179" i="4"/>
  <c r="C179" i="4"/>
  <c r="S178" i="4"/>
  <c r="P178" i="4"/>
  <c r="M178" i="4"/>
  <c r="J178" i="4"/>
  <c r="G178" i="4"/>
  <c r="G177" i="4" s="1"/>
  <c r="C178" i="4"/>
  <c r="C177" i="4" s="1"/>
  <c r="U177" i="4"/>
  <c r="T177" i="4"/>
  <c r="R177" i="4"/>
  <c r="Q177" i="4"/>
  <c r="O177" i="4"/>
  <c r="N177" i="4"/>
  <c r="L177" i="4"/>
  <c r="K177" i="4"/>
  <c r="I177" i="4"/>
  <c r="H177" i="4"/>
  <c r="F177" i="4"/>
  <c r="E177" i="4"/>
  <c r="D177" i="4"/>
  <c r="S176" i="4"/>
  <c r="P176" i="4"/>
  <c r="M176" i="4"/>
  <c r="J176" i="4"/>
  <c r="G176" i="4"/>
  <c r="C176" i="4"/>
  <c r="S175" i="4"/>
  <c r="P175" i="4"/>
  <c r="M175" i="4"/>
  <c r="J175" i="4"/>
  <c r="G175" i="4"/>
  <c r="C175" i="4"/>
  <c r="S174" i="4"/>
  <c r="P174" i="4"/>
  <c r="M174" i="4"/>
  <c r="J174" i="4"/>
  <c r="G174" i="4"/>
  <c r="C174" i="4"/>
  <c r="S173" i="4"/>
  <c r="P173" i="4"/>
  <c r="M173" i="4"/>
  <c r="J173" i="4"/>
  <c r="G173" i="4"/>
  <c r="C173" i="4"/>
  <c r="S172" i="4"/>
  <c r="P172" i="4"/>
  <c r="M172" i="4"/>
  <c r="J172" i="4"/>
  <c r="G172" i="4"/>
  <c r="C172" i="4"/>
  <c r="S171" i="4"/>
  <c r="P171" i="4"/>
  <c r="M171" i="4"/>
  <c r="J171" i="4"/>
  <c r="G171" i="4"/>
  <c r="C171" i="4"/>
  <c r="U170" i="4"/>
  <c r="T170" i="4"/>
  <c r="R170" i="4"/>
  <c r="Q170" i="4"/>
  <c r="O170" i="4"/>
  <c r="N170" i="4"/>
  <c r="L170" i="4"/>
  <c r="K170" i="4"/>
  <c r="J170" i="4" s="1"/>
  <c r="I170" i="4"/>
  <c r="I169" i="4" s="1"/>
  <c r="H170" i="4"/>
  <c r="F170" i="4"/>
  <c r="E170" i="4"/>
  <c r="D170" i="4"/>
  <c r="S168" i="4"/>
  <c r="S167" i="4" s="1"/>
  <c r="P168" i="4"/>
  <c r="P167" i="4" s="1"/>
  <c r="M168" i="4"/>
  <c r="M167" i="4" s="1"/>
  <c r="J168" i="4"/>
  <c r="J167" i="4" s="1"/>
  <c r="G168" i="4"/>
  <c r="G167" i="4" s="1"/>
  <c r="C168" i="4"/>
  <c r="C167" i="4" s="1"/>
  <c r="U167" i="4"/>
  <c r="T167" i="4"/>
  <c r="R167" i="4"/>
  <c r="Q167" i="4"/>
  <c r="O167" i="4"/>
  <c r="N167" i="4"/>
  <c r="L167" i="4"/>
  <c r="K167" i="4"/>
  <c r="I167" i="4"/>
  <c r="H167" i="4"/>
  <c r="F167" i="4"/>
  <c r="E167" i="4"/>
  <c r="D167" i="4"/>
  <c r="S166" i="4"/>
  <c r="P166" i="4"/>
  <c r="M166" i="4"/>
  <c r="J166" i="4"/>
  <c r="G166" i="4"/>
  <c r="C166" i="4"/>
  <c r="S165" i="4"/>
  <c r="P165" i="4"/>
  <c r="M165" i="4"/>
  <c r="J165" i="4"/>
  <c r="G165" i="4"/>
  <c r="C165" i="4"/>
  <c r="S164" i="4"/>
  <c r="P164" i="4"/>
  <c r="M164" i="4"/>
  <c r="J164" i="4"/>
  <c r="G164" i="4"/>
  <c r="G162" i="4" s="1"/>
  <c r="C164" i="4"/>
  <c r="C162" i="4" s="1"/>
  <c r="S163" i="4"/>
  <c r="S162" i="4" s="1"/>
  <c r="P163" i="4"/>
  <c r="M163" i="4"/>
  <c r="J163" i="4"/>
  <c r="G163" i="4"/>
  <c r="C163" i="4"/>
  <c r="U162" i="4"/>
  <c r="T162" i="4"/>
  <c r="R162" i="4"/>
  <c r="Q162" i="4"/>
  <c r="O162" i="4"/>
  <c r="N162" i="4"/>
  <c r="L162" i="4"/>
  <c r="K162" i="4"/>
  <c r="I162" i="4"/>
  <c r="H162" i="4"/>
  <c r="F162" i="4"/>
  <c r="E162" i="4"/>
  <c r="D162" i="4"/>
  <c r="S161" i="4"/>
  <c r="P161" i="4"/>
  <c r="M161" i="4"/>
  <c r="J161" i="4"/>
  <c r="G161" i="4"/>
  <c r="C161" i="4"/>
  <c r="S160" i="4"/>
  <c r="P160" i="4"/>
  <c r="M160" i="4"/>
  <c r="J160" i="4"/>
  <c r="G160" i="4"/>
  <c r="C160" i="4"/>
  <c r="S159" i="4"/>
  <c r="P159" i="4"/>
  <c r="M159" i="4"/>
  <c r="J159" i="4"/>
  <c r="G159" i="4"/>
  <c r="C159" i="4"/>
  <c r="S158" i="4"/>
  <c r="P158" i="4"/>
  <c r="M158" i="4"/>
  <c r="J158" i="4"/>
  <c r="G158" i="4"/>
  <c r="C158" i="4"/>
  <c r="S157" i="4"/>
  <c r="P157" i="4"/>
  <c r="M157" i="4"/>
  <c r="M155" i="4" s="1"/>
  <c r="J157" i="4"/>
  <c r="G157" i="4"/>
  <c r="G155" i="4" s="1"/>
  <c r="C157" i="4"/>
  <c r="C155" i="4" s="1"/>
  <c r="S156" i="4"/>
  <c r="P156" i="4"/>
  <c r="M156" i="4"/>
  <c r="J156" i="4"/>
  <c r="G156" i="4"/>
  <c r="C156" i="4"/>
  <c r="U155" i="4"/>
  <c r="T155" i="4"/>
  <c r="S155" i="4"/>
  <c r="R155" i="4"/>
  <c r="Q155" i="4"/>
  <c r="O155" i="4"/>
  <c r="O147" i="4" s="1"/>
  <c r="N155" i="4"/>
  <c r="L155" i="4"/>
  <c r="K155" i="4"/>
  <c r="I155" i="4"/>
  <c r="H155" i="4"/>
  <c r="F155" i="4"/>
  <c r="E155" i="4"/>
  <c r="D155" i="4"/>
  <c r="S154" i="4"/>
  <c r="P154" i="4"/>
  <c r="M154" i="4"/>
  <c r="J154" i="4"/>
  <c r="G154" i="4"/>
  <c r="C154" i="4"/>
  <c r="S153" i="4"/>
  <c r="P153" i="4"/>
  <c r="M153" i="4"/>
  <c r="J153" i="4"/>
  <c r="G153" i="4"/>
  <c r="C153" i="4"/>
  <c r="S152" i="4"/>
  <c r="P152" i="4"/>
  <c r="M152" i="4"/>
  <c r="J152" i="4"/>
  <c r="G152" i="4"/>
  <c r="C152" i="4"/>
  <c r="S151" i="4"/>
  <c r="P151" i="4"/>
  <c r="M151" i="4"/>
  <c r="J151" i="4"/>
  <c r="G151" i="4"/>
  <c r="C151" i="4"/>
  <c r="S150" i="4"/>
  <c r="P150" i="4"/>
  <c r="M150" i="4"/>
  <c r="J150" i="4"/>
  <c r="G150" i="4"/>
  <c r="C150" i="4"/>
  <c r="S149" i="4"/>
  <c r="P149" i="4"/>
  <c r="M149" i="4"/>
  <c r="J149" i="4"/>
  <c r="G149" i="4"/>
  <c r="C149" i="4"/>
  <c r="U148" i="4"/>
  <c r="U147" i="4" s="1"/>
  <c r="T148" i="4"/>
  <c r="T147" i="4" s="1"/>
  <c r="R148" i="4"/>
  <c r="Q148" i="4"/>
  <c r="O148" i="4"/>
  <c r="N148" i="4"/>
  <c r="L148" i="4"/>
  <c r="K148" i="4"/>
  <c r="J148" i="4"/>
  <c r="I148" i="4"/>
  <c r="H148" i="4"/>
  <c r="H147" i="4" s="1"/>
  <c r="G148" i="4"/>
  <c r="F148" i="4"/>
  <c r="F147" i="4" s="1"/>
  <c r="E148" i="4"/>
  <c r="D148" i="4"/>
  <c r="C148" i="4" s="1"/>
  <c r="S146" i="4"/>
  <c r="P146" i="4"/>
  <c r="M146" i="4"/>
  <c r="J146" i="4"/>
  <c r="G146" i="4"/>
  <c r="C146" i="4"/>
  <c r="S145" i="4"/>
  <c r="P145" i="4"/>
  <c r="M145" i="4"/>
  <c r="J145" i="4"/>
  <c r="G145" i="4"/>
  <c r="C145" i="4"/>
  <c r="S144" i="4"/>
  <c r="P144" i="4"/>
  <c r="M144" i="4"/>
  <c r="J144" i="4"/>
  <c r="J143" i="4" s="1"/>
  <c r="G144" i="4"/>
  <c r="C144" i="4"/>
  <c r="U143" i="4"/>
  <c r="T143" i="4"/>
  <c r="R143" i="4"/>
  <c r="Q143" i="4"/>
  <c r="O143" i="4"/>
  <c r="N143" i="4"/>
  <c r="L143" i="4"/>
  <c r="K143" i="4"/>
  <c r="I143" i="4"/>
  <c r="H143" i="4"/>
  <c r="F143" i="4"/>
  <c r="E143" i="4"/>
  <c r="D143" i="4"/>
  <c r="S142" i="4"/>
  <c r="P142" i="4"/>
  <c r="M142" i="4"/>
  <c r="J142" i="4"/>
  <c r="G142" i="4"/>
  <c r="C142" i="4"/>
  <c r="S141" i="4"/>
  <c r="P141" i="4"/>
  <c r="M141" i="4"/>
  <c r="J141" i="4"/>
  <c r="G141" i="4"/>
  <c r="C141" i="4"/>
  <c r="S140" i="4"/>
  <c r="P140" i="4"/>
  <c r="M140" i="4"/>
  <c r="J140" i="4"/>
  <c r="G140" i="4"/>
  <c r="C140" i="4"/>
  <c r="S139" i="4"/>
  <c r="P139" i="4"/>
  <c r="M139" i="4"/>
  <c r="J139" i="4"/>
  <c r="G139" i="4"/>
  <c r="C139" i="4"/>
  <c r="C138" i="4" s="1"/>
  <c r="U138" i="4"/>
  <c r="T138" i="4"/>
  <c r="R138" i="4"/>
  <c r="Q138" i="4"/>
  <c r="O138" i="4"/>
  <c r="N138" i="4"/>
  <c r="L138" i="4"/>
  <c r="K138" i="4"/>
  <c r="I138" i="4"/>
  <c r="H138" i="4"/>
  <c r="F138" i="4"/>
  <c r="E138" i="4"/>
  <c r="D138" i="4"/>
  <c r="S137" i="4"/>
  <c r="P137" i="4"/>
  <c r="M137" i="4"/>
  <c r="J137" i="4"/>
  <c r="G137" i="4"/>
  <c r="C137" i="4"/>
  <c r="S136" i="4"/>
  <c r="P136" i="4"/>
  <c r="M136" i="4"/>
  <c r="J136" i="4"/>
  <c r="G136" i="4"/>
  <c r="C136" i="4"/>
  <c r="S135" i="4"/>
  <c r="P135" i="4"/>
  <c r="M135" i="4"/>
  <c r="J135" i="4"/>
  <c r="G135" i="4"/>
  <c r="C135" i="4"/>
  <c r="S134" i="4"/>
  <c r="P134" i="4"/>
  <c r="M134" i="4"/>
  <c r="J134" i="4"/>
  <c r="G134" i="4"/>
  <c r="C134" i="4"/>
  <c r="S133" i="4"/>
  <c r="P133" i="4"/>
  <c r="M133" i="4"/>
  <c r="J133" i="4"/>
  <c r="G133" i="4"/>
  <c r="C133" i="4"/>
  <c r="S132" i="4"/>
  <c r="P132" i="4"/>
  <c r="M132" i="4"/>
  <c r="J132" i="4"/>
  <c r="G132" i="4"/>
  <c r="C132" i="4"/>
  <c r="S131" i="4"/>
  <c r="P131" i="4"/>
  <c r="M131" i="4"/>
  <c r="M130" i="4" s="1"/>
  <c r="J131" i="4"/>
  <c r="J130" i="4" s="1"/>
  <c r="G131" i="4"/>
  <c r="C131" i="4"/>
  <c r="U130" i="4"/>
  <c r="T130" i="4"/>
  <c r="R130" i="4"/>
  <c r="Q130" i="4"/>
  <c r="O130" i="4"/>
  <c r="N130" i="4"/>
  <c r="L130" i="4"/>
  <c r="K130" i="4"/>
  <c r="I130" i="4"/>
  <c r="H130" i="4"/>
  <c r="F130" i="4"/>
  <c r="E130" i="4"/>
  <c r="D130" i="4"/>
  <c r="S129" i="4"/>
  <c r="P129" i="4"/>
  <c r="M129" i="4"/>
  <c r="J129" i="4"/>
  <c r="G129" i="4"/>
  <c r="C129" i="4"/>
  <c r="S128" i="4"/>
  <c r="P128" i="4"/>
  <c r="M128" i="4"/>
  <c r="J128" i="4"/>
  <c r="G128" i="4"/>
  <c r="C128" i="4"/>
  <c r="S127" i="4"/>
  <c r="P127" i="4"/>
  <c r="M127" i="4"/>
  <c r="J127" i="4"/>
  <c r="G127" i="4"/>
  <c r="C127" i="4"/>
  <c r="S126" i="4"/>
  <c r="P126" i="4"/>
  <c r="M126" i="4"/>
  <c r="J126" i="4"/>
  <c r="G126" i="4"/>
  <c r="C126" i="4"/>
  <c r="S125" i="4"/>
  <c r="P125" i="4"/>
  <c r="M125" i="4"/>
  <c r="J125" i="4"/>
  <c r="G125" i="4"/>
  <c r="C125" i="4"/>
  <c r="U124" i="4"/>
  <c r="T124" i="4"/>
  <c r="R124" i="4"/>
  <c r="Q124" i="4"/>
  <c r="O124" i="4"/>
  <c r="N124" i="4"/>
  <c r="M124" i="4" s="1"/>
  <c r="L124" i="4"/>
  <c r="K124" i="4"/>
  <c r="I124" i="4"/>
  <c r="H124" i="4"/>
  <c r="G124" i="4"/>
  <c r="F124" i="4"/>
  <c r="E124" i="4"/>
  <c r="D124" i="4"/>
  <c r="C124" i="4"/>
  <c r="S122" i="4"/>
  <c r="P122" i="4"/>
  <c r="M122" i="4"/>
  <c r="J122" i="4"/>
  <c r="G122" i="4"/>
  <c r="C122" i="4"/>
  <c r="S121" i="4"/>
  <c r="P121" i="4"/>
  <c r="P119" i="4" s="1"/>
  <c r="M121" i="4"/>
  <c r="M119" i="4" s="1"/>
  <c r="J121" i="4"/>
  <c r="G121" i="4"/>
  <c r="C121" i="4"/>
  <c r="C119" i="4" s="1"/>
  <c r="S120" i="4"/>
  <c r="P120" i="4"/>
  <c r="M120" i="4"/>
  <c r="J120" i="4"/>
  <c r="G120" i="4"/>
  <c r="C120" i="4"/>
  <c r="U119" i="4"/>
  <c r="T119" i="4"/>
  <c r="R119" i="4"/>
  <c r="Q119" i="4"/>
  <c r="O119" i="4"/>
  <c r="N119" i="4"/>
  <c r="L119" i="4"/>
  <c r="K119" i="4"/>
  <c r="I119" i="4"/>
  <c r="H119" i="4"/>
  <c r="F119" i="4"/>
  <c r="E119" i="4"/>
  <c r="D119" i="4"/>
  <c r="S118" i="4"/>
  <c r="P118" i="4"/>
  <c r="M118" i="4"/>
  <c r="J118" i="4"/>
  <c r="G118" i="4"/>
  <c r="C118" i="4"/>
  <c r="S117" i="4"/>
  <c r="P117" i="4"/>
  <c r="M117" i="4"/>
  <c r="J117" i="4"/>
  <c r="G117" i="4"/>
  <c r="C117" i="4"/>
  <c r="S116" i="4"/>
  <c r="P116" i="4"/>
  <c r="M116" i="4"/>
  <c r="J116" i="4"/>
  <c r="J114" i="4" s="1"/>
  <c r="G116" i="4"/>
  <c r="C116" i="4"/>
  <c r="S115" i="4"/>
  <c r="P115" i="4"/>
  <c r="M115" i="4"/>
  <c r="J115" i="4"/>
  <c r="G115" i="4"/>
  <c r="C115" i="4"/>
  <c r="C114" i="4" s="1"/>
  <c r="U114" i="4"/>
  <c r="T114" i="4"/>
  <c r="R114" i="4"/>
  <c r="Q114" i="4"/>
  <c r="O114" i="4"/>
  <c r="N114" i="4"/>
  <c r="L114" i="4"/>
  <c r="K114" i="4"/>
  <c r="I114" i="4"/>
  <c r="H114" i="4"/>
  <c r="F114" i="4"/>
  <c r="E114" i="4"/>
  <c r="D114" i="4"/>
  <c r="S113" i="4"/>
  <c r="P113" i="4"/>
  <c r="M113" i="4"/>
  <c r="J113" i="4"/>
  <c r="G113" i="4"/>
  <c r="C113" i="4"/>
  <c r="S112" i="4"/>
  <c r="P112" i="4"/>
  <c r="M112" i="4"/>
  <c r="J112" i="4"/>
  <c r="G112" i="4"/>
  <c r="C112" i="4"/>
  <c r="S111" i="4"/>
  <c r="P111" i="4"/>
  <c r="M111" i="4"/>
  <c r="J111" i="4"/>
  <c r="G111" i="4"/>
  <c r="C111" i="4"/>
  <c r="S110" i="4"/>
  <c r="P110" i="4"/>
  <c r="M110" i="4"/>
  <c r="J110" i="4"/>
  <c r="G110" i="4"/>
  <c r="C110" i="4"/>
  <c r="S109" i="4"/>
  <c r="P109" i="4"/>
  <c r="M109" i="4"/>
  <c r="J109" i="4"/>
  <c r="G109" i="4"/>
  <c r="C109" i="4"/>
  <c r="S108" i="4"/>
  <c r="P108" i="4"/>
  <c r="M108" i="4"/>
  <c r="J108" i="4"/>
  <c r="G108" i="4"/>
  <c r="C108" i="4"/>
  <c r="C106" i="4" s="1"/>
  <c r="S107" i="4"/>
  <c r="S106" i="4" s="1"/>
  <c r="P107" i="4"/>
  <c r="P106" i="4" s="1"/>
  <c r="M107" i="4"/>
  <c r="J107" i="4"/>
  <c r="G107" i="4"/>
  <c r="C107" i="4"/>
  <c r="U106" i="4"/>
  <c r="T106" i="4"/>
  <c r="R106" i="4"/>
  <c r="Q106" i="4"/>
  <c r="O106" i="4"/>
  <c r="N106" i="4"/>
  <c r="L106" i="4"/>
  <c r="K106" i="4"/>
  <c r="I106" i="4"/>
  <c r="H106" i="4"/>
  <c r="F106" i="4"/>
  <c r="E106" i="4"/>
  <c r="D106" i="4"/>
  <c r="S105" i="4"/>
  <c r="P105" i="4"/>
  <c r="M105" i="4"/>
  <c r="J105" i="4"/>
  <c r="G105" i="4"/>
  <c r="C105" i="4"/>
  <c r="S104" i="4"/>
  <c r="P104" i="4"/>
  <c r="M104" i="4"/>
  <c r="J104" i="4"/>
  <c r="G104" i="4"/>
  <c r="C104" i="4"/>
  <c r="S103" i="4"/>
  <c r="P103" i="4"/>
  <c r="M103" i="4"/>
  <c r="J103" i="4"/>
  <c r="G103" i="4"/>
  <c r="C103" i="4"/>
  <c r="S102" i="4"/>
  <c r="P102" i="4"/>
  <c r="M102" i="4"/>
  <c r="J102" i="4"/>
  <c r="G102" i="4"/>
  <c r="C102" i="4"/>
  <c r="S101" i="4"/>
  <c r="P101" i="4"/>
  <c r="P100" i="4" s="1"/>
  <c r="M101" i="4"/>
  <c r="J101" i="4"/>
  <c r="G101" i="4"/>
  <c r="C101" i="4"/>
  <c r="U100" i="4"/>
  <c r="T100" i="4"/>
  <c r="R100" i="4"/>
  <c r="Q100" i="4"/>
  <c r="O100" i="4"/>
  <c r="N100" i="4"/>
  <c r="M100" i="4" s="1"/>
  <c r="L100" i="4"/>
  <c r="K100" i="4"/>
  <c r="I100" i="4"/>
  <c r="H100" i="4"/>
  <c r="F100" i="4"/>
  <c r="E100" i="4"/>
  <c r="D100" i="4"/>
  <c r="S98" i="4"/>
  <c r="P98" i="4"/>
  <c r="M98" i="4"/>
  <c r="J98" i="4"/>
  <c r="G98" i="4"/>
  <c r="S97" i="4"/>
  <c r="P97" i="4"/>
  <c r="M97" i="4"/>
  <c r="J97" i="4"/>
  <c r="G97" i="4"/>
  <c r="S96" i="4"/>
  <c r="P96" i="4"/>
  <c r="M96" i="4"/>
  <c r="J96" i="4"/>
  <c r="G96" i="4"/>
  <c r="C96" i="4"/>
  <c r="S95" i="4"/>
  <c r="P95" i="4"/>
  <c r="M95" i="4"/>
  <c r="J95" i="4"/>
  <c r="G95" i="4"/>
  <c r="C95" i="4"/>
  <c r="U94" i="4"/>
  <c r="T94" i="4"/>
  <c r="R94" i="4"/>
  <c r="Q94" i="4"/>
  <c r="O94" i="4"/>
  <c r="N94" i="4"/>
  <c r="L94" i="4"/>
  <c r="K94" i="4"/>
  <c r="I94" i="4"/>
  <c r="H94" i="4"/>
  <c r="F94" i="4"/>
  <c r="E94" i="4"/>
  <c r="D94" i="4"/>
  <c r="S93" i="4"/>
  <c r="P93" i="4"/>
  <c r="M93" i="4"/>
  <c r="J93" i="4"/>
  <c r="G93" i="4"/>
  <c r="C93" i="4"/>
  <c r="S92" i="4"/>
  <c r="P92" i="4"/>
  <c r="M92" i="4"/>
  <c r="J92" i="4"/>
  <c r="G92" i="4"/>
  <c r="C92" i="4"/>
  <c r="S91" i="4"/>
  <c r="P91" i="4"/>
  <c r="M91" i="4"/>
  <c r="J91" i="4"/>
  <c r="G91" i="4"/>
  <c r="C91" i="4"/>
  <c r="S90" i="4"/>
  <c r="S89" i="4" s="1"/>
  <c r="P90" i="4"/>
  <c r="P89" i="4" s="1"/>
  <c r="M90" i="4"/>
  <c r="J90" i="4"/>
  <c r="G90" i="4"/>
  <c r="C90" i="4"/>
  <c r="C89" i="4" s="1"/>
  <c r="U89" i="4"/>
  <c r="T89" i="4"/>
  <c r="R89" i="4"/>
  <c r="Q89" i="4"/>
  <c r="O89" i="4"/>
  <c r="N89" i="4"/>
  <c r="L89" i="4"/>
  <c r="K89" i="4"/>
  <c r="I89" i="4"/>
  <c r="H89" i="4"/>
  <c r="F89" i="4"/>
  <c r="E89" i="4"/>
  <c r="D89" i="4"/>
  <c r="S88" i="4"/>
  <c r="P88" i="4"/>
  <c r="M88" i="4"/>
  <c r="J88" i="4"/>
  <c r="G88" i="4"/>
  <c r="C88" i="4"/>
  <c r="S87" i="4"/>
  <c r="P87" i="4"/>
  <c r="M87" i="4"/>
  <c r="J87" i="4"/>
  <c r="G87" i="4"/>
  <c r="C87" i="4"/>
  <c r="S86" i="4"/>
  <c r="P86" i="4"/>
  <c r="M86" i="4"/>
  <c r="J86" i="4"/>
  <c r="G86" i="4"/>
  <c r="C86" i="4"/>
  <c r="S85" i="4"/>
  <c r="P85" i="4"/>
  <c r="M85" i="4"/>
  <c r="J85" i="4"/>
  <c r="G85" i="4"/>
  <c r="C85" i="4"/>
  <c r="S84" i="4"/>
  <c r="P84" i="4"/>
  <c r="M84" i="4"/>
  <c r="J84" i="4"/>
  <c r="G84" i="4"/>
  <c r="C84" i="4"/>
  <c r="S83" i="4"/>
  <c r="P83" i="4"/>
  <c r="M83" i="4"/>
  <c r="J83" i="4"/>
  <c r="G83" i="4"/>
  <c r="C83" i="4"/>
  <c r="S82" i="4"/>
  <c r="P82" i="4"/>
  <c r="M82" i="4"/>
  <c r="M81" i="4" s="1"/>
  <c r="J82" i="4"/>
  <c r="G82" i="4"/>
  <c r="C82" i="4"/>
  <c r="U81" i="4"/>
  <c r="T81" i="4"/>
  <c r="R81" i="4"/>
  <c r="Q81" i="4"/>
  <c r="O81" i="4"/>
  <c r="N81" i="4"/>
  <c r="L81" i="4"/>
  <c r="K81" i="4"/>
  <c r="I81" i="4"/>
  <c r="H81" i="4"/>
  <c r="F81" i="4"/>
  <c r="F74" i="4" s="1"/>
  <c r="E81" i="4"/>
  <c r="D81" i="4"/>
  <c r="S80" i="4"/>
  <c r="P80" i="4"/>
  <c r="M80" i="4"/>
  <c r="J80" i="4"/>
  <c r="G80" i="4"/>
  <c r="C80" i="4"/>
  <c r="S79" i="4"/>
  <c r="P79" i="4"/>
  <c r="M79" i="4"/>
  <c r="J79" i="4"/>
  <c r="G79" i="4"/>
  <c r="C79" i="4"/>
  <c r="S78" i="4"/>
  <c r="P78" i="4"/>
  <c r="M78" i="4"/>
  <c r="J78" i="4"/>
  <c r="G78" i="4"/>
  <c r="C78" i="4"/>
  <c r="S77" i="4"/>
  <c r="P77" i="4"/>
  <c r="M77" i="4"/>
  <c r="J77" i="4"/>
  <c r="G77" i="4"/>
  <c r="C77" i="4"/>
  <c r="S76" i="4"/>
  <c r="S75" i="4" s="1"/>
  <c r="P76" i="4"/>
  <c r="M76" i="4"/>
  <c r="J76" i="4"/>
  <c r="G76" i="4"/>
  <c r="C76" i="4"/>
  <c r="U75" i="4"/>
  <c r="T75" i="4"/>
  <c r="R75" i="4"/>
  <c r="Q75" i="4"/>
  <c r="O75" i="4"/>
  <c r="N75" i="4"/>
  <c r="M75" i="4" s="1"/>
  <c r="L75" i="4"/>
  <c r="K75" i="4"/>
  <c r="J75" i="4" s="1"/>
  <c r="I75" i="4"/>
  <c r="H75" i="4"/>
  <c r="F75" i="4"/>
  <c r="E75" i="4"/>
  <c r="D75" i="4"/>
  <c r="C75" i="4" s="1"/>
  <c r="S73" i="4"/>
  <c r="P73" i="4"/>
  <c r="M73" i="4"/>
  <c r="J73" i="4"/>
  <c r="G73" i="4"/>
  <c r="C73" i="4"/>
  <c r="S72" i="4"/>
  <c r="P72" i="4"/>
  <c r="M72" i="4"/>
  <c r="J72" i="4"/>
  <c r="G72" i="4"/>
  <c r="C72" i="4"/>
  <c r="S71" i="4"/>
  <c r="P71" i="4"/>
  <c r="M71" i="4"/>
  <c r="J71" i="4"/>
  <c r="G71" i="4"/>
  <c r="C71" i="4"/>
  <c r="C69" i="4" s="1"/>
  <c r="S70" i="4"/>
  <c r="S69" i="4" s="1"/>
  <c r="P70" i="4"/>
  <c r="M70" i="4"/>
  <c r="J70" i="4"/>
  <c r="G70" i="4"/>
  <c r="C70" i="4"/>
  <c r="U69" i="4"/>
  <c r="T69" i="4"/>
  <c r="R69" i="4"/>
  <c r="Q69" i="4"/>
  <c r="P69" i="4"/>
  <c r="O69" i="4"/>
  <c r="N69" i="4"/>
  <c r="L69" i="4"/>
  <c r="K69" i="4"/>
  <c r="I69" i="4"/>
  <c r="H69" i="4"/>
  <c r="F69" i="4"/>
  <c r="E69" i="4"/>
  <c r="D69" i="4"/>
  <c r="S68" i="4"/>
  <c r="P68" i="4"/>
  <c r="M68" i="4"/>
  <c r="J68" i="4"/>
  <c r="G68" i="4"/>
  <c r="C68" i="4"/>
  <c r="S67" i="4"/>
  <c r="P67" i="4"/>
  <c r="M67" i="4"/>
  <c r="J67" i="4"/>
  <c r="G67" i="4"/>
  <c r="C67" i="4"/>
  <c r="S66" i="4"/>
  <c r="P66" i="4"/>
  <c r="M66" i="4"/>
  <c r="J66" i="4"/>
  <c r="G66" i="4"/>
  <c r="C66" i="4"/>
  <c r="S65" i="4"/>
  <c r="P65" i="4"/>
  <c r="M65" i="4"/>
  <c r="J65" i="4"/>
  <c r="G65" i="4"/>
  <c r="C65" i="4"/>
  <c r="C64" i="4" s="1"/>
  <c r="U64" i="4"/>
  <c r="T64" i="4"/>
  <c r="R64" i="4"/>
  <c r="Q64" i="4"/>
  <c r="O64" i="4"/>
  <c r="N64" i="4"/>
  <c r="L64" i="4"/>
  <c r="K64" i="4"/>
  <c r="I64" i="4"/>
  <c r="H64" i="4"/>
  <c r="F64" i="4"/>
  <c r="E64" i="4"/>
  <c r="D64" i="4"/>
  <c r="S63" i="4"/>
  <c r="P63" i="4"/>
  <c r="M63" i="4"/>
  <c r="J63" i="4"/>
  <c r="G63" i="4"/>
  <c r="C63" i="4"/>
  <c r="S62" i="4"/>
  <c r="P62" i="4"/>
  <c r="M62" i="4"/>
  <c r="J62" i="4"/>
  <c r="G62" i="4"/>
  <c r="C62" i="4"/>
  <c r="S61" i="4"/>
  <c r="P61" i="4"/>
  <c r="M61" i="4"/>
  <c r="J61" i="4"/>
  <c r="G61" i="4"/>
  <c r="C61" i="4"/>
  <c r="S60" i="4"/>
  <c r="P60" i="4"/>
  <c r="M60" i="4"/>
  <c r="J60" i="4"/>
  <c r="G60" i="4"/>
  <c r="C60" i="4"/>
  <c r="S59" i="4"/>
  <c r="P59" i="4"/>
  <c r="M59" i="4"/>
  <c r="J59" i="4"/>
  <c r="G59" i="4"/>
  <c r="C59" i="4"/>
  <c r="S58" i="4"/>
  <c r="P58" i="4"/>
  <c r="M58" i="4"/>
  <c r="J58" i="4"/>
  <c r="G58" i="4"/>
  <c r="G56" i="4" s="1"/>
  <c r="C58" i="4"/>
  <c r="S57" i="4"/>
  <c r="P57" i="4"/>
  <c r="P56" i="4" s="1"/>
  <c r="M57" i="4"/>
  <c r="J57" i="4"/>
  <c r="G57" i="4"/>
  <c r="C57" i="4"/>
  <c r="U56" i="4"/>
  <c r="T56" i="4"/>
  <c r="R56" i="4"/>
  <c r="Q56" i="4"/>
  <c r="O56" i="4"/>
  <c r="N56" i="4"/>
  <c r="L56" i="4"/>
  <c r="K56" i="4"/>
  <c r="I56" i="4"/>
  <c r="H56" i="4"/>
  <c r="F56" i="4"/>
  <c r="E56" i="4"/>
  <c r="D56" i="4"/>
  <c r="S55" i="4"/>
  <c r="P55" i="4"/>
  <c r="M55" i="4"/>
  <c r="J55" i="4"/>
  <c r="G55" i="4"/>
  <c r="C55" i="4"/>
  <c r="S54" i="4"/>
  <c r="P54" i="4"/>
  <c r="M54" i="4"/>
  <c r="J54" i="4"/>
  <c r="G54" i="4"/>
  <c r="C54" i="4"/>
  <c r="S53" i="4"/>
  <c r="P53" i="4"/>
  <c r="M53" i="4"/>
  <c r="J53" i="4"/>
  <c r="G53" i="4"/>
  <c r="C53" i="4"/>
  <c r="S52" i="4"/>
  <c r="P52" i="4"/>
  <c r="M52" i="4"/>
  <c r="J52" i="4"/>
  <c r="G52" i="4"/>
  <c r="C52" i="4"/>
  <c r="S51" i="4"/>
  <c r="P51" i="4"/>
  <c r="M51" i="4"/>
  <c r="J51" i="4"/>
  <c r="G51" i="4"/>
  <c r="C51" i="4"/>
  <c r="U50" i="4"/>
  <c r="T50" i="4"/>
  <c r="R50" i="4"/>
  <c r="Q50" i="4"/>
  <c r="O50" i="4"/>
  <c r="N50" i="4"/>
  <c r="M50" i="4"/>
  <c r="L50" i="4"/>
  <c r="K50" i="4"/>
  <c r="J50" i="4"/>
  <c r="I50" i="4"/>
  <c r="H50" i="4"/>
  <c r="F50" i="4"/>
  <c r="E50" i="4"/>
  <c r="D50" i="4"/>
  <c r="C50" i="4" s="1"/>
  <c r="S48" i="4"/>
  <c r="P48" i="4"/>
  <c r="M48" i="4"/>
  <c r="J48" i="4"/>
  <c r="G48" i="4"/>
  <c r="C48" i="4"/>
  <c r="S47" i="4"/>
  <c r="P47" i="4"/>
  <c r="M47" i="4"/>
  <c r="J47" i="4"/>
  <c r="G47" i="4"/>
  <c r="C47" i="4"/>
  <c r="S46" i="4"/>
  <c r="P46" i="4"/>
  <c r="M46" i="4"/>
  <c r="J46" i="4"/>
  <c r="G46" i="4"/>
  <c r="C46" i="4"/>
  <c r="S45" i="4"/>
  <c r="P45" i="4"/>
  <c r="P44" i="4" s="1"/>
  <c r="M45" i="4"/>
  <c r="J45" i="4"/>
  <c r="G45" i="4"/>
  <c r="C45" i="4"/>
  <c r="U44" i="4"/>
  <c r="T44" i="4"/>
  <c r="R44" i="4"/>
  <c r="Q44" i="4"/>
  <c r="O44" i="4"/>
  <c r="N44" i="4"/>
  <c r="L44" i="4"/>
  <c r="K44" i="4"/>
  <c r="I44" i="4"/>
  <c r="H44" i="4"/>
  <c r="F44" i="4"/>
  <c r="E44" i="4"/>
  <c r="D44" i="4"/>
  <c r="S43" i="4"/>
  <c r="P43" i="4"/>
  <c r="M43" i="4"/>
  <c r="J43" i="4"/>
  <c r="G43" i="4"/>
  <c r="C43" i="4"/>
  <c r="S42" i="4"/>
  <c r="P42" i="4"/>
  <c r="M42" i="4"/>
  <c r="J42" i="4"/>
  <c r="G42" i="4"/>
  <c r="C42" i="4"/>
  <c r="S41" i="4"/>
  <c r="P41" i="4"/>
  <c r="M41" i="4"/>
  <c r="J41" i="4"/>
  <c r="G41" i="4"/>
  <c r="G39" i="4" s="1"/>
  <c r="C41" i="4"/>
  <c r="S40" i="4"/>
  <c r="P40" i="4"/>
  <c r="M40" i="4"/>
  <c r="J40" i="4"/>
  <c r="G40" i="4"/>
  <c r="C40" i="4"/>
  <c r="U39" i="4"/>
  <c r="T39" i="4"/>
  <c r="R39" i="4"/>
  <c r="Q39" i="4"/>
  <c r="O39" i="4"/>
  <c r="N39" i="4"/>
  <c r="N24" i="4" s="1"/>
  <c r="L39" i="4"/>
  <c r="K39" i="4"/>
  <c r="I39" i="4"/>
  <c r="H39" i="4"/>
  <c r="F39" i="4"/>
  <c r="E39" i="4"/>
  <c r="D39" i="4"/>
  <c r="S38" i="4"/>
  <c r="P38" i="4"/>
  <c r="M38" i="4"/>
  <c r="J38" i="4"/>
  <c r="G38" i="4"/>
  <c r="C38" i="4"/>
  <c r="S37" i="4"/>
  <c r="P37" i="4"/>
  <c r="M37" i="4"/>
  <c r="J37" i="4"/>
  <c r="G37" i="4"/>
  <c r="C37" i="4"/>
  <c r="S36" i="4"/>
  <c r="P36" i="4"/>
  <c r="M36" i="4"/>
  <c r="J36" i="4"/>
  <c r="G36" i="4"/>
  <c r="C36" i="4"/>
  <c r="S35" i="4"/>
  <c r="P35" i="4"/>
  <c r="M35" i="4"/>
  <c r="J35" i="4"/>
  <c r="G35" i="4"/>
  <c r="C35" i="4"/>
  <c r="S34" i="4"/>
  <c r="P34" i="4"/>
  <c r="M34" i="4"/>
  <c r="J34" i="4"/>
  <c r="G34" i="4"/>
  <c r="C34" i="4"/>
  <c r="S33" i="4"/>
  <c r="P33" i="4"/>
  <c r="M33" i="4"/>
  <c r="J33" i="4"/>
  <c r="G33" i="4"/>
  <c r="C33" i="4"/>
  <c r="S32" i="4"/>
  <c r="S31" i="4" s="1"/>
  <c r="P32" i="4"/>
  <c r="P31" i="4" s="1"/>
  <c r="M32" i="4"/>
  <c r="J32" i="4"/>
  <c r="G32" i="4"/>
  <c r="C32" i="4"/>
  <c r="C31" i="4" s="1"/>
  <c r="U31" i="4"/>
  <c r="T31" i="4"/>
  <c r="R31" i="4"/>
  <c r="Q31" i="4"/>
  <c r="O31" i="4"/>
  <c r="N31" i="4"/>
  <c r="L31" i="4"/>
  <c r="K31" i="4"/>
  <c r="I31" i="4"/>
  <c r="H31" i="4"/>
  <c r="F31" i="4"/>
  <c r="E31" i="4"/>
  <c r="D31" i="4"/>
  <c r="S30" i="4"/>
  <c r="P30" i="4"/>
  <c r="M30" i="4"/>
  <c r="J30" i="4"/>
  <c r="G30" i="4"/>
  <c r="C30" i="4"/>
  <c r="S29" i="4"/>
  <c r="P29" i="4"/>
  <c r="M29" i="4"/>
  <c r="J29" i="4"/>
  <c r="G29" i="4"/>
  <c r="C29" i="4"/>
  <c r="S28" i="4"/>
  <c r="P28" i="4"/>
  <c r="M28" i="4"/>
  <c r="J28" i="4"/>
  <c r="G28" i="4"/>
  <c r="C28" i="4"/>
  <c r="S27" i="4"/>
  <c r="P27" i="4"/>
  <c r="M27" i="4"/>
  <c r="J27" i="4"/>
  <c r="G27" i="4"/>
  <c r="C27" i="4"/>
  <c r="S26" i="4"/>
  <c r="P26" i="4"/>
  <c r="M26" i="4"/>
  <c r="J26" i="4"/>
  <c r="G26" i="4"/>
  <c r="C26" i="4"/>
  <c r="U25" i="4"/>
  <c r="T25" i="4"/>
  <c r="R25" i="4"/>
  <c r="Q25" i="4"/>
  <c r="O25" i="4"/>
  <c r="N25" i="4"/>
  <c r="M25" i="4" s="1"/>
  <c r="L25" i="4"/>
  <c r="K25" i="4"/>
  <c r="I25" i="4"/>
  <c r="H25" i="4"/>
  <c r="G25" i="4"/>
  <c r="F25" i="4"/>
  <c r="E25" i="4"/>
  <c r="D25" i="4"/>
  <c r="C25" i="4"/>
  <c r="D24" i="4"/>
  <c r="U17" i="4"/>
  <c r="T17" i="4"/>
  <c r="S17" i="4"/>
  <c r="R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S16" i="4"/>
  <c r="P16" i="4"/>
  <c r="M16" i="4"/>
  <c r="J16" i="4"/>
  <c r="G16" i="4"/>
  <c r="C16" i="4"/>
  <c r="S15" i="4"/>
  <c r="P15" i="4"/>
  <c r="M15" i="4"/>
  <c r="J15" i="4"/>
  <c r="G15" i="4"/>
  <c r="C15" i="4"/>
  <c r="S14" i="4"/>
  <c r="P14" i="4"/>
  <c r="M14" i="4"/>
  <c r="J14" i="4"/>
  <c r="G14" i="4"/>
  <c r="C14" i="4"/>
  <c r="S13" i="4"/>
  <c r="P13" i="4"/>
  <c r="M13" i="4"/>
  <c r="J13" i="4"/>
  <c r="G13" i="4"/>
  <c r="C13" i="4"/>
  <c r="U12" i="4"/>
  <c r="T12" i="4"/>
  <c r="R12" i="4"/>
  <c r="Q12" i="4"/>
  <c r="P12" i="4"/>
  <c r="O12" i="4"/>
  <c r="N12" i="4"/>
  <c r="L12" i="4"/>
  <c r="K12" i="4"/>
  <c r="I12" i="4"/>
  <c r="H12" i="4"/>
  <c r="F12" i="4"/>
  <c r="E12" i="4"/>
  <c r="D12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J391" i="4" l="1"/>
  <c r="S391" i="4"/>
  <c r="V391" i="4" s="1"/>
  <c r="G391" i="4"/>
  <c r="M391" i="4"/>
  <c r="P391" i="4"/>
  <c r="C391" i="4"/>
  <c r="S148" i="4"/>
  <c r="U24" i="4"/>
  <c r="D123" i="4"/>
  <c r="T286" i="4"/>
  <c r="U307" i="4"/>
  <c r="J44" i="4"/>
  <c r="G64" i="4"/>
  <c r="S100" i="4"/>
  <c r="P225" i="4"/>
  <c r="P217" i="4" s="1"/>
  <c r="S308" i="4"/>
  <c r="C143" i="4"/>
  <c r="J273" i="4"/>
  <c r="F307" i="4"/>
  <c r="G69" i="4"/>
  <c r="G89" i="4"/>
  <c r="M138" i="4"/>
  <c r="L169" i="4"/>
  <c r="M273" i="4"/>
  <c r="N307" i="4"/>
  <c r="T307" i="4"/>
  <c r="H307" i="4"/>
  <c r="O349" i="4"/>
  <c r="P201" i="4"/>
  <c r="P193" i="4" s="1"/>
  <c r="P232" i="4"/>
  <c r="S256" i="4"/>
  <c r="M208" i="4"/>
  <c r="J357" i="4"/>
  <c r="M12" i="4"/>
  <c r="J31" i="4"/>
  <c r="D74" i="4"/>
  <c r="M357" i="4"/>
  <c r="M349" i="4" s="1"/>
  <c r="M31" i="4"/>
  <c r="Q24" i="4"/>
  <c r="M162" i="4"/>
  <c r="J225" i="4"/>
  <c r="M184" i="4"/>
  <c r="F328" i="4"/>
  <c r="R328" i="4"/>
  <c r="K349" i="4"/>
  <c r="L99" i="4"/>
  <c r="G273" i="4"/>
  <c r="G322" i="4"/>
  <c r="G328" i="4"/>
  <c r="S328" i="4"/>
  <c r="L349" i="4"/>
  <c r="S50" i="4"/>
  <c r="S49" i="4" s="1"/>
  <c r="P170" i="4"/>
  <c r="P169" i="4" s="1"/>
  <c r="R307" i="4"/>
  <c r="T328" i="4"/>
  <c r="N349" i="4"/>
  <c r="E24" i="4"/>
  <c r="S124" i="4"/>
  <c r="G143" i="4"/>
  <c r="S170" i="4"/>
  <c r="S169" i="4" s="1"/>
  <c r="J25" i="4"/>
  <c r="R24" i="4"/>
  <c r="U49" i="4"/>
  <c r="P64" i="4"/>
  <c r="J69" i="4"/>
  <c r="P81" i="4"/>
  <c r="P74" i="4" s="1"/>
  <c r="S130" i="4"/>
  <c r="G218" i="4"/>
  <c r="L265" i="4"/>
  <c r="S266" i="4"/>
  <c r="P273" i="4"/>
  <c r="I307" i="4"/>
  <c r="O24" i="4"/>
  <c r="O49" i="4"/>
  <c r="E49" i="4"/>
  <c r="D265" i="4"/>
  <c r="J138" i="4"/>
  <c r="J177" i="4"/>
  <c r="J169" i="4" s="1"/>
  <c r="U193" i="4"/>
  <c r="P322" i="4"/>
  <c r="C94" i="4"/>
  <c r="M114" i="4"/>
  <c r="S25" i="4"/>
  <c r="J39" i="4"/>
  <c r="C44" i="4"/>
  <c r="Q49" i="4"/>
  <c r="C56" i="4"/>
  <c r="C49" i="4" s="1"/>
  <c r="S81" i="4"/>
  <c r="M89" i="4"/>
  <c r="O123" i="4"/>
  <c r="C130" i="4"/>
  <c r="S138" i="4"/>
  <c r="O169" i="4"/>
  <c r="K193" i="4"/>
  <c r="J201" i="4"/>
  <c r="N265" i="4"/>
  <c r="S273" i="4"/>
  <c r="P294" i="4"/>
  <c r="J350" i="4"/>
  <c r="J349" i="4" s="1"/>
  <c r="J81" i="4"/>
  <c r="J74" i="4" s="1"/>
  <c r="M194" i="4"/>
  <c r="M193" i="4" s="1"/>
  <c r="H49" i="4"/>
  <c r="J94" i="4"/>
  <c r="R286" i="4"/>
  <c r="M364" i="4"/>
  <c r="C12" i="4"/>
  <c r="H24" i="4"/>
  <c r="R74" i="4"/>
  <c r="G81" i="4"/>
  <c r="G114" i="4"/>
  <c r="H169" i="4"/>
  <c r="H328" i="4"/>
  <c r="S12" i="4"/>
  <c r="M39" i="4"/>
  <c r="S119" i="4"/>
  <c r="G130" i="4"/>
  <c r="P162" i="4"/>
  <c r="P256" i="4"/>
  <c r="O265" i="4"/>
  <c r="F286" i="4"/>
  <c r="J287" i="4"/>
  <c r="S294" i="4"/>
  <c r="J315" i="4"/>
  <c r="J307" i="4" s="1"/>
  <c r="N217" i="4"/>
  <c r="R217" i="4"/>
  <c r="C225" i="4"/>
  <c r="C217" i="4" s="1"/>
  <c r="P218" i="4"/>
  <c r="F370" i="4"/>
  <c r="K370" i="4"/>
  <c r="Q370" i="4"/>
  <c r="T370" i="4"/>
  <c r="J378" i="4"/>
  <c r="S378" i="4"/>
  <c r="G378" i="4"/>
  <c r="R370" i="4"/>
  <c r="H370" i="4"/>
  <c r="E370" i="4"/>
  <c r="G100" i="4"/>
  <c r="I99" i="4"/>
  <c r="H74" i="4"/>
  <c r="S147" i="4"/>
  <c r="U99" i="4"/>
  <c r="J266" i="4"/>
  <c r="K265" i="4"/>
  <c r="J371" i="4"/>
  <c r="P357" i="4"/>
  <c r="R123" i="4"/>
  <c r="I147" i="4"/>
  <c r="M371" i="4"/>
  <c r="S357" i="4"/>
  <c r="T123" i="4"/>
  <c r="G357" i="4"/>
  <c r="G349" i="4" s="1"/>
  <c r="M44" i="4"/>
  <c r="J322" i="4"/>
  <c r="S349" i="4"/>
  <c r="N123" i="4"/>
  <c r="M322" i="4"/>
  <c r="T24" i="4"/>
  <c r="S56" i="4"/>
  <c r="F99" i="4"/>
  <c r="F123" i="4"/>
  <c r="M143" i="4"/>
  <c r="M123" i="4" s="1"/>
  <c r="M287" i="4"/>
  <c r="M286" i="4" s="1"/>
  <c r="O307" i="4"/>
  <c r="H123" i="4"/>
  <c r="M170" i="4"/>
  <c r="T217" i="4"/>
  <c r="P287" i="4"/>
  <c r="P286" i="4" s="1"/>
  <c r="G287" i="4"/>
  <c r="O370" i="4"/>
  <c r="U123" i="4"/>
  <c r="J184" i="4"/>
  <c r="G301" i="4"/>
  <c r="G315" i="4"/>
  <c r="I349" i="4"/>
  <c r="S64" i="4"/>
  <c r="P130" i="4"/>
  <c r="Q123" i="4"/>
  <c r="C242" i="4"/>
  <c r="Q265" i="4"/>
  <c r="N286" i="4"/>
  <c r="J301" i="4"/>
  <c r="P301" i="4"/>
  <c r="C307" i="4"/>
  <c r="P364" i="4"/>
  <c r="J12" i="4"/>
  <c r="L74" i="4"/>
  <c r="G119" i="4"/>
  <c r="T349" i="4"/>
  <c r="J24" i="4"/>
  <c r="R49" i="4"/>
  <c r="G94" i="4"/>
  <c r="T99" i="4"/>
  <c r="K147" i="4"/>
  <c r="S287" i="4"/>
  <c r="Q307" i="4"/>
  <c r="E307" i="4"/>
  <c r="P371" i="4"/>
  <c r="U370" i="4"/>
  <c r="H349" i="4"/>
  <c r="U349" i="4"/>
  <c r="P25" i="4"/>
  <c r="C39" i="4"/>
  <c r="C24" i="4" s="1"/>
  <c r="I74" i="4"/>
  <c r="Q74" i="4"/>
  <c r="O99" i="4"/>
  <c r="P148" i="4"/>
  <c r="S322" i="4"/>
  <c r="G12" i="4"/>
  <c r="K49" i="4"/>
  <c r="P75" i="4"/>
  <c r="M94" i="4"/>
  <c r="Q99" i="4"/>
  <c r="G138" i="4"/>
  <c r="P143" i="4"/>
  <c r="S201" i="4"/>
  <c r="L49" i="4"/>
  <c r="P50" i="4"/>
  <c r="D49" i="4"/>
  <c r="R99" i="4"/>
  <c r="S143" i="4"/>
  <c r="S123" i="4" s="1"/>
  <c r="D169" i="4"/>
  <c r="U169" i="4"/>
  <c r="P184" i="4"/>
  <c r="S249" i="4"/>
  <c r="R265" i="4"/>
  <c r="O286" i="4"/>
  <c r="M301" i="4"/>
  <c r="M315" i="4"/>
  <c r="F49" i="4"/>
  <c r="T74" i="4"/>
  <c r="G106" i="4"/>
  <c r="P114" i="4"/>
  <c r="P99" i="4" s="1"/>
  <c r="H99" i="4"/>
  <c r="J119" i="4"/>
  <c r="I123" i="4"/>
  <c r="E147" i="4"/>
  <c r="C170" i="4"/>
  <c r="C169" i="4" s="1"/>
  <c r="S218" i="4"/>
  <c r="S217" i="4" s="1"/>
  <c r="C249" i="4"/>
  <c r="T265" i="4"/>
  <c r="P266" i="4"/>
  <c r="P265" i="4" s="1"/>
  <c r="M280" i="4"/>
  <c r="Q286" i="4"/>
  <c r="E286" i="4"/>
  <c r="I286" i="4"/>
  <c r="P315" i="4"/>
  <c r="P350" i="4"/>
  <c r="F24" i="4"/>
  <c r="P39" i="4"/>
  <c r="G44" i="4"/>
  <c r="N49" i="4"/>
  <c r="M56" i="4"/>
  <c r="J64" i="4"/>
  <c r="O74" i="4"/>
  <c r="J89" i="4"/>
  <c r="E74" i="4"/>
  <c r="D99" i="4"/>
  <c r="K99" i="4"/>
  <c r="J106" i="4"/>
  <c r="S114" i="4"/>
  <c r="C147" i="4"/>
  <c r="R147" i="4"/>
  <c r="L147" i="4"/>
  <c r="P155" i="4"/>
  <c r="J162" i="4"/>
  <c r="F169" i="4"/>
  <c r="M177" i="4"/>
  <c r="H193" i="4"/>
  <c r="L193" i="4"/>
  <c r="C208" i="4"/>
  <c r="C193" i="4" s="1"/>
  <c r="O217" i="4"/>
  <c r="L217" i="4"/>
  <c r="G232" i="4"/>
  <c r="G249" i="4"/>
  <c r="U265" i="4"/>
  <c r="N328" i="4"/>
  <c r="L328" i="4"/>
  <c r="P385" i="4"/>
  <c r="G385" i="4"/>
  <c r="G31" i="4"/>
  <c r="G24" i="4" s="1"/>
  <c r="S39" i="4"/>
  <c r="M64" i="4"/>
  <c r="M49" i="4" s="1"/>
  <c r="C81" i="4"/>
  <c r="C74" i="4" s="1"/>
  <c r="C100" i="4"/>
  <c r="C99" i="4" s="1"/>
  <c r="M106" i="4"/>
  <c r="T169" i="4"/>
  <c r="R169" i="4"/>
  <c r="N193" i="4"/>
  <c r="I193" i="4"/>
  <c r="G208" i="4"/>
  <c r="G193" i="4" s="1"/>
  <c r="J232" i="4"/>
  <c r="J249" i="4"/>
  <c r="E265" i="4"/>
  <c r="O328" i="4"/>
  <c r="S385" i="4"/>
  <c r="G294" i="4"/>
  <c r="S301" i="4"/>
  <c r="J308" i="4"/>
  <c r="S315" i="4"/>
  <c r="K328" i="4"/>
  <c r="I328" i="4"/>
  <c r="U328" i="4"/>
  <c r="L370" i="4"/>
  <c r="S371" i="4"/>
  <c r="I24" i="4"/>
  <c r="S44" i="4"/>
  <c r="T49" i="4"/>
  <c r="M69" i="4"/>
  <c r="U74" i="4"/>
  <c r="K123" i="4"/>
  <c r="E123" i="4"/>
  <c r="P138" i="4"/>
  <c r="N147" i="4"/>
  <c r="Q169" i="4"/>
  <c r="P177" i="4"/>
  <c r="M232" i="4"/>
  <c r="M217" i="4" s="1"/>
  <c r="L241" i="4"/>
  <c r="P242" i="4"/>
  <c r="P241" i="4" s="1"/>
  <c r="K241" i="4"/>
  <c r="J256" i="4"/>
  <c r="F265" i="4"/>
  <c r="S280" i="4"/>
  <c r="C286" i="4"/>
  <c r="L307" i="4"/>
  <c r="E328" i="4"/>
  <c r="I370" i="4"/>
  <c r="K24" i="4"/>
  <c r="I49" i="4"/>
  <c r="J56" i="4"/>
  <c r="J49" i="4" s="1"/>
  <c r="P94" i="4"/>
  <c r="S94" i="4"/>
  <c r="J124" i="4"/>
  <c r="P124" i="4"/>
  <c r="J155" i="4"/>
  <c r="Q147" i="4"/>
  <c r="F193" i="4"/>
  <c r="S208" i="4"/>
  <c r="S193" i="4" s="1"/>
  <c r="G225" i="4"/>
  <c r="G217" i="4" s="1"/>
  <c r="M242" i="4"/>
  <c r="M241" i="4" s="1"/>
  <c r="P249" i="4"/>
  <c r="G266" i="4"/>
  <c r="G265" i="4" s="1"/>
  <c r="D286" i="4"/>
  <c r="M294" i="4"/>
  <c r="K307" i="4"/>
  <c r="P308" i="4"/>
  <c r="G308" i="4"/>
  <c r="M328" i="4"/>
  <c r="N370" i="4"/>
  <c r="M378" i="4"/>
  <c r="J385" i="4"/>
  <c r="S241" i="4"/>
  <c r="G99" i="4"/>
  <c r="G123" i="4"/>
  <c r="C265" i="4"/>
  <c r="P147" i="4"/>
  <c r="J193" i="4"/>
  <c r="M99" i="4"/>
  <c r="C123" i="4"/>
  <c r="G147" i="4"/>
  <c r="K74" i="4"/>
  <c r="N99" i="4"/>
  <c r="D147" i="4"/>
  <c r="K169" i="4"/>
  <c r="N241" i="4"/>
  <c r="G242" i="4"/>
  <c r="H265" i="4"/>
  <c r="L24" i="4"/>
  <c r="N74" i="4"/>
  <c r="G75" i="4"/>
  <c r="E99" i="4"/>
  <c r="J100" i="4"/>
  <c r="L123" i="4"/>
  <c r="N169" i="4"/>
  <c r="G170" i="4"/>
  <c r="G169" i="4" s="1"/>
  <c r="O193" i="4"/>
  <c r="D217" i="4"/>
  <c r="E241" i="4"/>
  <c r="J242" i="4"/>
  <c r="M266" i="4"/>
  <c r="G50" i="4"/>
  <c r="M148" i="4"/>
  <c r="J218" i="4"/>
  <c r="E169" i="4"/>
  <c r="J370" i="4" l="1"/>
  <c r="G307" i="4"/>
  <c r="J147" i="4"/>
  <c r="S265" i="4"/>
  <c r="S307" i="4"/>
  <c r="M147" i="4"/>
  <c r="P307" i="4"/>
  <c r="M307" i="4"/>
  <c r="P49" i="4"/>
  <c r="S286" i="4"/>
  <c r="J265" i="4"/>
  <c r="P123" i="4"/>
  <c r="J286" i="4"/>
  <c r="S24" i="4"/>
  <c r="M74" i="4"/>
  <c r="M24" i="4"/>
  <c r="J99" i="4"/>
  <c r="G74" i="4"/>
  <c r="G49" i="4"/>
  <c r="J123" i="4"/>
  <c r="M265" i="4"/>
  <c r="S74" i="4"/>
  <c r="S99" i="4"/>
  <c r="G286" i="4"/>
  <c r="J217" i="4"/>
  <c r="M370" i="4"/>
  <c r="G370" i="4"/>
  <c r="S370" i="4"/>
  <c r="P370" i="4"/>
  <c r="P349" i="4"/>
  <c r="J241" i="4"/>
  <c r="G241" i="4"/>
  <c r="P24" i="4"/>
  <c r="C241" i="4"/>
  <c r="M16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森田　康博</author>
    <author>岩﨑　恵</author>
    <author>熱田　貴子</author>
  </authors>
  <commentList>
    <comment ref="V217" authorId="0" shapeId="0" xr:uid="{3E8A88BE-8D18-41B5-9BA3-82B6AA647D22}">
      <text>
        <r>
          <rPr>
            <b/>
            <sz val="9"/>
            <color indexed="81"/>
            <rFont val="ＭＳ Ｐゴシック"/>
            <family val="3"/>
            <charset val="128"/>
          </rPr>
          <t>修了者÷前年4/1現在の5歳人口
76÷801≒0.0949</t>
        </r>
      </text>
    </comment>
    <comment ref="V241" authorId="0" shapeId="0" xr:uid="{2B027D1B-E3EA-4B1C-BE6B-8658C6A7B8D1}">
      <text>
        <r>
          <rPr>
            <b/>
            <sz val="9"/>
            <color indexed="81"/>
            <rFont val="ＭＳ Ｐゴシック"/>
            <family val="3"/>
            <charset val="128"/>
          </rPr>
          <t>修了者÷H29.4.1現在の5歳人口
75÷810≒0.0926</t>
        </r>
      </text>
    </comment>
    <comment ref="V265" authorId="0" shapeId="0" xr:uid="{C20BE7BA-9B18-4DBD-BC3A-58F318586A1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修了者÷H30.4.1現在の5歳人口
40÷777＝0.0514
</t>
        </r>
      </text>
    </comment>
    <comment ref="V286" authorId="0" shapeId="0" xr:uid="{7BDB2BB6-2E2C-4754-9160-08A09D8004F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修了者÷H31.4.1現在の5歳人口
42÷840＝0.05
</t>
        </r>
      </text>
    </comment>
    <comment ref="V307" authorId="1" shapeId="0" xr:uid="{DBD35389-EF23-4F77-8A4D-7DDE963096CC}">
      <text>
        <r>
          <rPr>
            <b/>
            <sz val="9"/>
            <color indexed="81"/>
            <rFont val="MS P ゴシック"/>
            <family val="3"/>
            <charset val="128"/>
          </rPr>
          <t>修了者÷R2.4.1現在の5歳人口
28÷726≒0.03856</t>
        </r>
      </text>
    </comment>
    <comment ref="V328" authorId="2" shapeId="0" xr:uid="{ACC31E61-DB42-4F70-BC82-EAFEC6ADA19F}">
      <text>
        <r>
          <rPr>
            <b/>
            <sz val="9"/>
            <color indexed="81"/>
            <rFont val="MS P ゴシック"/>
            <family val="3"/>
            <charset val="128"/>
          </rPr>
          <t>修了者÷前年4.1現在5歳の人口
29÷779≒0.0372</t>
        </r>
      </text>
    </comment>
    <comment ref="V349" authorId="2" shapeId="0" xr:uid="{0E5DEFFD-051D-4DC0-844D-81549AD7D1DA}">
      <text>
        <r>
          <rPr>
            <b/>
            <sz val="9"/>
            <color indexed="81"/>
            <rFont val="MS P ゴシック"/>
            <family val="3"/>
            <charset val="128"/>
          </rPr>
          <t>修了者÷前年4.1現在5歳の人口
14÷681≒0.020558</t>
        </r>
      </text>
    </comment>
    <comment ref="V370" authorId="2" shapeId="0" xr:uid="{3E12E6A8-24DE-49D7-AEF3-64CBBFC0F494}">
      <text>
        <r>
          <rPr>
            <b/>
            <sz val="9"/>
            <color indexed="81"/>
            <rFont val="MS P ゴシック"/>
            <family val="3"/>
            <charset val="128"/>
          </rPr>
          <t>修了者÷前年4.1現在5歳の人口
13÷663≒0.019607</t>
        </r>
      </text>
    </comment>
    <comment ref="V391" authorId="2" shapeId="0" xr:uid="{41F1B81E-1FD0-41A8-B6D8-A00D9B2FBCED}">
      <text>
        <r>
          <rPr>
            <b/>
            <sz val="9"/>
            <color indexed="81"/>
            <rFont val="MS P ゴシック"/>
            <family val="3"/>
            <charset val="128"/>
          </rPr>
          <t>修了者÷前年4.1現在5歳の人口
11÷653≒0.016845</t>
        </r>
      </text>
    </comment>
  </commentList>
</comments>
</file>

<file path=xl/sharedStrings.xml><?xml version="1.0" encoding="utf-8"?>
<sst xmlns="http://schemas.openxmlformats.org/spreadsheetml/2006/main" count="3674" uniqueCount="324">
  <si>
    <t xml:space="preserve"> （本務者）</t>
  </si>
  <si>
    <t>幼稚園数</t>
    <phoneticPr fontId="3"/>
  </si>
  <si>
    <t>本
園</t>
    <rPh sb="2" eb="3">
      <t>エン</t>
    </rPh>
    <phoneticPr fontId="3"/>
  </si>
  <si>
    <t>分
園</t>
    <rPh sb="2" eb="3">
      <t>エン</t>
    </rPh>
    <phoneticPr fontId="3"/>
  </si>
  <si>
    <t>学
級
数</t>
    <rPh sb="2" eb="3">
      <t>キュウ</t>
    </rPh>
    <rPh sb="4" eb="5">
      <t>スウ</t>
    </rPh>
    <phoneticPr fontId="3"/>
  </si>
  <si>
    <t>平成18年度</t>
    <rPh sb="0" eb="2">
      <t>ヘイセイ</t>
    </rPh>
    <rPh sb="4" eb="5">
      <t>ネン</t>
    </rPh>
    <rPh sb="5" eb="6">
      <t>ド</t>
    </rPh>
    <phoneticPr fontId="3"/>
  </si>
  <si>
    <t>園児数</t>
    <phoneticPr fontId="3"/>
  </si>
  <si>
    <t>教員数</t>
    <phoneticPr fontId="3"/>
  </si>
  <si>
    <t>修了者</t>
    <phoneticPr fontId="3"/>
  </si>
  <si>
    <t>計</t>
    <phoneticPr fontId="3"/>
  </si>
  <si>
    <t>男</t>
    <phoneticPr fontId="3"/>
  </si>
  <si>
    <t>女</t>
    <phoneticPr fontId="3"/>
  </si>
  <si>
    <t>-</t>
    <phoneticPr fontId="3"/>
  </si>
  <si>
    <t>三国町</t>
    <phoneticPr fontId="3"/>
  </si>
  <si>
    <t>丸岡町</t>
    <phoneticPr fontId="3"/>
  </si>
  <si>
    <t>春江町</t>
    <phoneticPr fontId="3"/>
  </si>
  <si>
    <t>坂井町</t>
    <phoneticPr fontId="3"/>
  </si>
  <si>
    <t>平成17年度</t>
    <rPh sb="0" eb="2">
      <t>ヘイセイ</t>
    </rPh>
    <rPh sb="4" eb="5">
      <t>ネン</t>
    </rPh>
    <rPh sb="5" eb="6">
      <t>ド</t>
    </rPh>
    <phoneticPr fontId="3"/>
  </si>
  <si>
    <t>-</t>
  </si>
  <si>
    <t>平成16年度</t>
    <rPh sb="0" eb="2">
      <t>ヘイセイ</t>
    </rPh>
    <rPh sb="4" eb="5">
      <t>ネン</t>
    </rPh>
    <rPh sb="5" eb="6">
      <t>ド</t>
    </rPh>
    <phoneticPr fontId="3"/>
  </si>
  <si>
    <t>各年度5月1日現在</t>
    <rPh sb="0" eb="3">
      <t>カクネンド</t>
    </rPh>
    <rPh sb="4" eb="5">
      <t>ガツ</t>
    </rPh>
    <rPh sb="6" eb="7">
      <t>ニチ</t>
    </rPh>
    <rPh sb="7" eb="9">
      <t>ゲンザイ</t>
    </rPh>
    <phoneticPr fontId="3"/>
  </si>
  <si>
    <t>J-1．幼稚園の園児数・教職員数</t>
    <rPh sb="4" eb="7">
      <t>ヨウチエン</t>
    </rPh>
    <rPh sb="8" eb="10">
      <t>エンジ</t>
    </rPh>
    <rPh sb="10" eb="11">
      <t>スウ</t>
    </rPh>
    <rPh sb="12" eb="15">
      <t>キョウショクイン</t>
    </rPh>
    <rPh sb="15" eb="16">
      <t>スウ</t>
    </rPh>
    <phoneticPr fontId="3"/>
  </si>
  <si>
    <t>職員数</t>
    <phoneticPr fontId="3"/>
  </si>
  <si>
    <t>本務者</t>
    <phoneticPr fontId="3"/>
  </si>
  <si>
    <t>兼務者</t>
    <phoneticPr fontId="3"/>
  </si>
  <si>
    <t>就園率</t>
    <phoneticPr fontId="3"/>
  </si>
  <si>
    <t>(%)</t>
    <phoneticPr fontId="3"/>
  </si>
  <si>
    <t>平成19年度</t>
    <phoneticPr fontId="3"/>
  </si>
  <si>
    <t>平成20年度</t>
    <phoneticPr fontId="3"/>
  </si>
  <si>
    <t>三国南</t>
    <rPh sb="2" eb="3">
      <t>ミナミ</t>
    </rPh>
    <phoneticPr fontId="3"/>
  </si>
  <si>
    <t>平章</t>
    <rPh sb="0" eb="1">
      <t>ヘイ</t>
    </rPh>
    <rPh sb="1" eb="2">
      <t>ショウ</t>
    </rPh>
    <phoneticPr fontId="3"/>
  </si>
  <si>
    <t>長畝</t>
    <rPh sb="0" eb="1">
      <t>ナガ</t>
    </rPh>
    <rPh sb="1" eb="2">
      <t>ウネ</t>
    </rPh>
    <phoneticPr fontId="3"/>
  </si>
  <si>
    <t>高椋</t>
    <rPh sb="0" eb="1">
      <t>タカ</t>
    </rPh>
    <rPh sb="1" eb="2">
      <t>ムク</t>
    </rPh>
    <phoneticPr fontId="3"/>
  </si>
  <si>
    <t>鳴鹿</t>
    <rPh sb="0" eb="1">
      <t>ナ</t>
    </rPh>
    <rPh sb="1" eb="2">
      <t>シカ</t>
    </rPh>
    <phoneticPr fontId="3"/>
  </si>
  <si>
    <t>磯部</t>
    <rPh sb="0" eb="2">
      <t>イソベ</t>
    </rPh>
    <phoneticPr fontId="3"/>
  </si>
  <si>
    <t>春江</t>
    <rPh sb="0" eb="2">
      <t>ハルエ</t>
    </rPh>
    <phoneticPr fontId="3"/>
  </si>
  <si>
    <t>春江西</t>
    <rPh sb="0" eb="2">
      <t>ハルエ</t>
    </rPh>
    <rPh sb="2" eb="3">
      <t>ニシ</t>
    </rPh>
    <phoneticPr fontId="3"/>
  </si>
  <si>
    <t>大石</t>
    <rPh sb="0" eb="2">
      <t>オオイシ</t>
    </rPh>
    <phoneticPr fontId="3"/>
  </si>
  <si>
    <t>春江東</t>
    <rPh sb="0" eb="2">
      <t>ハルエ</t>
    </rPh>
    <rPh sb="2" eb="3">
      <t>ヒガシ</t>
    </rPh>
    <phoneticPr fontId="3"/>
  </si>
  <si>
    <t>東十郷</t>
    <rPh sb="0" eb="1">
      <t>ヒガシ</t>
    </rPh>
    <rPh sb="1" eb="2">
      <t>ジュウ</t>
    </rPh>
    <rPh sb="2" eb="3">
      <t>ゴウ</t>
    </rPh>
    <phoneticPr fontId="3"/>
  </si>
  <si>
    <t>大関</t>
    <rPh sb="0" eb="2">
      <t>オオゼキ</t>
    </rPh>
    <phoneticPr fontId="3"/>
  </si>
  <si>
    <t>兵庫</t>
    <rPh sb="0" eb="2">
      <t>ヒョウゴ</t>
    </rPh>
    <phoneticPr fontId="3"/>
  </si>
  <si>
    <t>木部</t>
    <rPh sb="0" eb="2">
      <t>キベ</t>
    </rPh>
    <phoneticPr fontId="3"/>
  </si>
  <si>
    <t>三国北</t>
    <rPh sb="0" eb="2">
      <t>ミクニ</t>
    </rPh>
    <rPh sb="2" eb="3">
      <t>キタ</t>
    </rPh>
    <phoneticPr fontId="3"/>
  </si>
  <si>
    <t>加戸</t>
    <rPh sb="0" eb="1">
      <t>カ</t>
    </rPh>
    <rPh sb="1" eb="2">
      <t>ト</t>
    </rPh>
    <phoneticPr fontId="3"/>
  </si>
  <si>
    <t>雄島</t>
    <rPh sb="0" eb="2">
      <t>オシマ</t>
    </rPh>
    <phoneticPr fontId="3"/>
  </si>
  <si>
    <t>三国西</t>
    <rPh sb="0" eb="2">
      <t>ミクニ</t>
    </rPh>
    <rPh sb="2" eb="3">
      <t>ニシ</t>
    </rPh>
    <phoneticPr fontId="3"/>
  </si>
  <si>
    <t>緑</t>
    <rPh sb="0" eb="1">
      <t>ミドリ</t>
    </rPh>
    <phoneticPr fontId="3"/>
  </si>
  <si>
    <t>明章</t>
    <rPh sb="0" eb="1">
      <t>メイ</t>
    </rPh>
    <rPh sb="1" eb="2">
      <t>ショウ</t>
    </rPh>
    <phoneticPr fontId="3"/>
  </si>
  <si>
    <t>平成21年度</t>
    <phoneticPr fontId="3"/>
  </si>
  <si>
    <t>平成22年度</t>
    <phoneticPr fontId="3"/>
  </si>
  <si>
    <t>平成23年度</t>
    <phoneticPr fontId="3"/>
  </si>
  <si>
    <t>（平成23年3月末廃園）</t>
    <rPh sb="1" eb="3">
      <t>ヘイセイ</t>
    </rPh>
    <rPh sb="5" eb="6">
      <t>ネン</t>
    </rPh>
    <rPh sb="7" eb="8">
      <t>ガツ</t>
    </rPh>
    <rPh sb="8" eb="9">
      <t>マツ</t>
    </rPh>
    <rPh sb="9" eb="11">
      <t>ハイエン</t>
    </rPh>
    <phoneticPr fontId="3"/>
  </si>
  <si>
    <t>平成24年度</t>
    <phoneticPr fontId="3"/>
  </si>
  <si>
    <t>平成25年度</t>
    <phoneticPr fontId="3"/>
  </si>
  <si>
    <t>平成26年度</t>
    <phoneticPr fontId="3"/>
  </si>
  <si>
    <t>雄島安島園</t>
    <rPh sb="0" eb="2">
      <t>オシマ</t>
    </rPh>
    <rPh sb="2" eb="3">
      <t>アン</t>
    </rPh>
    <rPh sb="3" eb="4">
      <t>トウ</t>
    </rPh>
    <rPh sb="4" eb="5">
      <t>エン</t>
    </rPh>
    <phoneticPr fontId="3"/>
  </si>
  <si>
    <t>平成27年度</t>
    <phoneticPr fontId="3"/>
  </si>
  <si>
    <t>東十郷</t>
  </si>
  <si>
    <t>大関</t>
  </si>
  <si>
    <t>兵庫</t>
  </si>
  <si>
    <t>平成28年度</t>
    <phoneticPr fontId="3"/>
  </si>
  <si>
    <t>平成29年度</t>
    <phoneticPr fontId="3"/>
  </si>
  <si>
    <t>平成30年度</t>
    <phoneticPr fontId="3"/>
  </si>
  <si>
    <t>資料：福井県学校基本調査</t>
    <rPh sb="0" eb="2">
      <t>シリョウ</t>
    </rPh>
    <rPh sb="3" eb="6">
      <t>フクイケン</t>
    </rPh>
    <rPh sb="6" eb="8">
      <t>ガッコウ</t>
    </rPh>
    <rPh sb="8" eb="10">
      <t>キホン</t>
    </rPh>
    <rPh sb="10" eb="12">
      <t>チョウサ</t>
    </rPh>
    <phoneticPr fontId="3"/>
  </si>
  <si>
    <t>令和元年度</t>
    <rPh sb="0" eb="2">
      <t>レイワ</t>
    </rPh>
    <rPh sb="2" eb="3">
      <t>ガン</t>
    </rPh>
    <phoneticPr fontId="3"/>
  </si>
  <si>
    <t>-</t>
    <phoneticPr fontId="12"/>
  </si>
  <si>
    <t>令和 2年度</t>
    <rPh sb="0" eb="2">
      <t>レイワ</t>
    </rPh>
    <phoneticPr fontId="3"/>
  </si>
  <si>
    <t>令和 3年度</t>
    <rPh sb="0" eb="2">
      <t>レイワ</t>
    </rPh>
    <phoneticPr fontId="3"/>
  </si>
  <si>
    <t>令和 4年度</t>
    <rPh sb="0" eb="2">
      <t>レイワ</t>
    </rPh>
    <phoneticPr fontId="3"/>
  </si>
  <si>
    <t>令和 5年度</t>
    <rPh sb="0" eb="2">
      <t>レイワ</t>
    </rPh>
    <phoneticPr fontId="3"/>
  </si>
  <si>
    <t>令和 6年度</t>
    <rPh sb="0" eb="2">
      <t>レイワ</t>
    </rPh>
    <phoneticPr fontId="3"/>
  </si>
  <si>
    <t>令和 7年度</t>
    <rPh sb="0" eb="2">
      <t>レイワ</t>
    </rPh>
    <phoneticPr fontId="3"/>
  </si>
  <si>
    <t>10.教育</t>
    <rPh sb="3" eb="5">
      <t>キョウイク</t>
    </rPh>
    <phoneticPr fontId="18"/>
  </si>
  <si>
    <t>J-1</t>
  </si>
  <si>
    <t>幼稚園の園児数・教職員数</t>
    <rPh sb="0" eb="3">
      <t>ヨウチエン</t>
    </rPh>
    <rPh sb="4" eb="6">
      <t>エンジ</t>
    </rPh>
    <rPh sb="6" eb="7">
      <t>スウ</t>
    </rPh>
    <rPh sb="8" eb="9">
      <t>キョウ</t>
    </rPh>
    <rPh sb="9" eb="12">
      <t>ショクインスウ</t>
    </rPh>
    <phoneticPr fontId="2"/>
  </si>
  <si>
    <t>J-2</t>
  </si>
  <si>
    <t>幼稚園舎等の概要（第16号より掲載終了）</t>
    <rPh sb="0" eb="3">
      <t>ヨウチエン</t>
    </rPh>
    <rPh sb="3" eb="4">
      <t>シャ</t>
    </rPh>
    <rPh sb="4" eb="5">
      <t>トウ</t>
    </rPh>
    <rPh sb="6" eb="8">
      <t>ガイヨウ</t>
    </rPh>
    <rPh sb="9" eb="10">
      <t>ダイ</t>
    </rPh>
    <rPh sb="12" eb="13">
      <t>ゴウ</t>
    </rPh>
    <rPh sb="15" eb="17">
      <t>ケイサイ</t>
    </rPh>
    <rPh sb="17" eb="19">
      <t>シュウリョウ</t>
    </rPh>
    <phoneticPr fontId="2"/>
  </si>
  <si>
    <t>J-3</t>
  </si>
  <si>
    <t>小中学校の児童生徒数・教職員数</t>
    <rPh sb="0" eb="4">
      <t>ショウチュウガッコウ</t>
    </rPh>
    <rPh sb="5" eb="7">
      <t>ジドウ</t>
    </rPh>
    <rPh sb="7" eb="9">
      <t>セイト</t>
    </rPh>
    <rPh sb="9" eb="10">
      <t>スウ</t>
    </rPh>
    <rPh sb="11" eb="12">
      <t>キョウ</t>
    </rPh>
    <rPh sb="12" eb="15">
      <t>ショクインスウ</t>
    </rPh>
    <phoneticPr fontId="2"/>
  </si>
  <si>
    <t>J-4</t>
  </si>
  <si>
    <t>小中学校学年別児童生徒数</t>
    <rPh sb="0" eb="4">
      <t>ショウチュウガッコウ</t>
    </rPh>
    <rPh sb="4" eb="7">
      <t>ガクネンベツ</t>
    </rPh>
    <rPh sb="7" eb="9">
      <t>ジドウ</t>
    </rPh>
    <rPh sb="9" eb="11">
      <t>セイト</t>
    </rPh>
    <rPh sb="11" eb="12">
      <t>スウ</t>
    </rPh>
    <phoneticPr fontId="2"/>
  </si>
  <si>
    <t>J-5</t>
  </si>
  <si>
    <t>小中学校校舎の概要</t>
    <rPh sb="0" eb="4">
      <t>ショウチュウガッコウ</t>
    </rPh>
    <rPh sb="4" eb="6">
      <t>コウシャ</t>
    </rPh>
    <rPh sb="7" eb="9">
      <t>ガイヨウ</t>
    </rPh>
    <phoneticPr fontId="2"/>
  </si>
  <si>
    <t>J-6</t>
  </si>
  <si>
    <t>高等学校の生徒数・教職員数</t>
    <rPh sb="0" eb="2">
      <t>コウトウ</t>
    </rPh>
    <rPh sb="2" eb="4">
      <t>ガッコウ</t>
    </rPh>
    <rPh sb="5" eb="8">
      <t>セイトスウ</t>
    </rPh>
    <rPh sb="9" eb="10">
      <t>キョウ</t>
    </rPh>
    <rPh sb="10" eb="13">
      <t>ショクインスウ</t>
    </rPh>
    <phoneticPr fontId="2"/>
  </si>
  <si>
    <t>J-7</t>
  </si>
  <si>
    <t>中学校卒業後の進路状況</t>
    <rPh sb="0" eb="3">
      <t>チュウガッコウ</t>
    </rPh>
    <rPh sb="3" eb="6">
      <t>ソツギョウゴ</t>
    </rPh>
    <rPh sb="7" eb="9">
      <t>シンロ</t>
    </rPh>
    <rPh sb="9" eb="11">
      <t>ジョウキョウ</t>
    </rPh>
    <phoneticPr fontId="2"/>
  </si>
  <si>
    <t>J-8</t>
  </si>
  <si>
    <t>小学校児童の平均体位（福井県）</t>
    <rPh sb="11" eb="14">
      <t>フクイケン</t>
    </rPh>
    <phoneticPr fontId="2"/>
  </si>
  <si>
    <t>J-9</t>
  </si>
  <si>
    <t>中学校・高等学校生徒の平均体位（福井県）</t>
    <phoneticPr fontId="2"/>
  </si>
  <si>
    <t>J-3．小中学校の児童生徒数・教職員数</t>
    <rPh sb="4" eb="8">
      <t>ショウチュウガッコウ</t>
    </rPh>
    <rPh sb="9" eb="11">
      <t>ジドウ</t>
    </rPh>
    <rPh sb="11" eb="13">
      <t>セイト</t>
    </rPh>
    <rPh sb="13" eb="14">
      <t>スウ</t>
    </rPh>
    <rPh sb="15" eb="18">
      <t>キョウショクイン</t>
    </rPh>
    <rPh sb="18" eb="19">
      <t>スウ</t>
    </rPh>
    <phoneticPr fontId="3"/>
  </si>
  <si>
    <t>各年度5月1日現在</t>
  </si>
  <si>
    <t>1.小学校</t>
    <rPh sb="2" eb="5">
      <t>ショウガッコウ</t>
    </rPh>
    <phoneticPr fontId="3"/>
  </si>
  <si>
    <t>学校数</t>
    <phoneticPr fontId="3"/>
  </si>
  <si>
    <t>学級数</t>
    <rPh sb="0" eb="2">
      <t>ガッキュウ</t>
    </rPh>
    <rPh sb="2" eb="3">
      <t>スウ</t>
    </rPh>
    <phoneticPr fontId="3"/>
  </si>
  <si>
    <t>児童数</t>
    <phoneticPr fontId="3"/>
  </si>
  <si>
    <t>年度</t>
    <rPh sb="0" eb="2">
      <t>ネンド</t>
    </rPh>
    <phoneticPr fontId="3"/>
  </si>
  <si>
    <t>本校</t>
    <rPh sb="0" eb="1">
      <t>ホン</t>
    </rPh>
    <rPh sb="1" eb="2">
      <t>コウ</t>
    </rPh>
    <phoneticPr fontId="3"/>
  </si>
  <si>
    <t>分校</t>
    <rPh sb="0" eb="1">
      <t>ブン</t>
    </rPh>
    <rPh sb="1" eb="2">
      <t>コウ</t>
    </rPh>
    <phoneticPr fontId="3"/>
  </si>
  <si>
    <t>単式</t>
    <rPh sb="0" eb="1">
      <t>タン</t>
    </rPh>
    <rPh sb="1" eb="2">
      <t>シキ</t>
    </rPh>
    <phoneticPr fontId="3"/>
  </si>
  <si>
    <t>複式</t>
    <rPh sb="0" eb="1">
      <t>フク</t>
    </rPh>
    <rPh sb="1" eb="2">
      <t>シキ</t>
    </rPh>
    <phoneticPr fontId="3"/>
  </si>
  <si>
    <t>特別支援</t>
    <rPh sb="0" eb="2">
      <t>トクベツ</t>
    </rPh>
    <rPh sb="2" eb="4">
      <t>シエン</t>
    </rPh>
    <phoneticPr fontId="3"/>
  </si>
  <si>
    <t>（本務者）</t>
    <phoneticPr fontId="3"/>
  </si>
  <si>
    <t>平成19年度</t>
    <rPh sb="0" eb="2">
      <t>ヘイセイ</t>
    </rPh>
    <rPh sb="4" eb="5">
      <t>ネン</t>
    </rPh>
    <rPh sb="5" eb="6">
      <t>ド</t>
    </rPh>
    <phoneticPr fontId="3"/>
  </si>
  <si>
    <t>平成20年度</t>
    <rPh sb="0" eb="2">
      <t>ヘイセイ</t>
    </rPh>
    <rPh sb="4" eb="5">
      <t>ネン</t>
    </rPh>
    <rPh sb="5" eb="6">
      <t>ド</t>
    </rPh>
    <phoneticPr fontId="3"/>
  </si>
  <si>
    <t>平成21年度</t>
    <rPh sb="0" eb="2">
      <t>ヘイセイ</t>
    </rPh>
    <rPh sb="4" eb="5">
      <t>ネン</t>
    </rPh>
    <rPh sb="5" eb="6">
      <t>ド</t>
    </rPh>
    <phoneticPr fontId="3"/>
  </si>
  <si>
    <t>竹田</t>
    <rPh sb="0" eb="2">
      <t>タケダ</t>
    </rPh>
    <phoneticPr fontId="3"/>
  </si>
  <si>
    <t>平成22年度</t>
    <rPh sb="0" eb="2">
      <t>ヘイセイ</t>
    </rPh>
    <rPh sb="4" eb="5">
      <t>ネン</t>
    </rPh>
    <rPh sb="5" eb="6">
      <t>ド</t>
    </rPh>
    <phoneticPr fontId="3"/>
  </si>
  <si>
    <t>平成23年度</t>
    <rPh sb="0" eb="2">
      <t>ヘイセイ</t>
    </rPh>
    <rPh sb="4" eb="5">
      <t>ネン</t>
    </rPh>
    <rPh sb="5" eb="6">
      <t>ド</t>
    </rPh>
    <phoneticPr fontId="3"/>
  </si>
  <si>
    <t>平成24年度</t>
    <rPh sb="0" eb="2">
      <t>ヘイセイ</t>
    </rPh>
    <rPh sb="4" eb="5">
      <t>ネン</t>
    </rPh>
    <rPh sb="5" eb="6">
      <t>ド</t>
    </rPh>
    <phoneticPr fontId="3"/>
  </si>
  <si>
    <t>平成25年度</t>
    <rPh sb="0" eb="2">
      <t>ヘイセイ</t>
    </rPh>
    <rPh sb="4" eb="5">
      <t>ネン</t>
    </rPh>
    <rPh sb="5" eb="6">
      <t>ド</t>
    </rPh>
    <phoneticPr fontId="3"/>
  </si>
  <si>
    <t>平成26年度</t>
    <rPh sb="0" eb="2">
      <t>ヘイセイ</t>
    </rPh>
    <rPh sb="4" eb="5">
      <t>ネン</t>
    </rPh>
    <rPh sb="5" eb="6">
      <t>ド</t>
    </rPh>
    <phoneticPr fontId="3"/>
  </si>
  <si>
    <t>平成27年度</t>
    <rPh sb="0" eb="2">
      <t>ヘイセイ</t>
    </rPh>
    <rPh sb="4" eb="5">
      <t>ネン</t>
    </rPh>
    <rPh sb="5" eb="6">
      <t>ド</t>
    </rPh>
    <phoneticPr fontId="3"/>
  </si>
  <si>
    <t>木部</t>
  </si>
  <si>
    <t>平成28年度</t>
    <rPh sb="0" eb="2">
      <t>ヘイセイ</t>
    </rPh>
    <rPh sb="4" eb="5">
      <t>ネン</t>
    </rPh>
    <rPh sb="5" eb="6">
      <t>ド</t>
    </rPh>
    <phoneticPr fontId="3"/>
  </si>
  <si>
    <t>平成29年度</t>
    <rPh sb="0" eb="2">
      <t>ヘイセイ</t>
    </rPh>
    <rPh sb="4" eb="5">
      <t>ネン</t>
    </rPh>
    <rPh sb="5" eb="6">
      <t>ド</t>
    </rPh>
    <phoneticPr fontId="3"/>
  </si>
  <si>
    <t>平成30年度</t>
    <rPh sb="0" eb="2">
      <t>ヘイセイ</t>
    </rPh>
    <rPh sb="4" eb="5">
      <t>ネン</t>
    </rPh>
    <rPh sb="5" eb="6">
      <t>ド</t>
    </rPh>
    <phoneticPr fontId="3"/>
  </si>
  <si>
    <t>令和元年度</t>
    <rPh sb="0" eb="2">
      <t>レイワ</t>
    </rPh>
    <rPh sb="2" eb="4">
      <t>ガンネン</t>
    </rPh>
    <rPh sb="3" eb="4">
      <t>ネン</t>
    </rPh>
    <rPh sb="4" eb="5">
      <t>ド</t>
    </rPh>
    <phoneticPr fontId="3"/>
  </si>
  <si>
    <t>令和 2年度</t>
    <rPh sb="0" eb="2">
      <t>レイワ</t>
    </rPh>
    <rPh sb="4" eb="6">
      <t>ネンド</t>
    </rPh>
    <rPh sb="5" eb="6">
      <t>ド</t>
    </rPh>
    <phoneticPr fontId="3"/>
  </si>
  <si>
    <t>令和 3年度</t>
    <rPh sb="0" eb="2">
      <t>レイワ</t>
    </rPh>
    <rPh sb="4" eb="6">
      <t>ネンド</t>
    </rPh>
    <rPh sb="5" eb="6">
      <t>ド</t>
    </rPh>
    <phoneticPr fontId="3"/>
  </si>
  <si>
    <t>令和 4年度</t>
    <rPh sb="0" eb="2">
      <t>レイワ</t>
    </rPh>
    <rPh sb="4" eb="6">
      <t>ネンド</t>
    </rPh>
    <rPh sb="5" eb="6">
      <t>ド</t>
    </rPh>
    <phoneticPr fontId="3"/>
  </si>
  <si>
    <t>令和 5年度</t>
    <rPh sb="0" eb="2">
      <t>レイワ</t>
    </rPh>
    <rPh sb="4" eb="6">
      <t>ネンド</t>
    </rPh>
    <rPh sb="5" eb="6">
      <t>ド</t>
    </rPh>
    <phoneticPr fontId="3"/>
  </si>
  <si>
    <t>令和 6年度</t>
    <rPh sb="0" eb="2">
      <t>レイワ</t>
    </rPh>
    <rPh sb="4" eb="6">
      <t>ネンド</t>
    </rPh>
    <rPh sb="5" eb="6">
      <t>ド</t>
    </rPh>
    <phoneticPr fontId="3"/>
  </si>
  <si>
    <t>令和 7年度</t>
    <rPh sb="0" eb="2">
      <t>レイワ</t>
    </rPh>
    <rPh sb="4" eb="6">
      <t>ネンド</t>
    </rPh>
    <rPh sb="5" eb="6">
      <t>ド</t>
    </rPh>
    <phoneticPr fontId="3"/>
  </si>
  <si>
    <t>資料：福井県学校基本調査</t>
    <rPh sb="0" eb="2">
      <t>シリョウ</t>
    </rPh>
    <phoneticPr fontId="3"/>
  </si>
  <si>
    <t>2.中学校</t>
    <rPh sb="2" eb="5">
      <t>チュウガッコウ</t>
    </rPh>
    <phoneticPr fontId="3"/>
  </si>
  <si>
    <t>生徒数</t>
    <rPh sb="0" eb="2">
      <t>セイト</t>
    </rPh>
    <phoneticPr fontId="3"/>
  </si>
  <si>
    <t>特別
支援</t>
    <rPh sb="0" eb="2">
      <t>トクベツ</t>
    </rPh>
    <rPh sb="3" eb="5">
      <t>シエン</t>
    </rPh>
    <phoneticPr fontId="3"/>
  </si>
  <si>
    <t>三国中</t>
    <rPh sb="2" eb="3">
      <t>チュウ</t>
    </rPh>
    <phoneticPr fontId="3"/>
  </si>
  <si>
    <t>丸岡中</t>
    <rPh sb="2" eb="3">
      <t>チュウ</t>
    </rPh>
    <phoneticPr fontId="3"/>
  </si>
  <si>
    <t>丸岡南</t>
    <rPh sb="2" eb="3">
      <t>ミナミ</t>
    </rPh>
    <phoneticPr fontId="3"/>
  </si>
  <si>
    <t>春江中</t>
    <rPh sb="0" eb="2">
      <t>ハルエ</t>
    </rPh>
    <rPh sb="2" eb="3">
      <t>チュウ</t>
    </rPh>
    <phoneticPr fontId="3"/>
  </si>
  <si>
    <t>坂井中</t>
    <rPh sb="0" eb="2">
      <t>サカイ</t>
    </rPh>
    <rPh sb="2" eb="3">
      <t>チュウ</t>
    </rPh>
    <phoneticPr fontId="3"/>
  </si>
  <si>
    <t>坂井中</t>
  </si>
  <si>
    <t>J-4．小中学校学年別児童生徒数</t>
    <rPh sb="4" eb="8">
      <t>ショウチュウガッコウ</t>
    </rPh>
    <rPh sb="8" eb="11">
      <t>ガクネンベツ</t>
    </rPh>
    <rPh sb="11" eb="13">
      <t>ジドウ</t>
    </rPh>
    <rPh sb="13" eb="15">
      <t>セイト</t>
    </rPh>
    <rPh sb="15" eb="16">
      <t>スウ</t>
    </rPh>
    <phoneticPr fontId="3"/>
  </si>
  <si>
    <t>1.小学校</t>
    <rPh sb="2" eb="5">
      <t>ショウガッコウ</t>
    </rPh>
    <phoneticPr fontId="12"/>
  </si>
  <si>
    <t>計</t>
  </si>
  <si>
    <t>１学年</t>
  </si>
  <si>
    <t>２学年</t>
  </si>
  <si>
    <t>３学年</t>
  </si>
  <si>
    <t>４学年</t>
  </si>
  <si>
    <t>５学年</t>
  </si>
  <si>
    <t>６学年</t>
  </si>
  <si>
    <t>男</t>
  </si>
  <si>
    <t>女</t>
  </si>
  <si>
    <t>三国町</t>
  </si>
  <si>
    <t>丸岡町</t>
  </si>
  <si>
    <t>春江町</t>
  </si>
  <si>
    <t>坂井町</t>
  </si>
  <si>
    <t>令和元年度</t>
    <rPh sb="0" eb="2">
      <t>レイワ</t>
    </rPh>
    <rPh sb="2" eb="4">
      <t>ガンネン</t>
    </rPh>
    <rPh sb="4" eb="5">
      <t>ド</t>
    </rPh>
    <phoneticPr fontId="3"/>
  </si>
  <si>
    <t>令和 2年度</t>
    <rPh sb="0" eb="2">
      <t>レイワ</t>
    </rPh>
    <rPh sb="4" eb="5">
      <t>ネン</t>
    </rPh>
    <rPh sb="5" eb="6">
      <t>ド</t>
    </rPh>
    <phoneticPr fontId="3"/>
  </si>
  <si>
    <t>令和 3年度</t>
    <rPh sb="0" eb="2">
      <t>レイワ</t>
    </rPh>
    <rPh sb="4" eb="5">
      <t>ネン</t>
    </rPh>
    <rPh sb="5" eb="6">
      <t>ド</t>
    </rPh>
    <phoneticPr fontId="3"/>
  </si>
  <si>
    <t>令和 4年度</t>
    <rPh sb="0" eb="2">
      <t>レイワ</t>
    </rPh>
    <rPh sb="4" eb="5">
      <t>ネン</t>
    </rPh>
    <rPh sb="5" eb="6">
      <t>ド</t>
    </rPh>
    <phoneticPr fontId="3"/>
  </si>
  <si>
    <t>令和 5年度</t>
    <rPh sb="0" eb="2">
      <t>レイワ</t>
    </rPh>
    <rPh sb="4" eb="5">
      <t>ネン</t>
    </rPh>
    <rPh sb="5" eb="6">
      <t>ド</t>
    </rPh>
    <phoneticPr fontId="3"/>
  </si>
  <si>
    <t>令和 6年度</t>
    <rPh sb="0" eb="2">
      <t>レイワ</t>
    </rPh>
    <rPh sb="4" eb="5">
      <t>ネン</t>
    </rPh>
    <rPh sb="5" eb="6">
      <t>ド</t>
    </rPh>
    <phoneticPr fontId="3"/>
  </si>
  <si>
    <t>令和 7年度</t>
    <rPh sb="0" eb="2">
      <t>レイワ</t>
    </rPh>
    <rPh sb="4" eb="5">
      <t>ネン</t>
    </rPh>
    <rPh sb="5" eb="6">
      <t>ド</t>
    </rPh>
    <phoneticPr fontId="3"/>
  </si>
  <si>
    <t>2.中学校</t>
    <rPh sb="2" eb="5">
      <t>チュウガッコウ</t>
    </rPh>
    <phoneticPr fontId="12"/>
  </si>
  <si>
    <t>令和元年度</t>
    <rPh sb="0" eb="2">
      <t>レイワ</t>
    </rPh>
    <rPh sb="2" eb="3">
      <t>ガン</t>
    </rPh>
    <rPh sb="3" eb="4">
      <t>ネン</t>
    </rPh>
    <rPh sb="4" eb="5">
      <t>ド</t>
    </rPh>
    <phoneticPr fontId="3"/>
  </si>
  <si>
    <t>J-5．小中学校校舎の概要</t>
    <rPh sb="4" eb="8">
      <t>ショウチュウガッコウ</t>
    </rPh>
    <rPh sb="8" eb="10">
      <t>コウシャ</t>
    </rPh>
    <rPh sb="11" eb="13">
      <t>ガイヨウ</t>
    </rPh>
    <phoneticPr fontId="3"/>
  </si>
  <si>
    <t>令和7年4月1日現在</t>
    <rPh sb="0" eb="1">
      <t>レイワ</t>
    </rPh>
    <rPh sb="3" eb="4">
      <t>ガツ</t>
    </rPh>
    <rPh sb="5" eb="6">
      <t>ニチ</t>
    </rPh>
    <rPh sb="6" eb="8">
      <t>ゲンザイ</t>
    </rPh>
    <phoneticPr fontId="3"/>
  </si>
  <si>
    <t>名称</t>
    <rPh sb="0" eb="2">
      <t>メイショウ</t>
    </rPh>
    <phoneticPr fontId="3"/>
  </si>
  <si>
    <t>校舎</t>
    <rPh sb="0" eb="2">
      <t>コウシャ</t>
    </rPh>
    <phoneticPr fontId="3"/>
  </si>
  <si>
    <t>体育館</t>
    <rPh sb="0" eb="3">
      <t>タイイクカン</t>
    </rPh>
    <phoneticPr fontId="3"/>
  </si>
  <si>
    <t>　　　面　　　積　　(㎡)</t>
    <rPh sb="3" eb="4">
      <t>メン</t>
    </rPh>
    <rPh sb="7" eb="8">
      <t>セキ</t>
    </rPh>
    <phoneticPr fontId="3"/>
  </si>
  <si>
    <t>建築年度</t>
    <rPh sb="0" eb="2">
      <t>ケンチク</t>
    </rPh>
    <rPh sb="2" eb="4">
      <t>ネンド</t>
    </rPh>
    <phoneticPr fontId="3"/>
  </si>
  <si>
    <t>構造</t>
    <rPh sb="0" eb="2">
      <t>コウゾウ</t>
    </rPh>
    <phoneticPr fontId="3"/>
  </si>
  <si>
    <t>階数</t>
    <rPh sb="0" eb="2">
      <t>カイスウ</t>
    </rPh>
    <phoneticPr fontId="3"/>
  </si>
  <si>
    <t>床面積(㎡)</t>
    <rPh sb="0" eb="3">
      <t>ユカメンセキ</t>
    </rPh>
    <phoneticPr fontId="3"/>
  </si>
  <si>
    <t>敷地</t>
    <rPh sb="0" eb="2">
      <t>シキチ</t>
    </rPh>
    <phoneticPr fontId="3"/>
  </si>
  <si>
    <t>運動場</t>
    <rPh sb="0" eb="3">
      <t>ウンドウジョウ</t>
    </rPh>
    <phoneticPr fontId="3"/>
  </si>
  <si>
    <t>三国南小学校</t>
  </si>
  <si>
    <t>S47</t>
    <phoneticPr fontId="3"/>
  </si>
  <si>
    <t>鉄筋ｺﾝｸﾘｰﾄ</t>
    <rPh sb="0" eb="2">
      <t>テッキン</t>
    </rPh>
    <phoneticPr fontId="3"/>
  </si>
  <si>
    <t>三国北小学校</t>
  </si>
  <si>
    <t>S61</t>
    <phoneticPr fontId="3"/>
  </si>
  <si>
    <t>S63</t>
    <phoneticPr fontId="3"/>
  </si>
  <si>
    <t>雄島小学校</t>
  </si>
  <si>
    <t>S50</t>
    <phoneticPr fontId="3"/>
  </si>
  <si>
    <t>加戸小学校</t>
  </si>
  <si>
    <t>三国西小学校　　</t>
  </si>
  <si>
    <t>S43</t>
    <phoneticPr fontId="3"/>
  </si>
  <si>
    <t>S44</t>
    <phoneticPr fontId="3"/>
  </si>
  <si>
    <t>平章小学校</t>
  </si>
  <si>
    <t>S46</t>
    <phoneticPr fontId="3"/>
  </si>
  <si>
    <t>S55</t>
    <phoneticPr fontId="3"/>
  </si>
  <si>
    <t>長畝小学校</t>
  </si>
  <si>
    <t>S54</t>
    <phoneticPr fontId="3"/>
  </si>
  <si>
    <t>高椋小学校</t>
  </si>
  <si>
    <t>S42</t>
    <phoneticPr fontId="3"/>
  </si>
  <si>
    <t>S49</t>
    <phoneticPr fontId="3"/>
  </si>
  <si>
    <t>鉄骨その他造</t>
    <rPh sb="0" eb="2">
      <t>テッコツ</t>
    </rPh>
    <rPh sb="4" eb="5">
      <t>タ</t>
    </rPh>
    <rPh sb="5" eb="6">
      <t>ゾウ</t>
    </rPh>
    <phoneticPr fontId="3"/>
  </si>
  <si>
    <t>鳴鹿小学校</t>
  </si>
  <si>
    <t>S52</t>
    <phoneticPr fontId="3"/>
  </si>
  <si>
    <t>S53</t>
    <phoneticPr fontId="3"/>
  </si>
  <si>
    <t>磯部小学校</t>
  </si>
  <si>
    <t>H1</t>
    <phoneticPr fontId="3"/>
  </si>
  <si>
    <t>明章小学校</t>
  </si>
  <si>
    <t>H3</t>
    <phoneticPr fontId="3"/>
  </si>
  <si>
    <t>春江小学校</t>
  </si>
  <si>
    <t>春江西小学校</t>
  </si>
  <si>
    <t>H13</t>
    <phoneticPr fontId="3"/>
  </si>
  <si>
    <t>大石小学校</t>
  </si>
  <si>
    <t>S41</t>
    <phoneticPr fontId="3"/>
  </si>
  <si>
    <t>S51</t>
    <phoneticPr fontId="3"/>
  </si>
  <si>
    <t>春江東小学校</t>
  </si>
  <si>
    <t>H18</t>
    <phoneticPr fontId="3"/>
  </si>
  <si>
    <t>鉄筋及び木造</t>
    <rPh sb="0" eb="2">
      <t>テッキン</t>
    </rPh>
    <rPh sb="2" eb="3">
      <t>オヨ</t>
    </rPh>
    <rPh sb="4" eb="6">
      <t>モクゾウ</t>
    </rPh>
    <phoneticPr fontId="3"/>
  </si>
  <si>
    <t>東十郷小学校</t>
  </si>
  <si>
    <t>大関小学校</t>
  </si>
  <si>
    <t>S56</t>
    <phoneticPr fontId="3"/>
  </si>
  <si>
    <t>兵庫小学校</t>
  </si>
  <si>
    <t>木部小学校</t>
  </si>
  <si>
    <t>三国中学校</t>
  </si>
  <si>
    <t>S36</t>
    <phoneticPr fontId="3"/>
  </si>
  <si>
    <t>S45</t>
    <phoneticPr fontId="3"/>
  </si>
  <si>
    <t>丸岡中学校</t>
  </si>
  <si>
    <t>S35</t>
    <phoneticPr fontId="3"/>
  </si>
  <si>
    <t>H10</t>
    <phoneticPr fontId="3"/>
  </si>
  <si>
    <t>丸岡南中学校</t>
  </si>
  <si>
    <t>H17</t>
    <phoneticPr fontId="3"/>
  </si>
  <si>
    <t>春江中学校</t>
  </si>
  <si>
    <t>H24</t>
    <phoneticPr fontId="3"/>
  </si>
  <si>
    <t>鉄骨その他造</t>
    <rPh sb="0" eb="2">
      <t>テッコツ</t>
    </rPh>
    <rPh sb="4" eb="5">
      <t>タ</t>
    </rPh>
    <rPh sb="5" eb="6">
      <t>ヅクリ</t>
    </rPh>
    <phoneticPr fontId="3"/>
  </si>
  <si>
    <t>坂井中学校</t>
  </si>
  <si>
    <t>資料：教育総務課</t>
    <rPh sb="0" eb="2">
      <t>シリョウ</t>
    </rPh>
    <rPh sb="3" eb="5">
      <t>キョウイク</t>
    </rPh>
    <rPh sb="5" eb="7">
      <t>ソウム</t>
    </rPh>
    <rPh sb="7" eb="8">
      <t>カ</t>
    </rPh>
    <phoneticPr fontId="3"/>
  </si>
  <si>
    <t>J-6．高等学校の生徒数・教職員数</t>
    <rPh sb="4" eb="6">
      <t>コウトウ</t>
    </rPh>
    <rPh sb="6" eb="8">
      <t>ガッコウ</t>
    </rPh>
    <rPh sb="9" eb="12">
      <t>セイトスウ</t>
    </rPh>
    <rPh sb="13" eb="17">
      <t>キョウショクインスウ</t>
    </rPh>
    <phoneticPr fontId="3"/>
  </si>
  <si>
    <t>生徒数</t>
    <phoneticPr fontId="3"/>
  </si>
  <si>
    <t>(本務者)</t>
    <phoneticPr fontId="3"/>
  </si>
  <si>
    <t>全日制</t>
    <rPh sb="0" eb="3">
      <t>ゼンニチセイ</t>
    </rPh>
    <phoneticPr fontId="3"/>
  </si>
  <si>
    <t>定時制</t>
    <rPh sb="0" eb="3">
      <t>テイジセイ</t>
    </rPh>
    <phoneticPr fontId="3"/>
  </si>
  <si>
    <t>併置</t>
    <rPh sb="0" eb="1">
      <t>ヘイ</t>
    </rPh>
    <rPh sb="1" eb="2">
      <t>チ</t>
    </rPh>
    <phoneticPr fontId="3"/>
  </si>
  <si>
    <t>令和元年度</t>
    <rPh sb="0" eb="2">
      <t>レイワ</t>
    </rPh>
    <rPh sb="2" eb="3">
      <t>モト</t>
    </rPh>
    <rPh sb="3" eb="4">
      <t>ネン</t>
    </rPh>
    <rPh sb="4" eb="5">
      <t>ド</t>
    </rPh>
    <phoneticPr fontId="3"/>
  </si>
  <si>
    <t>J-7．中学校卒業後の進路状況</t>
    <rPh sb="4" eb="6">
      <t>チュウガク</t>
    </rPh>
    <rPh sb="6" eb="7">
      <t>コウ</t>
    </rPh>
    <rPh sb="7" eb="10">
      <t>ソツギョウゴ</t>
    </rPh>
    <rPh sb="11" eb="13">
      <t>シンロ</t>
    </rPh>
    <rPh sb="13" eb="15">
      <t>ジョウキョウ</t>
    </rPh>
    <phoneticPr fontId="3"/>
  </si>
  <si>
    <t>各年3月31日卒業</t>
    <rPh sb="0" eb="2">
      <t>カクトシ</t>
    </rPh>
    <rPh sb="3" eb="4">
      <t>ガツ</t>
    </rPh>
    <rPh sb="6" eb="7">
      <t>ニチ</t>
    </rPh>
    <rPh sb="7" eb="9">
      <t>ソツギョウ</t>
    </rPh>
    <phoneticPr fontId="3"/>
  </si>
  <si>
    <t>高等学校等
進学者</t>
    <rPh sb="0" eb="2">
      <t>コウトウ</t>
    </rPh>
    <rPh sb="2" eb="4">
      <t>ガッコウ</t>
    </rPh>
    <rPh sb="4" eb="5">
      <t>トウ</t>
    </rPh>
    <rPh sb="6" eb="9">
      <t>シンガクシャ</t>
    </rPh>
    <phoneticPr fontId="3"/>
  </si>
  <si>
    <t>専修学校
（高等課程）
進学者</t>
    <rPh sb="6" eb="8">
      <t>コウトウ</t>
    </rPh>
    <rPh sb="8" eb="10">
      <t>カテイ</t>
    </rPh>
    <rPh sb="12" eb="15">
      <t>シンガクシャ</t>
    </rPh>
    <phoneticPr fontId="3"/>
  </si>
  <si>
    <t>専修学校
（一般課程）
等入学者</t>
    <rPh sb="0" eb="2">
      <t>センシュウ</t>
    </rPh>
    <rPh sb="2" eb="4">
      <t>ガッコウ</t>
    </rPh>
    <rPh sb="6" eb="8">
      <t>イッパン</t>
    </rPh>
    <rPh sb="8" eb="10">
      <t>カテイ</t>
    </rPh>
    <rPh sb="12" eb="13">
      <t>トウ</t>
    </rPh>
    <rPh sb="13" eb="16">
      <t>ニュウガクシャ</t>
    </rPh>
    <phoneticPr fontId="3"/>
  </si>
  <si>
    <t>公共職業能力
開発施設
等入学者</t>
    <rPh sb="0" eb="2">
      <t>コウキョウ</t>
    </rPh>
    <rPh sb="2" eb="4">
      <t>ショクギョウ</t>
    </rPh>
    <rPh sb="4" eb="5">
      <t>ノウ</t>
    </rPh>
    <rPh sb="5" eb="6">
      <t>チカラ</t>
    </rPh>
    <rPh sb="7" eb="9">
      <t>カイハツ</t>
    </rPh>
    <rPh sb="9" eb="11">
      <t>シセツ</t>
    </rPh>
    <rPh sb="12" eb="13">
      <t>トウ</t>
    </rPh>
    <rPh sb="13" eb="16">
      <t>ニュウガクシャ</t>
    </rPh>
    <phoneticPr fontId="3"/>
  </si>
  <si>
    <t>就職者</t>
    <phoneticPr fontId="3"/>
  </si>
  <si>
    <t>左記以外の者</t>
    <rPh sb="0" eb="1">
      <t>ヒダリ</t>
    </rPh>
    <rPh sb="1" eb="2">
      <t>シルシ</t>
    </rPh>
    <rPh sb="2" eb="4">
      <t>イガイ</t>
    </rPh>
    <rPh sb="5" eb="6">
      <t>モノ</t>
    </rPh>
    <phoneticPr fontId="3"/>
  </si>
  <si>
    <t>死亡･不詳</t>
    <phoneticPr fontId="3"/>
  </si>
  <si>
    <t>高等学校等
進学率(％)</t>
    <rPh sb="0" eb="2">
      <t>コウトウ</t>
    </rPh>
    <rPh sb="2" eb="4">
      <t>ガッコウ</t>
    </rPh>
    <rPh sb="4" eb="5">
      <t>トウ</t>
    </rPh>
    <rPh sb="6" eb="8">
      <t>シンガク</t>
    </rPh>
    <rPh sb="8" eb="9">
      <t>リツ</t>
    </rPh>
    <phoneticPr fontId="3"/>
  </si>
  <si>
    <t>就職率（％）</t>
    <phoneticPr fontId="3"/>
  </si>
  <si>
    <t>年次</t>
    <rPh sb="0" eb="2">
      <t>ネンジ</t>
    </rPh>
    <phoneticPr fontId="3"/>
  </si>
  <si>
    <t>計</t>
    <rPh sb="0" eb="1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</si>
  <si>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</si>
  <si>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</si>
  <si>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</si>
  <si>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</si>
  <si>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</si>
  <si>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</si>
  <si>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</si>
  <si>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</si>
  <si>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坂井中</t>
    <rPh sb="2" eb="3">
      <t>チュウ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</si>
  <si>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</si>
  <si>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</si>
  <si>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竹田(※)</t>
    <rPh sb="0" eb="2">
      <t>タケダ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</si>
  <si>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</si>
  <si>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</si>
  <si>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</si>
  <si>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  <rPh sb="0" eb="2">
      <t>ヘイセイ</t>
    </rPh>
    <rPh sb="4" eb="5">
      <t>ネン</t>
    </rPh>
    <phoneticPr fontId="3"/>
  </si>
  <si>
    <t>平成28年</t>
    <rPh sb="0" eb="2">
      <t>ヘイセイ</t>
    </rPh>
    <rPh sb="4" eb="5">
      <t>ネン</t>
    </rPh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</si>
  <si>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</si>
  <si>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</si>
  <si>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平成31年</t>
    <rPh sb="0" eb="2">
      <t>ヘイセイ</t>
    </rPh>
    <rPh sb="4" eb="5">
      <t>ネン</t>
    </rPh>
    <phoneticPr fontId="3"/>
  </si>
  <si>
    <t>令和 2年</t>
    <rPh sb="0" eb="2">
      <t>レイワ</t>
    </rPh>
    <rPh sb="4" eb="5">
      <t>ネン</t>
    </rPh>
    <phoneticPr fontId="3"/>
  </si>
  <si>
    <t>令和 3年</t>
    <rPh sb="0" eb="2">
      <t>レイワ</t>
    </rPh>
    <rPh sb="4" eb="5">
      <t>ネン</t>
    </rPh>
    <phoneticPr fontId="3"/>
  </si>
  <si>
    <t>令和 4年</t>
    <rPh sb="0" eb="2">
      <t>レイワ</t>
    </rPh>
    <rPh sb="4" eb="5">
      <t>ネン</t>
    </rPh>
    <phoneticPr fontId="3"/>
  </si>
  <si>
    <t>令和 5年</t>
    <rPh sb="0" eb="2">
      <t>レイワ</t>
    </rPh>
    <rPh sb="4" eb="5">
      <t>ネン</t>
    </rPh>
    <phoneticPr fontId="3"/>
  </si>
  <si>
    <t>令和 6年</t>
    <rPh sb="0" eb="2">
      <t>レイワ</t>
    </rPh>
    <rPh sb="4" eb="5">
      <t>ネン</t>
    </rPh>
    <phoneticPr fontId="3"/>
  </si>
  <si>
    <t>令和 7年</t>
    <rPh sb="0" eb="2">
      <t>レイワ</t>
    </rPh>
    <rPh sb="4" eb="5">
      <t>ネン</t>
    </rPh>
    <phoneticPr fontId="3"/>
  </si>
  <si>
    <t>J-8．小学校児童の平均体位（福井県）</t>
    <rPh sb="4" eb="7">
      <t>ショウガッコウ</t>
    </rPh>
    <rPh sb="7" eb="9">
      <t>ジドウ</t>
    </rPh>
    <rPh sb="10" eb="12">
      <t>ヘイキン</t>
    </rPh>
    <rPh sb="12" eb="14">
      <t>タイイ</t>
    </rPh>
    <rPh sb="15" eb="18">
      <t>フクイケン</t>
    </rPh>
    <phoneticPr fontId="3"/>
  </si>
  <si>
    <t>身長</t>
    <rPh sb="0" eb="2">
      <t>シンチョウ</t>
    </rPh>
    <phoneticPr fontId="3"/>
  </si>
  <si>
    <t>単位：cm</t>
    <rPh sb="0" eb="2">
      <t>タンイ</t>
    </rPh>
    <phoneticPr fontId="3"/>
  </si>
  <si>
    <t>6歳</t>
    <rPh sb="1" eb="2">
      <t>サイ</t>
    </rPh>
    <phoneticPr fontId="3"/>
  </si>
  <si>
    <t>7歳</t>
    <rPh sb="1" eb="2">
      <t>サイ</t>
    </rPh>
    <phoneticPr fontId="3"/>
  </si>
  <si>
    <t>8歳</t>
    <rPh sb="1" eb="2">
      <t>サイ</t>
    </rPh>
    <phoneticPr fontId="3"/>
  </si>
  <si>
    <t>9歳</t>
    <rPh sb="1" eb="2">
      <t>サイ</t>
    </rPh>
    <phoneticPr fontId="3"/>
  </si>
  <si>
    <t>10歳</t>
    <rPh sb="2" eb="3">
      <t>サイ</t>
    </rPh>
    <phoneticPr fontId="3"/>
  </si>
  <si>
    <t>11歳</t>
    <rPh sb="2" eb="3">
      <t>サイ</t>
    </rPh>
    <phoneticPr fontId="3"/>
  </si>
  <si>
    <t>平成13年度</t>
    <rPh sb="0" eb="2">
      <t>ヘイセイ</t>
    </rPh>
    <rPh sb="4" eb="6">
      <t>ネンド</t>
    </rPh>
    <phoneticPr fontId="3"/>
  </si>
  <si>
    <t>平成14年度</t>
    <rPh sb="0" eb="2">
      <t>ヘイセイ</t>
    </rPh>
    <rPh sb="4" eb="6">
      <t>ネンド</t>
    </rPh>
    <phoneticPr fontId="3"/>
  </si>
  <si>
    <t>平成15年度</t>
    <rPh sb="0" eb="2">
      <t>ヘイセイ</t>
    </rPh>
    <rPh sb="4" eb="6">
      <t>ネンド</t>
    </rPh>
    <phoneticPr fontId="3"/>
  </si>
  <si>
    <t>平成16年度</t>
    <rPh sb="0" eb="2">
      <t>ヘイセイ</t>
    </rPh>
    <rPh sb="4" eb="6">
      <t>ネンド</t>
    </rPh>
    <phoneticPr fontId="3"/>
  </si>
  <si>
    <t>平成17年度</t>
    <rPh sb="0" eb="2">
      <t>ヘイセイ</t>
    </rPh>
    <rPh sb="4" eb="6">
      <t>ネンド</t>
    </rPh>
    <phoneticPr fontId="3"/>
  </si>
  <si>
    <t>平成18年度</t>
    <rPh sb="0" eb="2">
      <t>ヘイセイ</t>
    </rPh>
    <rPh sb="4" eb="6">
      <t>ネンド</t>
    </rPh>
    <phoneticPr fontId="3"/>
  </si>
  <si>
    <t>平成19年度</t>
    <rPh sb="0" eb="2">
      <t>ヘイセイ</t>
    </rPh>
    <rPh sb="4" eb="6">
      <t>ネンド</t>
    </rPh>
    <phoneticPr fontId="3"/>
  </si>
  <si>
    <t>平成20年度</t>
    <rPh sb="0" eb="2">
      <t>ヘイセイ</t>
    </rPh>
    <rPh sb="4" eb="6">
      <t>ネンド</t>
    </rPh>
    <phoneticPr fontId="3"/>
  </si>
  <si>
    <t>平成21年度</t>
    <rPh sb="0" eb="2">
      <t>ヘイセイ</t>
    </rPh>
    <rPh sb="4" eb="6">
      <t>ネンド</t>
    </rPh>
    <phoneticPr fontId="3"/>
  </si>
  <si>
    <t>平成22年度</t>
    <rPh sb="0" eb="2">
      <t>ヘイセイ</t>
    </rPh>
    <rPh sb="4" eb="6">
      <t>ネンド</t>
    </rPh>
    <phoneticPr fontId="3"/>
  </si>
  <si>
    <t>平成23年度</t>
    <rPh sb="0" eb="2">
      <t>ヘイセイ</t>
    </rPh>
    <rPh sb="4" eb="6">
      <t>ネンド</t>
    </rPh>
    <phoneticPr fontId="3"/>
  </si>
  <si>
    <t>平成24年度</t>
    <rPh sb="0" eb="2">
      <t>ヘイセイ</t>
    </rPh>
    <rPh sb="4" eb="6">
      <t>ネンド</t>
    </rPh>
    <phoneticPr fontId="3"/>
  </si>
  <si>
    <t>平成25年度</t>
    <rPh sb="0" eb="2">
      <t>ヘイセイ</t>
    </rPh>
    <rPh sb="4" eb="6">
      <t>ネンド</t>
    </rPh>
    <phoneticPr fontId="3"/>
  </si>
  <si>
    <t>平成26年度</t>
    <rPh sb="0" eb="2">
      <t>ヘイセイ</t>
    </rPh>
    <rPh sb="4" eb="6">
      <t>ネンド</t>
    </rPh>
    <phoneticPr fontId="3"/>
  </si>
  <si>
    <t>令和元年度</t>
    <rPh sb="0" eb="2">
      <t>レイワ</t>
    </rPh>
    <rPh sb="2" eb="4">
      <t>ガンネン</t>
    </rPh>
    <rPh sb="3" eb="5">
      <t>ネンド</t>
    </rPh>
    <phoneticPr fontId="3"/>
  </si>
  <si>
    <t>令和 2年度</t>
    <rPh sb="0" eb="2">
      <t>レイワ</t>
    </rPh>
    <rPh sb="4" eb="6">
      <t>ネンド</t>
    </rPh>
    <rPh sb="5" eb="6">
      <t>ガンネン</t>
    </rPh>
    <phoneticPr fontId="3"/>
  </si>
  <si>
    <t>令和 3年度</t>
    <rPh sb="0" eb="2">
      <t>レイワ</t>
    </rPh>
    <rPh sb="4" eb="6">
      <t>ネンド</t>
    </rPh>
    <rPh sb="5" eb="6">
      <t>ガンネン</t>
    </rPh>
    <phoneticPr fontId="3"/>
  </si>
  <si>
    <t>令和 4年度</t>
    <rPh sb="0" eb="2">
      <t>レイワ</t>
    </rPh>
    <rPh sb="4" eb="6">
      <t>ネンド</t>
    </rPh>
    <rPh sb="5" eb="6">
      <t>ガンネン</t>
    </rPh>
    <phoneticPr fontId="3"/>
  </si>
  <si>
    <t>令和 5年度</t>
    <rPh sb="0" eb="2">
      <t>レイワ</t>
    </rPh>
    <rPh sb="4" eb="6">
      <t>ネンド</t>
    </rPh>
    <rPh sb="5" eb="6">
      <t>ガンネン</t>
    </rPh>
    <phoneticPr fontId="3"/>
  </si>
  <si>
    <t>令和 6年度</t>
    <rPh sb="0" eb="2">
      <t>レイワ</t>
    </rPh>
    <rPh sb="4" eb="6">
      <t>ネンド</t>
    </rPh>
    <rPh sb="5" eb="6">
      <t>ガンネン</t>
    </rPh>
    <phoneticPr fontId="3"/>
  </si>
  <si>
    <t>令和 7年度</t>
    <rPh sb="0" eb="2">
      <t>レイワ</t>
    </rPh>
    <rPh sb="4" eb="6">
      <t>ネンド</t>
    </rPh>
    <rPh sb="5" eb="6">
      <t>ガンネン</t>
    </rPh>
    <phoneticPr fontId="3"/>
  </si>
  <si>
    <t>全国平均</t>
    <rPh sb="0" eb="2">
      <t>ゼンコク</t>
    </rPh>
    <rPh sb="2" eb="4">
      <t>ヘイキン</t>
    </rPh>
    <phoneticPr fontId="3"/>
  </si>
  <si>
    <t>体重</t>
    <rPh sb="0" eb="2">
      <t>タイジュウ</t>
    </rPh>
    <phoneticPr fontId="3"/>
  </si>
  <si>
    <t>単位：kg</t>
    <rPh sb="0" eb="2">
      <t>タンイ</t>
    </rPh>
    <phoneticPr fontId="3"/>
  </si>
  <si>
    <t>平成29年度</t>
    <rPh sb="0" eb="2">
      <t>ヘイセイ</t>
    </rPh>
    <rPh sb="4" eb="6">
      <t>ネンド</t>
    </rPh>
    <phoneticPr fontId="3"/>
  </si>
  <si>
    <t>平成30年度</t>
    <rPh sb="0" eb="2">
      <t>ヘイセイ</t>
    </rPh>
    <rPh sb="4" eb="6">
      <t>ネンド</t>
    </rPh>
    <phoneticPr fontId="3"/>
  </si>
  <si>
    <t>座高</t>
    <rPh sb="0" eb="2">
      <t>ザコウ</t>
    </rPh>
    <phoneticPr fontId="3"/>
  </si>
  <si>
    <t>※平成28年度より調査項目から座高は削除</t>
    <phoneticPr fontId="3"/>
  </si>
  <si>
    <t>資料：福井県学校保健統計調査</t>
    <rPh sb="0" eb="2">
      <t>シリョウ</t>
    </rPh>
    <phoneticPr fontId="3"/>
  </si>
  <si>
    <t>J-9．中学校・高等学校生徒の平均体位（福井県）</t>
    <rPh sb="4" eb="5">
      <t>チュウ</t>
    </rPh>
    <rPh sb="5" eb="7">
      <t>ガッコウ</t>
    </rPh>
    <rPh sb="8" eb="10">
      <t>コウトウ</t>
    </rPh>
    <rPh sb="10" eb="12">
      <t>ガッコウ</t>
    </rPh>
    <rPh sb="12" eb="14">
      <t>セイト</t>
    </rPh>
    <rPh sb="15" eb="17">
      <t>ヘイキン</t>
    </rPh>
    <rPh sb="17" eb="19">
      <t>タイイ</t>
    </rPh>
    <rPh sb="20" eb="23">
      <t>フクイケン</t>
    </rPh>
    <phoneticPr fontId="3"/>
  </si>
  <si>
    <t>男子</t>
    <rPh sb="0" eb="1">
      <t>オトコ</t>
    </rPh>
    <rPh sb="1" eb="2">
      <t>コ</t>
    </rPh>
    <phoneticPr fontId="3"/>
  </si>
  <si>
    <t>女子</t>
    <rPh sb="0" eb="1">
      <t>オンナ</t>
    </rPh>
    <rPh sb="1" eb="2">
      <t>コ</t>
    </rPh>
    <phoneticPr fontId="3"/>
  </si>
  <si>
    <t>中学校</t>
    <rPh sb="0" eb="3">
      <t>チュウガッコウ</t>
    </rPh>
    <phoneticPr fontId="3"/>
  </si>
  <si>
    <t>高等学校</t>
    <rPh sb="0" eb="2">
      <t>コウトウ</t>
    </rPh>
    <rPh sb="2" eb="4">
      <t>ガッコウ</t>
    </rPh>
    <phoneticPr fontId="3"/>
  </si>
  <si>
    <t>12歳</t>
    <rPh sb="2" eb="3">
      <t>サイ</t>
    </rPh>
    <phoneticPr fontId="3"/>
  </si>
  <si>
    <t>13歳</t>
    <rPh sb="2" eb="3">
      <t>サイ</t>
    </rPh>
    <phoneticPr fontId="3"/>
  </si>
  <si>
    <t>14歳</t>
    <rPh sb="2" eb="3">
      <t>サイ</t>
    </rPh>
    <phoneticPr fontId="3"/>
  </si>
  <si>
    <t>15歳</t>
    <rPh sb="2" eb="3">
      <t>サイ</t>
    </rPh>
    <phoneticPr fontId="3"/>
  </si>
  <si>
    <t>16歳</t>
    <rPh sb="2" eb="3">
      <t>サイ</t>
    </rPh>
    <phoneticPr fontId="3"/>
  </si>
  <si>
    <t>17歳</t>
    <rPh sb="2" eb="3">
      <t>サイ</t>
    </rPh>
    <phoneticPr fontId="3"/>
  </si>
  <si>
    <t xml:space="preserve"> </t>
    <phoneticPr fontId="3"/>
  </si>
  <si>
    <t>令和７年坂井市統計年報</t>
    <rPh sb="0" eb="2">
      <t>レイワ</t>
    </rPh>
    <rPh sb="3" eb="4">
      <t>ネン</t>
    </rPh>
    <rPh sb="4" eb="7">
      <t>サカイシ</t>
    </rPh>
    <rPh sb="7" eb="11">
      <t>トウケイネンポウ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</si>
</sst>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0_ "/>
    <numFmt numFmtId="178" formatCode="#,##0;&quot;△ &quot;#,##0"/>
    <numFmt numFmtId="179" formatCode="#,##0.0;&quot;△ &quot;#,##0.0"/>
    <numFmt numFmtId="180" formatCode="0.0;&quot;△ &quot;0.0"/>
  </numFmts>
  <fonts count="30">
    <font>
      <sz val="10.5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.5"/>
      <name val="ＭＳ ゴシック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sz val="14"/>
      <name val="ＭＳ Ｐゴシック"/>
      <family val="3"/>
      <charset val="128"/>
    </font>
    <font>
      <b/>
      <u/>
      <sz val="22"/>
      <name val="ＭＳ Ｐゴシック"/>
      <family val="3"/>
      <charset val="128"/>
    </font>
    <font>
      <sz val="9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22"/>
      <name val="ＭＳ Ｐゴシック"/>
      <family val="3"/>
      <charset val="128"/>
    </font>
    <font>
      <sz val="6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0"/>
      <color theme="10"/>
      <name val="ＭＳ 明朝"/>
      <family val="1"/>
      <charset val="128"/>
    </font>
    <font>
      <u/>
      <sz val="12"/>
      <color theme="10"/>
      <name val="ＭＳ Ｐゴシック"/>
      <family val="3"/>
      <charset val="128"/>
      <scheme val="minor"/>
    </font>
    <font>
      <u/>
      <sz val="11"/>
      <color indexed="12"/>
      <name val="ＭＳ Ｐゴシック"/>
      <family val="3"/>
      <charset val="128"/>
    </font>
    <font>
      <u/>
      <sz val="12"/>
      <color indexed="12"/>
      <name val="ＭＳ Ｐゴシック"/>
      <family val="3"/>
      <charset val="128"/>
      <scheme val="minor"/>
    </font>
    <font>
      <b/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7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5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 style="hair">
        <color indexed="64"/>
      </right>
      <top style="dotted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2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</cellStyleXfs>
  <cellXfs count="663">
    <xf numFmtId="0" fontId="0" fillId="0" borderId="0" xfId="0"/>
    <xf numFmtId="0" fontId="10" fillId="0" borderId="0" xfId="1">
      <alignment vertical="center"/>
    </xf>
    <xf numFmtId="38" fontId="7" fillId="0" borderId="5" xfId="3" applyFont="1" applyFill="1" applyBorder="1" applyAlignment="1">
      <alignment horizontal="right" vertical="center"/>
    </xf>
    <xf numFmtId="38" fontId="7" fillId="0" borderId="4" xfId="3" applyFont="1" applyFill="1" applyBorder="1" applyAlignment="1">
      <alignment horizontal="right" vertical="center"/>
    </xf>
    <xf numFmtId="38" fontId="9" fillId="0" borderId="14" xfId="3" applyFont="1" applyFill="1" applyBorder="1" applyAlignment="1">
      <alignment horizontal="center" vertical="center" shrinkToFit="1"/>
    </xf>
    <xf numFmtId="38" fontId="9" fillId="0" borderId="16" xfId="3" applyFont="1" applyFill="1" applyBorder="1" applyAlignment="1">
      <alignment horizontal="right" vertical="center"/>
    </xf>
    <xf numFmtId="38" fontId="7" fillId="0" borderId="13" xfId="3" applyFont="1" applyFill="1" applyBorder="1" applyAlignment="1">
      <alignment horizontal="right" vertical="center"/>
    </xf>
    <xf numFmtId="38" fontId="7" fillId="0" borderId="34" xfId="3" applyFont="1" applyFill="1" applyBorder="1" applyAlignment="1">
      <alignment horizontal="right" vertical="center"/>
    </xf>
    <xf numFmtId="38" fontId="9" fillId="0" borderId="14" xfId="3" applyFont="1" applyFill="1" applyBorder="1" applyAlignment="1">
      <alignment horizontal="right" vertical="center"/>
    </xf>
    <xf numFmtId="38" fontId="9" fillId="0" borderId="15" xfId="3" applyFont="1" applyFill="1" applyBorder="1" applyAlignment="1">
      <alignment horizontal="right" vertical="center"/>
    </xf>
    <xf numFmtId="38" fontId="7" fillId="0" borderId="17" xfId="3" applyFont="1" applyFill="1" applyBorder="1" applyAlignment="1">
      <alignment horizontal="right" vertical="center"/>
    </xf>
    <xf numFmtId="38" fontId="9" fillId="0" borderId="13" xfId="3" applyFont="1" applyFill="1" applyBorder="1" applyAlignment="1">
      <alignment horizontal="right" vertical="center"/>
    </xf>
    <xf numFmtId="38" fontId="7" fillId="0" borderId="3" xfId="3" applyFont="1" applyFill="1" applyBorder="1" applyAlignment="1">
      <alignment horizontal="right" vertical="center"/>
    </xf>
    <xf numFmtId="38" fontId="7" fillId="0" borderId="1" xfId="3" applyFont="1" applyFill="1" applyBorder="1" applyAlignment="1">
      <alignment horizontal="right" vertical="center"/>
    </xf>
    <xf numFmtId="38" fontId="7" fillId="0" borderId="0" xfId="3" applyFont="1" applyFill="1" applyBorder="1" applyAlignment="1">
      <alignment horizontal="right" vertical="center"/>
    </xf>
    <xf numFmtId="38" fontId="7" fillId="0" borderId="6" xfId="3" applyFont="1" applyFill="1" applyBorder="1" applyAlignment="1">
      <alignment horizontal="right" vertical="center"/>
    </xf>
    <xf numFmtId="38" fontId="7" fillId="0" borderId="26" xfId="3" applyFont="1" applyFill="1" applyBorder="1" applyAlignment="1">
      <alignment horizontal="right" vertical="center"/>
    </xf>
    <xf numFmtId="38" fontId="7" fillId="0" borderId="29" xfId="3" applyFont="1" applyFill="1" applyBorder="1" applyAlignment="1">
      <alignment horizontal="right" vertical="center"/>
    </xf>
    <xf numFmtId="177" fontId="7" fillId="0" borderId="3" xfId="3" applyNumberFormat="1" applyFont="1" applyFill="1" applyBorder="1" applyAlignment="1">
      <alignment horizontal="right" vertical="center"/>
    </xf>
    <xf numFmtId="38" fontId="7" fillId="0" borderId="9" xfId="3" applyFont="1" applyFill="1" applyBorder="1" applyAlignment="1">
      <alignment horizontal="right" vertical="center"/>
    </xf>
    <xf numFmtId="38" fontId="7" fillId="0" borderId="27" xfId="3" applyFont="1" applyFill="1" applyBorder="1" applyAlignment="1">
      <alignment horizontal="right" vertical="center"/>
    </xf>
    <xf numFmtId="38" fontId="7" fillId="0" borderId="7" xfId="3" applyFont="1" applyFill="1" applyBorder="1" applyAlignment="1">
      <alignment horizontal="right" vertical="center"/>
    </xf>
    <xf numFmtId="38" fontId="7" fillId="0" borderId="10" xfId="3" applyFont="1" applyFill="1" applyBorder="1" applyAlignment="1">
      <alignment horizontal="right" vertical="center"/>
    </xf>
    <xf numFmtId="38" fontId="7" fillId="0" borderId="11" xfId="3" applyFont="1" applyFill="1" applyBorder="1" applyAlignment="1">
      <alignment horizontal="right" vertical="center"/>
    </xf>
    <xf numFmtId="38" fontId="7" fillId="0" borderId="12" xfId="3" applyFont="1" applyFill="1" applyBorder="1" applyAlignment="1">
      <alignment horizontal="right" vertical="center"/>
    </xf>
    <xf numFmtId="38" fontId="7" fillId="0" borderId="28" xfId="3" applyFont="1" applyFill="1" applyBorder="1" applyAlignment="1">
      <alignment horizontal="right" vertical="center"/>
    </xf>
    <xf numFmtId="38" fontId="7" fillId="0" borderId="30" xfId="3" applyFont="1" applyFill="1" applyBorder="1" applyAlignment="1">
      <alignment horizontal="right" vertical="center"/>
    </xf>
    <xf numFmtId="38" fontId="15" fillId="0" borderId="16" xfId="3" applyFont="1" applyFill="1" applyBorder="1" applyAlignment="1">
      <alignment horizontal="right" vertical="center"/>
    </xf>
    <xf numFmtId="38" fontId="16" fillId="0" borderId="13" xfId="3" applyFont="1" applyFill="1" applyBorder="1" applyAlignment="1">
      <alignment horizontal="right" vertical="center"/>
    </xf>
    <xf numFmtId="38" fontId="16" fillId="0" borderId="34" xfId="3" applyFont="1" applyFill="1" applyBorder="1" applyAlignment="1">
      <alignment horizontal="right" vertical="center"/>
    </xf>
    <xf numFmtId="38" fontId="15" fillId="0" borderId="14" xfId="3" applyFont="1" applyFill="1" applyBorder="1" applyAlignment="1">
      <alignment horizontal="right" vertical="center"/>
    </xf>
    <xf numFmtId="38" fontId="15" fillId="0" borderId="15" xfId="3" applyFont="1" applyFill="1" applyBorder="1" applyAlignment="1">
      <alignment horizontal="right" vertical="center"/>
    </xf>
    <xf numFmtId="38" fontId="16" fillId="0" borderId="17" xfId="3" applyFont="1" applyFill="1" applyBorder="1" applyAlignment="1">
      <alignment horizontal="right" vertical="center"/>
    </xf>
    <xf numFmtId="38" fontId="15" fillId="0" borderId="13" xfId="3" applyFont="1" applyFill="1" applyBorder="1" applyAlignment="1">
      <alignment horizontal="right" vertical="center"/>
    </xf>
    <xf numFmtId="38" fontId="16" fillId="0" borderId="5" xfId="3" applyFont="1" applyFill="1" applyBorder="1" applyAlignment="1">
      <alignment horizontal="right" vertical="center"/>
    </xf>
    <xf numFmtId="38" fontId="16" fillId="0" borderId="3" xfId="3" applyFont="1" applyFill="1" applyBorder="1" applyAlignment="1">
      <alignment horizontal="right" vertical="center"/>
    </xf>
    <xf numFmtId="38" fontId="16" fillId="0" borderId="1" xfId="3" applyFont="1" applyFill="1" applyBorder="1" applyAlignment="1">
      <alignment horizontal="right" vertical="center"/>
    </xf>
    <xf numFmtId="38" fontId="16" fillId="0" borderId="0" xfId="3" applyFont="1" applyFill="1" applyBorder="1" applyAlignment="1">
      <alignment horizontal="right" vertical="center"/>
    </xf>
    <xf numFmtId="38" fontId="16" fillId="0" borderId="6" xfId="3" applyFont="1" applyFill="1" applyBorder="1" applyAlignment="1">
      <alignment horizontal="right" vertical="center"/>
    </xf>
    <xf numFmtId="38" fontId="16" fillId="0" borderId="26" xfId="3" applyFont="1" applyFill="1" applyBorder="1" applyAlignment="1">
      <alignment horizontal="right" vertical="center"/>
    </xf>
    <xf numFmtId="38" fontId="16" fillId="0" borderId="4" xfId="3" applyFont="1" applyFill="1" applyBorder="1" applyAlignment="1">
      <alignment horizontal="right" vertical="center"/>
    </xf>
    <xf numFmtId="38" fontId="16" fillId="0" borderId="29" xfId="3" applyFont="1" applyFill="1" applyBorder="1" applyAlignment="1">
      <alignment horizontal="right" vertical="center"/>
    </xf>
    <xf numFmtId="38" fontId="16" fillId="0" borderId="3" xfId="5" applyFont="1" applyFill="1" applyBorder="1" applyAlignment="1">
      <alignment vertical="center"/>
    </xf>
    <xf numFmtId="38" fontId="15" fillId="0" borderId="4" xfId="3" applyFont="1" applyFill="1" applyBorder="1" applyAlignment="1">
      <alignment horizontal="right" vertical="center"/>
    </xf>
    <xf numFmtId="38" fontId="16" fillId="0" borderId="27" xfId="3" applyFont="1" applyFill="1" applyBorder="1" applyAlignment="1">
      <alignment horizontal="right" vertical="center"/>
    </xf>
    <xf numFmtId="38" fontId="16" fillId="0" borderId="7" xfId="3" applyFont="1" applyFill="1" applyBorder="1" applyAlignment="1">
      <alignment horizontal="right" vertical="center"/>
    </xf>
    <xf numFmtId="38" fontId="16" fillId="0" borderId="10" xfId="3" applyFont="1" applyFill="1" applyBorder="1" applyAlignment="1">
      <alignment horizontal="right" vertical="center"/>
    </xf>
    <xf numFmtId="38" fontId="16" fillId="0" borderId="11" xfId="3" applyFont="1" applyFill="1" applyBorder="1" applyAlignment="1">
      <alignment horizontal="right" vertical="center"/>
    </xf>
    <xf numFmtId="38" fontId="16" fillId="0" borderId="12" xfId="3" applyFont="1" applyFill="1" applyBorder="1" applyAlignment="1">
      <alignment horizontal="right" vertical="center"/>
    </xf>
    <xf numFmtId="38" fontId="16" fillId="0" borderId="28" xfId="3" applyFont="1" applyFill="1" applyBorder="1" applyAlignment="1">
      <alignment horizontal="right" vertical="center"/>
    </xf>
    <xf numFmtId="38" fontId="16" fillId="0" borderId="30" xfId="3" applyFont="1" applyFill="1" applyBorder="1" applyAlignment="1">
      <alignment horizontal="right" vertical="center"/>
    </xf>
    <xf numFmtId="0" fontId="8" fillId="0" borderId="0" xfId="4" applyFont="1" applyAlignment="1">
      <alignment vertical="center"/>
    </xf>
    <xf numFmtId="0" fontId="5" fillId="0" borderId="0" xfId="4" applyFont="1"/>
    <xf numFmtId="0" fontId="6" fillId="0" borderId="0" xfId="4" applyFont="1"/>
    <xf numFmtId="0" fontId="11" fillId="0" borderId="0" xfId="4" applyFont="1"/>
    <xf numFmtId="0" fontId="4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38" fontId="7" fillId="0" borderId="14" xfId="3" applyFont="1" applyFill="1" applyBorder="1" applyAlignment="1">
      <alignment vertical="center"/>
    </xf>
    <xf numFmtId="38" fontId="7" fillId="0" borderId="4" xfId="3" applyFont="1" applyFill="1" applyBorder="1" applyAlignment="1">
      <alignment horizontal="distributed" vertical="center"/>
    </xf>
    <xf numFmtId="0" fontId="7" fillId="0" borderId="1" xfId="4" applyFont="1" applyBorder="1" applyAlignment="1">
      <alignment vertical="center"/>
    </xf>
    <xf numFmtId="0" fontId="7" fillId="0" borderId="2" xfId="4" applyFont="1" applyBorder="1" applyAlignment="1">
      <alignment vertical="center"/>
    </xf>
    <xf numFmtId="38" fontId="7" fillId="0" borderId="9" xfId="3" applyFont="1" applyFill="1" applyBorder="1" applyAlignment="1">
      <alignment vertical="center"/>
    </xf>
    <xf numFmtId="0" fontId="7" fillId="0" borderId="11" xfId="4" applyFont="1" applyBorder="1" applyAlignment="1">
      <alignment horizontal="center" vertical="center"/>
    </xf>
    <xf numFmtId="0" fontId="7" fillId="0" borderId="7" xfId="4" applyFont="1" applyBorder="1" applyAlignment="1">
      <alignment horizontal="center" vertical="center"/>
    </xf>
    <xf numFmtId="0" fontId="7" fillId="0" borderId="8" xfId="4" applyFont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7" fillId="0" borderId="18" xfId="4" applyFont="1" applyBorder="1" applyAlignment="1">
      <alignment horizontal="center" vertical="center"/>
    </xf>
    <xf numFmtId="0" fontId="7" fillId="0" borderId="19" xfId="4" applyFont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7" fillId="0" borderId="12" xfId="4" applyFont="1" applyBorder="1" applyAlignment="1">
      <alignment horizontal="right" vertical="center"/>
    </xf>
    <xf numFmtId="0" fontId="9" fillId="0" borderId="0" xfId="4" applyFont="1" applyAlignment="1">
      <alignment vertical="center"/>
    </xf>
    <xf numFmtId="38" fontId="9" fillId="0" borderId="21" xfId="3" applyFont="1" applyFill="1" applyBorder="1" applyAlignment="1">
      <alignment horizontal="center" vertical="center" shrinkToFit="1"/>
    </xf>
    <xf numFmtId="38" fontId="9" fillId="0" borderId="24" xfId="4" applyNumberFormat="1" applyFont="1" applyBorder="1" applyAlignment="1">
      <alignment vertical="center"/>
    </xf>
    <xf numFmtId="38" fontId="7" fillId="0" borderId="23" xfId="4" applyNumberFormat="1" applyFont="1" applyBorder="1" applyAlignment="1">
      <alignment vertical="center"/>
    </xf>
    <xf numFmtId="38" fontId="7" fillId="0" borderId="25" xfId="4" applyNumberFormat="1" applyFont="1" applyBorder="1" applyAlignment="1">
      <alignment vertical="center"/>
    </xf>
    <xf numFmtId="38" fontId="9" fillId="0" borderId="21" xfId="4" applyNumberFormat="1" applyFont="1" applyBorder="1" applyAlignment="1">
      <alignment vertical="center"/>
    </xf>
    <xf numFmtId="38" fontId="9" fillId="0" borderId="23" xfId="4" applyNumberFormat="1" applyFont="1" applyBorder="1" applyAlignment="1">
      <alignment vertical="center"/>
    </xf>
    <xf numFmtId="38" fontId="9" fillId="0" borderId="25" xfId="4" applyNumberFormat="1" applyFont="1" applyBorder="1" applyAlignment="1">
      <alignment vertical="center"/>
    </xf>
    <xf numFmtId="178" fontId="7" fillId="0" borderId="5" xfId="4" applyNumberFormat="1" applyFont="1" applyBorder="1" applyAlignment="1">
      <alignment horizontal="right" vertical="center"/>
    </xf>
    <xf numFmtId="178" fontId="7" fillId="0" borderId="3" xfId="4" applyNumberFormat="1" applyFont="1" applyBorder="1" applyAlignment="1">
      <alignment horizontal="right" vertical="center"/>
    </xf>
    <xf numFmtId="178" fontId="7" fillId="0" borderId="6" xfId="4" applyNumberFormat="1" applyFont="1" applyBorder="1" applyAlignment="1">
      <alignment horizontal="right" vertical="center"/>
    </xf>
    <xf numFmtId="178" fontId="7" fillId="0" borderId="4" xfId="4" applyNumberFormat="1" applyFont="1" applyBorder="1" applyAlignment="1">
      <alignment horizontal="right" vertical="center"/>
    </xf>
    <xf numFmtId="179" fontId="7" fillId="0" borderId="6" xfId="4" applyNumberFormat="1" applyFont="1" applyBorder="1" applyAlignment="1">
      <alignment horizontal="right" vertical="center"/>
    </xf>
    <xf numFmtId="178" fontId="7" fillId="0" borderId="11" xfId="4" applyNumberFormat="1" applyFont="1" applyBorder="1" applyAlignment="1">
      <alignment horizontal="right" vertical="center"/>
    </xf>
    <xf numFmtId="178" fontId="7" fillId="0" borderId="7" xfId="4" applyNumberFormat="1" applyFont="1" applyBorder="1" applyAlignment="1">
      <alignment horizontal="right" vertical="center"/>
    </xf>
    <xf numFmtId="178" fontId="7" fillId="0" borderId="12" xfId="4" applyNumberFormat="1" applyFont="1" applyBorder="1" applyAlignment="1">
      <alignment horizontal="right" vertical="center"/>
    </xf>
    <xf numFmtId="178" fontId="7" fillId="0" borderId="9" xfId="4" applyNumberFormat="1" applyFont="1" applyBorder="1" applyAlignment="1">
      <alignment horizontal="right" vertical="center"/>
    </xf>
    <xf numFmtId="179" fontId="7" fillId="0" borderId="12" xfId="4" applyNumberFormat="1" applyFont="1" applyBorder="1" applyAlignment="1">
      <alignment horizontal="right" vertical="center"/>
    </xf>
    <xf numFmtId="38" fontId="9" fillId="0" borderId="4" xfId="3" applyFont="1" applyFill="1" applyBorder="1" applyAlignment="1">
      <alignment horizontal="center" vertical="center" shrinkToFit="1"/>
    </xf>
    <xf numFmtId="38" fontId="9" fillId="0" borderId="1" xfId="4" applyNumberFormat="1" applyFont="1" applyBorder="1" applyAlignment="1">
      <alignment vertical="center"/>
    </xf>
    <xf numFmtId="38" fontId="7" fillId="0" borderId="3" xfId="4" applyNumberFormat="1" applyFont="1" applyBorder="1" applyAlignment="1">
      <alignment vertical="center"/>
    </xf>
    <xf numFmtId="38" fontId="7" fillId="0" borderId="2" xfId="4" applyNumberFormat="1" applyFont="1" applyBorder="1" applyAlignment="1">
      <alignment vertical="center"/>
    </xf>
    <xf numFmtId="38" fontId="9" fillId="0" borderId="4" xfId="4" applyNumberFormat="1" applyFont="1" applyBorder="1" applyAlignment="1">
      <alignment vertical="center"/>
    </xf>
    <xf numFmtId="38" fontId="9" fillId="0" borderId="5" xfId="4" applyNumberFormat="1" applyFont="1" applyBorder="1" applyAlignment="1">
      <alignment vertical="center"/>
    </xf>
    <xf numFmtId="38" fontId="9" fillId="0" borderId="3" xfId="4" applyNumberFormat="1" applyFont="1" applyBorder="1" applyAlignment="1">
      <alignment vertical="center"/>
    </xf>
    <xf numFmtId="38" fontId="7" fillId="0" borderId="6" xfId="4" applyNumberFormat="1" applyFont="1" applyBorder="1" applyAlignment="1">
      <alignment vertical="center"/>
    </xf>
    <xf numFmtId="38" fontId="9" fillId="0" borderId="6" xfId="4" applyNumberFormat="1" applyFont="1" applyBorder="1" applyAlignment="1">
      <alignment vertical="center"/>
    </xf>
    <xf numFmtId="38" fontId="7" fillId="0" borderId="2" xfId="3" applyFont="1" applyFill="1" applyBorder="1" applyAlignment="1">
      <alignment horizontal="right" vertical="center"/>
    </xf>
    <xf numFmtId="176" fontId="7" fillId="0" borderId="6" xfId="4" applyNumberFormat="1" applyFont="1" applyBorder="1" applyAlignment="1">
      <alignment horizontal="right" vertical="center"/>
    </xf>
    <xf numFmtId="38" fontId="7" fillId="0" borderId="8" xfId="3" applyFont="1" applyFill="1" applyBorder="1" applyAlignment="1">
      <alignment horizontal="right" vertical="center"/>
    </xf>
    <xf numFmtId="176" fontId="7" fillId="0" borderId="12" xfId="4" applyNumberFormat="1" applyFont="1" applyBorder="1" applyAlignment="1">
      <alignment horizontal="right" vertical="center"/>
    </xf>
    <xf numFmtId="180" fontId="9" fillId="0" borderId="17" xfId="4" applyNumberFormat="1" applyFont="1" applyBorder="1" applyAlignment="1">
      <alignment vertical="center"/>
    </xf>
    <xf numFmtId="0" fontId="7" fillId="0" borderId="6" xfId="4" applyFont="1" applyBorder="1" applyAlignment="1">
      <alignment vertical="center"/>
    </xf>
    <xf numFmtId="0" fontId="7" fillId="0" borderId="12" xfId="4" applyFont="1" applyBorder="1" applyAlignment="1">
      <alignment vertical="center"/>
    </xf>
    <xf numFmtId="38" fontId="9" fillId="0" borderId="22" xfId="3" applyFont="1" applyFill="1" applyBorder="1" applyAlignment="1">
      <alignment horizontal="right" vertical="center"/>
    </xf>
    <xf numFmtId="38" fontId="7" fillId="0" borderId="23" xfId="3" applyFont="1" applyFill="1" applyBorder="1" applyAlignment="1">
      <alignment horizontal="right" vertical="center"/>
    </xf>
    <xf numFmtId="38" fontId="7" fillId="0" borderId="35" xfId="3" applyFont="1" applyFill="1" applyBorder="1" applyAlignment="1">
      <alignment horizontal="right" vertical="center"/>
    </xf>
    <xf numFmtId="38" fontId="9" fillId="0" borderId="21" xfId="3" applyFont="1" applyFill="1" applyBorder="1" applyAlignment="1">
      <alignment horizontal="right" vertical="center"/>
    </xf>
    <xf numFmtId="38" fontId="9" fillId="0" borderId="24" xfId="3" applyFont="1" applyFill="1" applyBorder="1" applyAlignment="1">
      <alignment horizontal="right" vertical="center"/>
    </xf>
    <xf numFmtId="38" fontId="7" fillId="0" borderId="25" xfId="3" applyFont="1" applyFill="1" applyBorder="1" applyAlignment="1">
      <alignment horizontal="right" vertical="center"/>
    </xf>
    <xf numFmtId="38" fontId="9" fillId="0" borderId="23" xfId="3" applyFont="1" applyFill="1" applyBorder="1" applyAlignment="1">
      <alignment horizontal="right" vertical="center"/>
    </xf>
    <xf numFmtId="180" fontId="9" fillId="0" borderId="25" xfId="4" applyNumberFormat="1" applyFont="1" applyBorder="1" applyAlignment="1">
      <alignment vertical="center"/>
    </xf>
    <xf numFmtId="176" fontId="7" fillId="0" borderId="29" xfId="4" applyNumberFormat="1" applyFont="1" applyBorder="1" applyAlignment="1">
      <alignment horizontal="right" vertical="center"/>
    </xf>
    <xf numFmtId="0" fontId="7" fillId="0" borderId="26" xfId="3" applyNumberFormat="1" applyFont="1" applyFill="1" applyBorder="1" applyAlignment="1">
      <alignment horizontal="right" vertical="center"/>
    </xf>
    <xf numFmtId="38" fontId="7" fillId="0" borderId="26" xfId="3" applyFont="1" applyFill="1" applyBorder="1" applyAlignment="1">
      <alignment horizontal="right" vertical="center" shrinkToFit="1"/>
    </xf>
    <xf numFmtId="38" fontId="7" fillId="0" borderId="27" xfId="3" applyFont="1" applyFill="1" applyBorder="1" applyAlignment="1">
      <alignment horizontal="right" vertical="center" shrinkToFit="1"/>
    </xf>
    <xf numFmtId="176" fontId="7" fillId="0" borderId="30" xfId="4" applyNumberFormat="1" applyFont="1" applyBorder="1" applyAlignment="1">
      <alignment horizontal="right" vertical="center"/>
    </xf>
    <xf numFmtId="38" fontId="7" fillId="0" borderId="4" xfId="3" applyFont="1" applyFill="1" applyBorder="1" applyAlignment="1">
      <alignment horizontal="right" vertical="center" shrinkToFit="1"/>
    </xf>
    <xf numFmtId="38" fontId="7" fillId="0" borderId="9" xfId="3" applyFont="1" applyFill="1" applyBorder="1" applyAlignment="1">
      <alignment horizontal="right" vertical="center" shrinkToFit="1"/>
    </xf>
    <xf numFmtId="38" fontId="7" fillId="0" borderId="31" xfId="3" applyFont="1" applyFill="1" applyBorder="1" applyAlignment="1">
      <alignment horizontal="right" vertical="center" shrinkToFit="1"/>
    </xf>
    <xf numFmtId="38" fontId="7" fillId="0" borderId="31" xfId="3" applyFont="1" applyFill="1" applyBorder="1" applyAlignment="1">
      <alignment horizontal="right" vertical="center"/>
    </xf>
    <xf numFmtId="38" fontId="7" fillId="0" borderId="32" xfId="3" applyFont="1" applyFill="1" applyBorder="1" applyAlignment="1">
      <alignment horizontal="right" vertical="center"/>
    </xf>
    <xf numFmtId="38" fontId="7" fillId="0" borderId="21" xfId="3" applyFont="1" applyFill="1" applyBorder="1" applyAlignment="1">
      <alignment horizontal="right" vertical="center"/>
    </xf>
    <xf numFmtId="38" fontId="7" fillId="0" borderId="33" xfId="3" applyFont="1" applyFill="1" applyBorder="1" applyAlignment="1">
      <alignment horizontal="right" vertical="center"/>
    </xf>
    <xf numFmtId="176" fontId="7" fillId="0" borderId="33" xfId="4" applyNumberFormat="1" applyFont="1" applyBorder="1" applyAlignment="1">
      <alignment horizontal="right" vertical="center"/>
    </xf>
    <xf numFmtId="0" fontId="4" fillId="0" borderId="0" xfId="4" applyFont="1"/>
    <xf numFmtId="38" fontId="7" fillId="0" borderId="14" xfId="3" applyFont="1" applyFill="1" applyBorder="1" applyAlignment="1">
      <alignment horizontal="right" vertical="center"/>
    </xf>
    <xf numFmtId="38" fontId="7" fillId="0" borderId="15" xfId="3" applyFont="1" applyFill="1" applyBorder="1" applyAlignment="1">
      <alignment horizontal="right" vertical="center"/>
    </xf>
    <xf numFmtId="180" fontId="15" fillId="0" borderId="17" xfId="4" applyNumberFormat="1" applyFont="1" applyBorder="1" applyAlignment="1">
      <alignment vertical="center"/>
    </xf>
    <xf numFmtId="0" fontId="7" fillId="0" borderId="0" xfId="4" applyFont="1"/>
    <xf numFmtId="0" fontId="7" fillId="0" borderId="0" xfId="4" applyFont="1" applyAlignment="1">
      <alignment horizontal="right" vertical="top"/>
    </xf>
    <xf numFmtId="0" fontId="7" fillId="0" borderId="45" xfId="4" applyFont="1" applyBorder="1" applyAlignment="1">
      <alignment horizontal="center" vertical="center"/>
    </xf>
    <xf numFmtId="0" fontId="7" fillId="0" borderId="26" xfId="4" applyFont="1" applyBorder="1" applyAlignment="1">
      <alignment horizontal="center" vertical="center"/>
    </xf>
    <xf numFmtId="0" fontId="7" fillId="0" borderId="0" xfId="4" applyFont="1" applyAlignment="1">
      <alignment horizontal="center" vertical="center"/>
    </xf>
    <xf numFmtId="38" fontId="7" fillId="0" borderId="27" xfId="3" applyFont="1" applyFill="1" applyBorder="1" applyAlignment="1">
      <alignment vertical="center"/>
    </xf>
    <xf numFmtId="0" fontId="7" fillId="0" borderId="28" xfId="4" applyFont="1" applyBorder="1" applyAlignment="1">
      <alignment vertical="center"/>
    </xf>
    <xf numFmtId="0" fontId="7" fillId="0" borderId="30" xfId="4" applyFont="1" applyBorder="1" applyAlignment="1">
      <alignment vertical="center"/>
    </xf>
    <xf numFmtId="0" fontId="7" fillId="0" borderId="17" xfId="4" applyFont="1" applyBorder="1" applyAlignment="1">
      <alignment horizontal="center" vertical="center" textRotation="255" shrinkToFit="1"/>
    </xf>
    <xf numFmtId="0" fontId="7" fillId="0" borderId="6" xfId="4" applyFont="1" applyBorder="1" applyAlignment="1">
      <alignment horizontal="center" vertical="center" textRotation="255" shrinkToFit="1"/>
    </xf>
    <xf numFmtId="0" fontId="7" fillId="0" borderId="5" xfId="4" applyFont="1" applyBorder="1" applyAlignment="1">
      <alignment horizontal="center" vertical="center"/>
    </xf>
    <xf numFmtId="0" fontId="7" fillId="0" borderId="11" xfId="4" applyFont="1" applyBorder="1" applyAlignment="1">
      <alignment horizontal="center" vertical="center"/>
    </xf>
    <xf numFmtId="0" fontId="7" fillId="0" borderId="47" xfId="4" applyFont="1" applyBorder="1" applyAlignment="1">
      <alignment horizontal="center" vertical="center" wrapText="1"/>
    </xf>
    <xf numFmtId="0" fontId="7" fillId="0" borderId="7" xfId="4" applyFont="1" applyBorder="1" applyAlignment="1">
      <alignment horizontal="center" vertical="center"/>
    </xf>
    <xf numFmtId="0" fontId="7" fillId="0" borderId="45" xfId="4" applyFont="1" applyBorder="1" applyAlignment="1">
      <alignment horizontal="center" vertical="center" wrapText="1"/>
    </xf>
    <xf numFmtId="0" fontId="7" fillId="0" borderId="8" xfId="4" applyFont="1" applyBorder="1" applyAlignment="1">
      <alignment horizontal="center" vertical="center"/>
    </xf>
    <xf numFmtId="0" fontId="7" fillId="0" borderId="42" xfId="4" applyFont="1" applyBorder="1" applyAlignment="1">
      <alignment horizontal="center" vertical="center"/>
    </xf>
    <xf numFmtId="0" fontId="7" fillId="0" borderId="43" xfId="4" applyFont="1" applyBorder="1" applyAlignment="1">
      <alignment horizontal="center" vertical="center"/>
    </xf>
    <xf numFmtId="0" fontId="7" fillId="0" borderId="44" xfId="4" applyFont="1" applyBorder="1" applyAlignment="1">
      <alignment horizontal="center" vertical="center"/>
    </xf>
    <xf numFmtId="0" fontId="7" fillId="0" borderId="45" xfId="4" applyFont="1" applyBorder="1" applyAlignment="1">
      <alignment horizontal="center" vertical="center"/>
    </xf>
    <xf numFmtId="0" fontId="7" fillId="0" borderId="46" xfId="4" applyFont="1" applyBorder="1" applyAlignment="1">
      <alignment horizontal="center" vertical="center"/>
    </xf>
    <xf numFmtId="0" fontId="7" fillId="0" borderId="26" xfId="4" applyFont="1" applyBorder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7" fillId="0" borderId="29" xfId="4" applyFont="1" applyBorder="1" applyAlignment="1">
      <alignment horizontal="center" vertical="center"/>
    </xf>
    <xf numFmtId="0" fontId="7" fillId="0" borderId="36" xfId="4" applyFont="1" applyBorder="1" applyAlignment="1">
      <alignment horizontal="distributed" vertical="center" justifyLastLine="1"/>
    </xf>
    <xf numFmtId="0" fontId="7" fillId="0" borderId="41" xfId="4" applyFont="1" applyBorder="1" applyAlignment="1">
      <alignment horizontal="distributed" vertical="center" justifyLastLine="1"/>
    </xf>
    <xf numFmtId="0" fontId="7" fillId="0" borderId="37" xfId="4" applyFont="1" applyBorder="1" applyAlignment="1">
      <alignment horizontal="distributed" vertical="center" justifyLastLine="1"/>
    </xf>
    <xf numFmtId="0" fontId="7" fillId="0" borderId="14" xfId="4" applyFont="1" applyBorder="1" applyAlignment="1">
      <alignment horizontal="center" vertical="center" wrapText="1"/>
    </xf>
    <xf numFmtId="0" fontId="7" fillId="0" borderId="4" xfId="4" applyFont="1" applyBorder="1" applyAlignment="1">
      <alignment horizontal="center" vertical="center"/>
    </xf>
    <xf numFmtId="0" fontId="7" fillId="0" borderId="9" xfId="4" applyFont="1" applyBorder="1" applyAlignment="1">
      <alignment horizontal="center" vertical="center"/>
    </xf>
    <xf numFmtId="0" fontId="7" fillId="0" borderId="39" xfId="4" applyFont="1" applyBorder="1" applyAlignment="1">
      <alignment horizontal="distributed" vertical="center" justifyLastLine="1"/>
    </xf>
    <xf numFmtId="0" fontId="7" fillId="0" borderId="38" xfId="4" applyFont="1" applyBorder="1" applyAlignment="1">
      <alignment horizontal="distributed" vertical="center" justifyLastLine="1"/>
    </xf>
    <xf numFmtId="0" fontId="7" fillId="0" borderId="40" xfId="4" applyFont="1" applyBorder="1" applyAlignment="1">
      <alignment horizontal="distributed" vertical="center" justifyLastLine="1"/>
    </xf>
    <xf numFmtId="0" fontId="7" fillId="0" borderId="16" xfId="4" applyFont="1" applyBorder="1" applyAlignment="1">
      <alignment horizontal="distributed" vertical="center" justifyLastLine="1"/>
    </xf>
    <xf numFmtId="0" fontId="7" fillId="0" borderId="26" xfId="4" applyFont="1" applyBorder="1" applyAlignment="1">
      <alignment horizontal="distributed" vertical="center" justifyLastLine="1"/>
    </xf>
    <xf numFmtId="0" fontId="7" fillId="0" borderId="0" xfId="4" applyFont="1" applyAlignment="1">
      <alignment horizontal="distributed" vertical="center" justifyLastLine="1"/>
    </xf>
    <xf numFmtId="0" fontId="7" fillId="0" borderId="1" xfId="4" applyFont="1" applyBorder="1" applyAlignment="1">
      <alignment horizontal="distributed" vertical="center" justifyLastLine="1"/>
    </xf>
    <xf numFmtId="0" fontId="17" fillId="0" borderId="0" xfId="6" applyFont="1">
      <alignment vertical="center"/>
    </xf>
    <xf numFmtId="0" fontId="19" fillId="0" borderId="0" xfId="6" applyFont="1">
      <alignment vertical="center"/>
    </xf>
    <xf numFmtId="0" fontId="20" fillId="0" borderId="21" xfId="6" applyFont="1" applyBorder="1" applyAlignment="1">
      <alignment horizontal="center" vertical="center"/>
    </xf>
    <xf numFmtId="0" fontId="20" fillId="0" borderId="21" xfId="6" applyFont="1" applyBorder="1">
      <alignment vertical="center"/>
    </xf>
    <xf numFmtId="0" fontId="21" fillId="0" borderId="21" xfId="6" applyFont="1" applyBorder="1">
      <alignment vertical="center"/>
    </xf>
    <xf numFmtId="0" fontId="23" fillId="0" borderId="21" xfId="7" applyFont="1" applyFill="1" applyBorder="1" applyAlignment="1">
      <alignment horizontal="center" vertical="center"/>
    </xf>
    <xf numFmtId="0" fontId="25" fillId="0" borderId="48" xfId="8" applyFont="1" applyBorder="1" applyAlignment="1" applyProtection="1">
      <alignment horizontal="center" vertical="center"/>
    </xf>
    <xf numFmtId="0" fontId="21" fillId="0" borderId="21" xfId="6" applyFont="1" applyBorder="1" applyAlignment="1">
      <alignment horizontal="center"/>
    </xf>
    <xf numFmtId="38" fontId="7" fillId="0" borderId="0" xfId="3" applyFont="1" applyFill="1" applyBorder="1" applyAlignment="1">
      <alignment vertical="center"/>
    </xf>
    <xf numFmtId="38" fontId="7" fillId="0" borderId="0" xfId="3" applyFont="1" applyFill="1" applyAlignment="1">
      <alignment vertical="center"/>
    </xf>
    <xf numFmtId="38" fontId="10" fillId="0" borderId="0" xfId="3" applyFont="1" applyFill="1" applyBorder="1" applyAlignment="1">
      <alignment vertical="center"/>
    </xf>
    <xf numFmtId="38" fontId="10" fillId="0" borderId="0" xfId="3" applyFont="1" applyFill="1" applyAlignment="1">
      <alignment vertical="center"/>
    </xf>
    <xf numFmtId="38" fontId="7" fillId="0" borderId="36" xfId="3" applyFont="1" applyFill="1" applyBorder="1" applyAlignment="1">
      <alignment horizontal="distributed" vertical="center" justifyLastLine="1"/>
    </xf>
    <xf numFmtId="38" fontId="7" fillId="0" borderId="39" xfId="3" applyFont="1" applyFill="1" applyBorder="1" applyAlignment="1">
      <alignment horizontal="distributed" vertical="center" justifyLastLine="1"/>
    </xf>
    <xf numFmtId="38" fontId="7" fillId="0" borderId="40" xfId="3" applyFont="1" applyFill="1" applyBorder="1" applyAlignment="1">
      <alignment horizontal="distributed" vertical="center" justifyLastLine="1"/>
    </xf>
    <xf numFmtId="38" fontId="7" fillId="0" borderId="41" xfId="3" applyFont="1" applyFill="1" applyBorder="1" applyAlignment="1">
      <alignment horizontal="distributed" vertical="center" justifyLastLine="1"/>
    </xf>
    <xf numFmtId="38" fontId="7" fillId="0" borderId="38" xfId="3" applyFont="1" applyFill="1" applyBorder="1" applyAlignment="1">
      <alignment horizontal="distributed" vertical="center" justifyLastLine="1"/>
    </xf>
    <xf numFmtId="38" fontId="7" fillId="0" borderId="37" xfId="3" applyFont="1" applyFill="1" applyBorder="1" applyAlignment="1">
      <alignment horizontal="distributed" vertical="center" justifyLastLine="1"/>
    </xf>
    <xf numFmtId="38" fontId="7" fillId="0" borderId="4" xfId="3" applyFont="1" applyFill="1" applyBorder="1" applyAlignment="1">
      <alignment horizontal="distributed" vertical="center" justifyLastLine="1"/>
    </xf>
    <xf numFmtId="38" fontId="7" fillId="0" borderId="5" xfId="3" applyFont="1" applyFill="1" applyBorder="1" applyAlignment="1">
      <alignment horizontal="center" vertical="center"/>
    </xf>
    <xf numFmtId="38" fontId="7" fillId="0" borderId="47" xfId="3" applyFont="1" applyFill="1" applyBorder="1" applyAlignment="1">
      <alignment horizontal="center" vertical="center" wrapText="1"/>
    </xf>
    <xf numFmtId="38" fontId="7" fillId="0" borderId="49" xfId="3" applyFont="1" applyFill="1" applyBorder="1" applyAlignment="1">
      <alignment horizontal="center" vertical="center" wrapText="1"/>
    </xf>
    <xf numFmtId="38" fontId="7" fillId="0" borderId="1" xfId="3" applyFont="1" applyFill="1" applyBorder="1" applyAlignment="1">
      <alignment horizontal="center" vertical="center"/>
    </xf>
    <xf numFmtId="0" fontId="7" fillId="0" borderId="47" xfId="3" applyNumberFormat="1" applyFont="1" applyFill="1" applyBorder="1" applyAlignment="1">
      <alignment horizontal="center" vertical="center" shrinkToFit="1"/>
    </xf>
    <xf numFmtId="38" fontId="7" fillId="0" borderId="45" xfId="3" applyFont="1" applyFill="1" applyBorder="1" applyAlignment="1">
      <alignment horizontal="center" vertical="center" wrapText="1"/>
    </xf>
    <xf numFmtId="38" fontId="7" fillId="0" borderId="47" xfId="3" applyFont="1" applyFill="1" applyBorder="1" applyAlignment="1">
      <alignment horizontal="center" vertical="center"/>
    </xf>
    <xf numFmtId="38" fontId="7" fillId="0" borderId="49" xfId="3" applyFont="1" applyFill="1" applyBorder="1" applyAlignment="1">
      <alignment horizontal="center" vertical="center"/>
    </xf>
    <xf numFmtId="38" fontId="7" fillId="0" borderId="42" xfId="3" applyFont="1" applyFill="1" applyBorder="1" applyAlignment="1">
      <alignment horizontal="distributed" vertical="center" justifyLastLine="1"/>
    </xf>
    <xf numFmtId="38" fontId="7" fillId="0" borderId="50" xfId="3" applyFont="1" applyFill="1" applyBorder="1" applyAlignment="1">
      <alignment horizontal="distributed" vertical="center" justifyLastLine="1"/>
    </xf>
    <xf numFmtId="38" fontId="7" fillId="0" borderId="51" xfId="3" applyFont="1" applyFill="1" applyBorder="1" applyAlignment="1">
      <alignment horizontal="distributed" vertical="center" justifyLastLine="1"/>
    </xf>
    <xf numFmtId="38" fontId="7" fillId="0" borderId="45" xfId="3" applyFont="1" applyFill="1" applyBorder="1" applyAlignment="1">
      <alignment horizontal="distributed" vertical="center" justifyLastLine="1"/>
    </xf>
    <xf numFmtId="38" fontId="7" fillId="0" borderId="43" xfId="3" applyFont="1" applyFill="1" applyBorder="1" applyAlignment="1">
      <alignment horizontal="distributed" vertical="center" justifyLastLine="1"/>
    </xf>
    <xf numFmtId="38" fontId="7" fillId="0" borderId="46" xfId="3" applyFont="1" applyFill="1" applyBorder="1" applyAlignment="1">
      <alignment horizontal="distributed" vertical="center" justifyLastLine="1"/>
    </xf>
    <xf numFmtId="38" fontId="7" fillId="0" borderId="26" xfId="3" applyFont="1" applyFill="1" applyBorder="1" applyAlignment="1">
      <alignment horizontal="distributed" vertical="center" justifyLastLine="1"/>
    </xf>
    <xf numFmtId="38" fontId="7" fillId="0" borderId="52" xfId="3" applyFont="1" applyFill="1" applyBorder="1" applyAlignment="1">
      <alignment horizontal="distributed" vertical="center" justifyLastLine="1"/>
    </xf>
    <xf numFmtId="38" fontId="7" fillId="0" borderId="53" xfId="3" applyFont="1" applyFill="1" applyBorder="1" applyAlignment="1">
      <alignment horizontal="distributed" vertical="center" justifyLastLine="1"/>
    </xf>
    <xf numFmtId="38" fontId="7" fillId="0" borderId="3" xfId="3" applyFont="1" applyFill="1" applyBorder="1" applyAlignment="1">
      <alignment horizontal="center" vertical="center"/>
    </xf>
    <xf numFmtId="38" fontId="7" fillId="0" borderId="6" xfId="3" applyFont="1" applyFill="1" applyBorder="1" applyAlignment="1">
      <alignment horizontal="center" vertical="center"/>
    </xf>
    <xf numFmtId="0" fontId="7" fillId="0" borderId="7" xfId="3" applyNumberFormat="1" applyFont="1" applyFill="1" applyBorder="1" applyAlignment="1">
      <alignment horizontal="center" vertical="center" shrinkToFit="1"/>
    </xf>
    <xf numFmtId="38" fontId="7" fillId="0" borderId="2" xfId="3" applyFont="1" applyFill="1" applyBorder="1" applyAlignment="1">
      <alignment horizontal="center" vertical="center"/>
    </xf>
    <xf numFmtId="38" fontId="7" fillId="0" borderId="5" xfId="3" applyFont="1" applyFill="1" applyBorder="1" applyAlignment="1">
      <alignment horizontal="center" vertical="center"/>
    </xf>
    <xf numFmtId="38" fontId="7" fillId="0" borderId="2" xfId="3" applyFont="1" applyFill="1" applyBorder="1" applyAlignment="1">
      <alignment horizontal="center" vertical="center"/>
    </xf>
    <xf numFmtId="38" fontId="7" fillId="0" borderId="3" xfId="3" applyFont="1" applyFill="1" applyBorder="1" applyAlignment="1">
      <alignment horizontal="center" vertical="center"/>
    </xf>
    <xf numFmtId="38" fontId="7" fillId="0" borderId="18" xfId="3" applyFont="1" applyFill="1" applyBorder="1" applyAlignment="1">
      <alignment horizontal="center" vertical="center"/>
    </xf>
    <xf numFmtId="38" fontId="7" fillId="0" borderId="20" xfId="3" applyFont="1" applyFill="1" applyBorder="1" applyAlignment="1">
      <alignment horizontal="center" vertical="center"/>
    </xf>
    <xf numFmtId="38" fontId="7" fillId="0" borderId="6" xfId="3" applyFont="1" applyFill="1" applyBorder="1" applyAlignment="1">
      <alignment horizontal="center" vertical="center"/>
    </xf>
    <xf numFmtId="38" fontId="9" fillId="0" borderId="0" xfId="3" applyFont="1" applyFill="1" applyBorder="1" applyAlignment="1">
      <alignment vertical="center"/>
    </xf>
    <xf numFmtId="38" fontId="9" fillId="0" borderId="36" xfId="3" applyFont="1" applyFill="1" applyBorder="1" applyAlignment="1">
      <alignment horizontal="right" vertical="center"/>
    </xf>
    <xf numFmtId="38" fontId="9" fillId="0" borderId="34" xfId="3" applyFont="1" applyFill="1" applyBorder="1" applyAlignment="1">
      <alignment horizontal="right" vertical="center"/>
    </xf>
    <xf numFmtId="38" fontId="9" fillId="0" borderId="17" xfId="3" applyFont="1" applyFill="1" applyBorder="1" applyAlignment="1">
      <alignment horizontal="right" vertical="center"/>
    </xf>
    <xf numFmtId="38" fontId="9" fillId="0" borderId="41" xfId="3" applyFont="1" applyFill="1" applyBorder="1" applyAlignment="1">
      <alignment horizontal="right" vertical="center"/>
    </xf>
    <xf numFmtId="38" fontId="9" fillId="0" borderId="0" xfId="3" applyFont="1" applyFill="1" applyAlignment="1">
      <alignment vertical="center"/>
    </xf>
    <xf numFmtId="38" fontId="9" fillId="0" borderId="29" xfId="3" applyFont="1" applyFill="1" applyBorder="1" applyAlignment="1">
      <alignment vertical="center"/>
    </xf>
    <xf numFmtId="38" fontId="9" fillId="0" borderId="31" xfId="3" applyFont="1" applyFill="1" applyBorder="1" applyAlignment="1">
      <alignment horizontal="center" vertical="center" shrinkToFit="1"/>
    </xf>
    <xf numFmtId="38" fontId="9" fillId="0" borderId="31" xfId="3" applyFont="1" applyFill="1" applyBorder="1" applyAlignment="1">
      <alignment horizontal="right" vertical="center"/>
    </xf>
    <xf numFmtId="38" fontId="9" fillId="0" borderId="35" xfId="3" applyFont="1" applyFill="1" applyBorder="1" applyAlignment="1">
      <alignment horizontal="right" vertical="center"/>
    </xf>
    <xf numFmtId="38" fontId="9" fillId="0" borderId="25" xfId="3" applyFont="1" applyFill="1" applyBorder="1" applyAlignment="1">
      <alignment horizontal="right" vertical="center"/>
    </xf>
    <xf numFmtId="38" fontId="7" fillId="0" borderId="29" xfId="3" applyFont="1" applyFill="1" applyBorder="1" applyAlignment="1">
      <alignment vertical="center"/>
    </xf>
    <xf numFmtId="38" fontId="9" fillId="0" borderId="32" xfId="3" applyFont="1" applyFill="1" applyBorder="1" applyAlignment="1">
      <alignment horizontal="right" vertical="center"/>
    </xf>
    <xf numFmtId="38" fontId="7" fillId="0" borderId="29" xfId="3" applyFont="1" applyFill="1" applyBorder="1" applyAlignment="1">
      <alignment horizontal="center" vertical="center" shrinkToFit="1"/>
    </xf>
    <xf numFmtId="38" fontId="7" fillId="0" borderId="0" xfId="3" applyFont="1" applyFill="1" applyBorder="1"/>
    <xf numFmtId="38" fontId="7" fillId="0" borderId="0" xfId="3" applyFont="1" applyFill="1"/>
    <xf numFmtId="0" fontId="7" fillId="0" borderId="41" xfId="4" applyFont="1" applyBorder="1" applyAlignment="1">
      <alignment vertical="center"/>
    </xf>
    <xf numFmtId="38" fontId="7" fillId="0" borderId="26" xfId="3" applyFont="1" applyFill="1" applyBorder="1" applyAlignment="1">
      <alignment horizontal="center" vertical="center"/>
    </xf>
    <xf numFmtId="38" fontId="7" fillId="0" borderId="44" xfId="3" applyFont="1" applyFill="1" applyBorder="1" applyAlignment="1">
      <alignment horizontal="distributed" vertical="center" justifyLastLine="1"/>
    </xf>
    <xf numFmtId="38" fontId="7" fillId="0" borderId="0" xfId="3" applyFont="1" applyFill="1" applyBorder="1" applyAlignment="1">
      <alignment horizontal="distributed" vertical="center" justifyLastLine="1"/>
    </xf>
    <xf numFmtId="38" fontId="7" fillId="0" borderId="29" xfId="3" applyFont="1" applyFill="1" applyBorder="1" applyAlignment="1">
      <alignment horizontal="distributed" vertical="center" justifyLastLine="1"/>
    </xf>
    <xf numFmtId="38" fontId="7" fillId="0" borderId="12" xfId="3" applyFont="1" applyFill="1" applyBorder="1" applyAlignment="1">
      <alignment horizontal="center" vertical="center" wrapText="1"/>
    </xf>
    <xf numFmtId="38" fontId="7" fillId="0" borderId="27" xfId="3" applyFont="1" applyFill="1" applyBorder="1" applyAlignment="1">
      <alignment horizontal="center" vertical="center"/>
    </xf>
    <xf numFmtId="38" fontId="7" fillId="0" borderId="10" xfId="3" applyFont="1" applyFill="1" applyBorder="1" applyAlignment="1">
      <alignment horizontal="center" vertical="center"/>
    </xf>
    <xf numFmtId="38" fontId="7" fillId="0" borderId="7" xfId="3" applyFont="1" applyFill="1" applyBorder="1" applyAlignment="1">
      <alignment horizontal="center" vertical="center"/>
    </xf>
    <xf numFmtId="38" fontId="7" fillId="0" borderId="12" xfId="3" applyFont="1" applyFill="1" applyBorder="1" applyAlignment="1">
      <alignment horizontal="center" vertical="center"/>
    </xf>
    <xf numFmtId="38" fontId="7" fillId="0" borderId="19" xfId="3" applyFont="1" applyFill="1" applyBorder="1" applyAlignment="1">
      <alignment horizontal="center" vertical="center"/>
    </xf>
    <xf numFmtId="38" fontId="9" fillId="0" borderId="36" xfId="3" applyFont="1" applyFill="1" applyBorder="1" applyAlignment="1">
      <alignment horizontal="center" vertical="center" shrinkToFit="1"/>
    </xf>
    <xf numFmtId="38" fontId="9" fillId="0" borderId="26" xfId="3" applyFont="1" applyFill="1" applyBorder="1" applyAlignment="1">
      <alignment vertical="center"/>
    </xf>
    <xf numFmtId="38" fontId="9" fillId="0" borderId="1" xfId="3" applyFont="1" applyFill="1" applyBorder="1" applyAlignment="1">
      <alignment vertical="center"/>
    </xf>
    <xf numFmtId="0" fontId="7" fillId="0" borderId="26" xfId="4" applyFont="1" applyBorder="1" applyAlignment="1">
      <alignment horizontal="right" vertical="center"/>
    </xf>
    <xf numFmtId="0" fontId="7" fillId="0" borderId="2" xfId="4" applyFont="1" applyBorder="1" applyAlignment="1">
      <alignment horizontal="right" vertical="center"/>
    </xf>
    <xf numFmtId="0" fontId="7" fillId="0" borderId="6" xfId="4" applyFont="1" applyBorder="1" applyAlignment="1">
      <alignment horizontal="right" vertical="center"/>
    </xf>
    <xf numFmtId="38" fontId="7" fillId="0" borderId="26" xfId="3" applyFont="1" applyFill="1" applyBorder="1" applyAlignment="1">
      <alignment vertical="center"/>
    </xf>
    <xf numFmtId="38" fontId="7" fillId="0" borderId="1" xfId="3" applyFont="1" applyFill="1" applyBorder="1" applyAlignment="1">
      <alignment vertical="center"/>
    </xf>
    <xf numFmtId="0" fontId="7" fillId="0" borderId="27" xfId="4" applyFont="1" applyBorder="1" applyAlignment="1">
      <alignment horizontal="right" vertical="center"/>
    </xf>
    <xf numFmtId="0" fontId="7" fillId="0" borderId="8" xfId="4" applyFont="1" applyBorder="1" applyAlignment="1">
      <alignment horizontal="right" vertical="center"/>
    </xf>
    <xf numFmtId="38" fontId="9" fillId="0" borderId="36" xfId="3" applyFont="1" applyFill="1" applyBorder="1" applyAlignment="1">
      <alignment vertical="center"/>
    </xf>
    <xf numFmtId="38" fontId="9" fillId="0" borderId="16" xfId="3" applyFont="1" applyFill="1" applyBorder="1" applyAlignment="1">
      <alignment vertical="center"/>
    </xf>
    <xf numFmtId="38" fontId="7" fillId="0" borderId="10" xfId="3" applyFont="1" applyFill="1" applyBorder="1" applyAlignment="1">
      <alignment vertical="center"/>
    </xf>
    <xf numFmtId="0" fontId="9" fillId="0" borderId="31" xfId="4" applyFont="1" applyBorder="1" applyAlignment="1">
      <alignment horizontal="right" vertical="center"/>
    </xf>
    <xf numFmtId="0" fontId="9" fillId="0" borderId="35" xfId="4" applyFont="1" applyBorder="1" applyAlignment="1">
      <alignment horizontal="right" vertical="center"/>
    </xf>
    <xf numFmtId="0" fontId="9" fillId="0" borderId="25" xfId="4" applyFont="1" applyBorder="1" applyAlignment="1">
      <alignment horizontal="right" vertical="center"/>
    </xf>
    <xf numFmtId="38" fontId="9" fillId="0" borderId="31" xfId="3" applyFont="1" applyFill="1" applyBorder="1" applyAlignment="1">
      <alignment vertical="center"/>
    </xf>
    <xf numFmtId="38" fontId="9" fillId="0" borderId="22" xfId="3" applyFont="1" applyFill="1" applyBorder="1" applyAlignment="1">
      <alignment vertical="center"/>
    </xf>
    <xf numFmtId="38" fontId="4" fillId="0" borderId="29" xfId="3" applyFont="1" applyFill="1" applyBorder="1" applyAlignment="1">
      <alignment horizontal="distributed" vertical="center"/>
    </xf>
    <xf numFmtId="38" fontId="9" fillId="0" borderId="31" xfId="3" applyFont="1" applyFill="1" applyBorder="1" applyAlignment="1">
      <alignment horizontal="right" vertical="center"/>
    </xf>
    <xf numFmtId="0" fontId="4" fillId="0" borderId="22" xfId="4" applyFont="1" applyBorder="1" applyAlignment="1">
      <alignment horizontal="right" vertical="center"/>
    </xf>
    <xf numFmtId="38" fontId="7" fillId="0" borderId="24" xfId="3" applyFont="1" applyFill="1" applyBorder="1" applyAlignment="1">
      <alignment horizontal="right" vertical="center"/>
    </xf>
    <xf numFmtId="38" fontId="7" fillId="0" borderId="22" xfId="3" applyFont="1" applyFill="1" applyBorder="1" applyAlignment="1">
      <alignment horizontal="right" vertical="center"/>
    </xf>
    <xf numFmtId="38" fontId="7" fillId="0" borderId="41" xfId="3" applyFont="1" applyFill="1" applyBorder="1"/>
    <xf numFmtId="0" fontId="7" fillId="0" borderId="41" xfId="4" applyFont="1" applyBorder="1" applyAlignment="1">
      <alignment horizontal="right" vertical="top"/>
    </xf>
    <xf numFmtId="0" fontId="2" fillId="0" borderId="0" xfId="4"/>
    <xf numFmtId="0" fontId="7" fillId="0" borderId="27" xfId="4" applyFont="1" applyBorder="1" applyAlignment="1">
      <alignment horizontal="distributed" vertical="center" justifyLastLine="1"/>
    </xf>
    <xf numFmtId="0" fontId="7" fillId="0" borderId="28" xfId="4" applyFont="1" applyBorder="1" applyAlignment="1">
      <alignment horizontal="distributed" vertical="center" justifyLastLine="1"/>
    </xf>
    <xf numFmtId="0" fontId="7" fillId="0" borderId="27" xfId="4" applyFont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7" fillId="0" borderId="18" xfId="4" applyFont="1" applyBorder="1" applyAlignment="1">
      <alignment horizontal="center" vertical="center"/>
    </xf>
    <xf numFmtId="0" fontId="7" fillId="0" borderId="54" xfId="4" applyFont="1" applyBorder="1" applyAlignment="1">
      <alignment horizontal="center" vertical="center"/>
    </xf>
    <xf numFmtId="0" fontId="7" fillId="0" borderId="55" xfId="4" applyFont="1" applyBorder="1" applyAlignment="1">
      <alignment horizontal="center" vertical="center"/>
    </xf>
    <xf numFmtId="0" fontId="7" fillId="0" borderId="28" xfId="4" applyFont="1" applyBorder="1" applyAlignment="1">
      <alignment horizontal="center" vertical="center"/>
    </xf>
    <xf numFmtId="0" fontId="7" fillId="0" borderId="56" xfId="4" applyFont="1" applyBorder="1" applyAlignment="1">
      <alignment horizontal="center" vertical="center"/>
    </xf>
    <xf numFmtId="0" fontId="9" fillId="0" borderId="31" xfId="4" applyFont="1" applyBorder="1" applyAlignment="1">
      <alignment horizontal="center" vertical="center" shrinkToFit="1"/>
    </xf>
    <xf numFmtId="0" fontId="9" fillId="0" borderId="32" xfId="4" applyFont="1" applyBorder="1" applyAlignment="1">
      <alignment horizontal="center" vertical="center" shrinkToFit="1"/>
    </xf>
    <xf numFmtId="178" fontId="9" fillId="0" borderId="31" xfId="4" applyNumberFormat="1" applyFont="1" applyBorder="1" applyAlignment="1">
      <alignment vertical="center" shrinkToFit="1"/>
    </xf>
    <xf numFmtId="178" fontId="9" fillId="0" borderId="32" xfId="4" applyNumberFormat="1" applyFont="1" applyBorder="1" applyAlignment="1">
      <alignment vertical="center" shrinkToFit="1"/>
    </xf>
    <xf numFmtId="178" fontId="9" fillId="0" borderId="35" xfId="4" applyNumberFormat="1" applyFont="1" applyBorder="1" applyAlignment="1">
      <alignment vertical="center" shrinkToFit="1"/>
    </xf>
    <xf numFmtId="178" fontId="9" fillId="0" borderId="33" xfId="4" applyNumberFormat="1" applyFont="1" applyBorder="1" applyAlignment="1">
      <alignment vertical="center" shrinkToFit="1"/>
    </xf>
    <xf numFmtId="178" fontId="7" fillId="0" borderId="0" xfId="4" applyNumberFormat="1" applyFont="1" applyAlignment="1">
      <alignment vertical="center" shrinkToFit="1"/>
    </xf>
    <xf numFmtId="0" fontId="7" fillId="0" borderId="26" xfId="4" applyFont="1" applyBorder="1" applyAlignment="1">
      <alignment horizontal="right" vertical="center"/>
    </xf>
    <xf numFmtId="0" fontId="7" fillId="0" borderId="0" xfId="4" applyFont="1" applyAlignment="1">
      <alignment horizontal="right" vertical="center"/>
    </xf>
    <xf numFmtId="178" fontId="7" fillId="0" borderId="26" xfId="4" applyNumberFormat="1" applyFont="1" applyBorder="1" applyAlignment="1">
      <alignment vertical="center" shrinkToFit="1"/>
    </xf>
    <xf numFmtId="178" fontId="7" fillId="0" borderId="0" xfId="4" applyNumberFormat="1" applyFont="1" applyAlignment="1">
      <alignment vertical="center" shrinkToFit="1"/>
    </xf>
    <xf numFmtId="178" fontId="7" fillId="0" borderId="2" xfId="4" applyNumberFormat="1" applyFont="1" applyBorder="1" applyAlignment="1">
      <alignment vertical="center" shrinkToFit="1"/>
    </xf>
    <xf numFmtId="178" fontId="7" fillId="0" borderId="29" xfId="4" applyNumberFormat="1" applyFont="1" applyBorder="1" applyAlignment="1">
      <alignment vertical="center" shrinkToFit="1"/>
    </xf>
    <xf numFmtId="0" fontId="7" fillId="0" borderId="27" xfId="4" applyFont="1" applyBorder="1" applyAlignment="1">
      <alignment horizontal="right" vertical="center"/>
    </xf>
    <xf numFmtId="0" fontId="7" fillId="0" borderId="28" xfId="4" applyFont="1" applyBorder="1" applyAlignment="1">
      <alignment horizontal="right" vertical="center"/>
    </xf>
    <xf numFmtId="178" fontId="7" fillId="0" borderId="27" xfId="4" applyNumberFormat="1" applyFont="1" applyBorder="1" applyAlignment="1">
      <alignment vertical="center" shrinkToFit="1"/>
    </xf>
    <xf numFmtId="178" fontId="7" fillId="0" borderId="28" xfId="4" applyNumberFormat="1" applyFont="1" applyBorder="1" applyAlignment="1">
      <alignment vertical="center" shrinkToFit="1"/>
    </xf>
    <xf numFmtId="178" fontId="7" fillId="0" borderId="8" xfId="4" applyNumberFormat="1" applyFont="1" applyBorder="1" applyAlignment="1">
      <alignment vertical="center" shrinkToFit="1"/>
    </xf>
    <xf numFmtId="178" fontId="7" fillId="0" borderId="30" xfId="4" applyNumberFormat="1" applyFont="1" applyBorder="1" applyAlignment="1">
      <alignment vertical="center" shrinkToFit="1"/>
    </xf>
    <xf numFmtId="0" fontId="9" fillId="0" borderId="36" xfId="4" applyFont="1" applyBorder="1" applyAlignment="1">
      <alignment horizontal="center" vertical="center" shrinkToFit="1"/>
    </xf>
    <xf numFmtId="0" fontId="9" fillId="0" borderId="41" xfId="4" applyFont="1" applyBorder="1" applyAlignment="1">
      <alignment horizontal="center" vertical="center" shrinkToFit="1"/>
    </xf>
    <xf numFmtId="178" fontId="9" fillId="0" borderId="22" xfId="4" applyNumberFormat="1" applyFont="1" applyBorder="1" applyAlignment="1">
      <alignment vertical="center" shrinkToFit="1"/>
    </xf>
    <xf numFmtId="178" fontId="9" fillId="0" borderId="34" xfId="4" applyNumberFormat="1" applyFont="1" applyBorder="1" applyAlignment="1">
      <alignment vertical="center" shrinkToFit="1"/>
    </xf>
    <xf numFmtId="178" fontId="9" fillId="0" borderId="41" xfId="4" applyNumberFormat="1" applyFont="1" applyBorder="1" applyAlignment="1">
      <alignment vertical="center" shrinkToFit="1"/>
    </xf>
    <xf numFmtId="178" fontId="9" fillId="0" borderId="37" xfId="4" applyNumberFormat="1" applyFont="1" applyBorder="1" applyAlignment="1">
      <alignment vertical="center" shrinkToFit="1"/>
    </xf>
    <xf numFmtId="178" fontId="9" fillId="0" borderId="36" xfId="4" applyNumberFormat="1" applyFont="1" applyBorder="1" applyAlignment="1">
      <alignment vertical="center" shrinkToFit="1"/>
    </xf>
    <xf numFmtId="0" fontId="7" fillId="0" borderId="29" xfId="4" applyFont="1" applyBorder="1" applyAlignment="1">
      <alignment horizontal="right" vertical="center"/>
    </xf>
    <xf numFmtId="178" fontId="7" fillId="0" borderId="1" xfId="4" applyNumberFormat="1" applyFont="1" applyBorder="1" applyAlignment="1">
      <alignment vertical="center" shrinkToFit="1"/>
    </xf>
    <xf numFmtId="178" fontId="7" fillId="0" borderId="10" xfId="4" applyNumberFormat="1" applyFont="1" applyBorder="1" applyAlignment="1">
      <alignment vertical="center" shrinkToFit="1"/>
    </xf>
    <xf numFmtId="0" fontId="2" fillId="0" borderId="0" xfId="4" applyAlignment="1">
      <alignment horizontal="right" vertical="center"/>
    </xf>
    <xf numFmtId="0" fontId="2" fillId="0" borderId="29" xfId="4" applyBorder="1" applyAlignment="1">
      <alignment horizontal="right" vertical="center"/>
    </xf>
    <xf numFmtId="178" fontId="7" fillId="0" borderId="5" xfId="4" applyNumberFormat="1" applyFont="1" applyBorder="1" applyAlignment="1">
      <alignment vertical="center" shrinkToFit="1"/>
    </xf>
    <xf numFmtId="178" fontId="7" fillId="0" borderId="3" xfId="4" applyNumberFormat="1" applyFont="1" applyBorder="1" applyAlignment="1">
      <alignment vertical="center" shrinkToFit="1"/>
    </xf>
    <xf numFmtId="178" fontId="7" fillId="0" borderId="6" xfId="4" applyNumberFormat="1" applyFont="1" applyBorder="1" applyAlignment="1">
      <alignment vertical="center" shrinkToFit="1"/>
    </xf>
    <xf numFmtId="0" fontId="7" fillId="0" borderId="3" xfId="4" applyFont="1" applyBorder="1" applyAlignment="1">
      <alignment vertical="center"/>
    </xf>
    <xf numFmtId="178" fontId="7" fillId="0" borderId="3" xfId="4" applyNumberFormat="1" applyFont="1" applyBorder="1" applyAlignment="1">
      <alignment horizontal="right" vertical="center" shrinkToFit="1"/>
    </xf>
    <xf numFmtId="0" fontId="2" fillId="0" borderId="28" xfId="4" applyBorder="1" applyAlignment="1">
      <alignment horizontal="right" vertical="center"/>
    </xf>
    <xf numFmtId="0" fontId="2" fillId="0" borderId="30" xfId="4" applyBorder="1" applyAlignment="1">
      <alignment horizontal="right" vertical="center"/>
    </xf>
    <xf numFmtId="178" fontId="7" fillId="0" borderId="11" xfId="4" applyNumberFormat="1" applyFont="1" applyBorder="1" applyAlignment="1">
      <alignment vertical="center" shrinkToFit="1"/>
    </xf>
    <xf numFmtId="178" fontId="7" fillId="0" borderId="7" xfId="4" applyNumberFormat="1" applyFont="1" applyBorder="1" applyAlignment="1">
      <alignment vertical="center" shrinkToFit="1"/>
    </xf>
    <xf numFmtId="178" fontId="7" fillId="0" borderId="12" xfId="4" applyNumberFormat="1" applyFont="1" applyBorder="1" applyAlignment="1">
      <alignment vertical="center" shrinkToFit="1"/>
    </xf>
    <xf numFmtId="178" fontId="9" fillId="0" borderId="16" xfId="4" applyNumberFormat="1" applyFont="1" applyBorder="1" applyAlignment="1">
      <alignment vertical="center" shrinkToFit="1"/>
    </xf>
    <xf numFmtId="0" fontId="7" fillId="0" borderId="41" xfId="4" applyFont="1" applyBorder="1" applyAlignment="1">
      <alignment horizontal="left" vertical="center"/>
    </xf>
    <xf numFmtId="178" fontId="4" fillId="0" borderId="0" xfId="4" applyNumberFormat="1" applyFont="1"/>
    <xf numFmtId="0" fontId="7" fillId="0" borderId="36" xfId="4" applyFont="1" applyBorder="1" applyAlignment="1">
      <alignment horizontal="center" vertical="center" justifyLastLine="1"/>
    </xf>
    <xf numFmtId="0" fontId="7" fillId="0" borderId="41" xfId="4" applyFont="1" applyBorder="1" applyAlignment="1">
      <alignment horizontal="center" vertical="center" justifyLastLine="1"/>
    </xf>
    <xf numFmtId="0" fontId="7" fillId="0" borderId="37" xfId="4" applyFont="1" applyBorder="1" applyAlignment="1">
      <alignment horizontal="center" vertical="center" justifyLastLine="1"/>
    </xf>
    <xf numFmtId="0" fontId="7" fillId="0" borderId="14" xfId="4" applyFont="1" applyBorder="1" applyAlignment="1">
      <alignment horizontal="distributed" vertical="center" justifyLastLine="1"/>
    </xf>
    <xf numFmtId="0" fontId="7" fillId="0" borderId="30" xfId="4" applyFont="1" applyBorder="1" applyAlignment="1">
      <alignment horizontal="distributed" vertical="center" justifyLastLine="1"/>
    </xf>
    <xf numFmtId="0" fontId="7" fillId="0" borderId="27" xfId="4" applyFont="1" applyBorder="1" applyAlignment="1">
      <alignment horizontal="center" vertical="center" justifyLastLine="1"/>
    </xf>
    <xf numFmtId="0" fontId="7" fillId="0" borderId="28" xfId="4" applyFont="1" applyBorder="1" applyAlignment="1">
      <alignment horizontal="center" vertical="center" justifyLastLine="1"/>
    </xf>
    <xf numFmtId="0" fontId="7" fillId="0" borderId="19" xfId="4" applyFont="1" applyBorder="1" applyAlignment="1">
      <alignment horizontal="center" vertical="center" justifyLastLine="1"/>
    </xf>
    <xf numFmtId="0" fontId="7" fillId="0" borderId="20" xfId="4" applyFont="1" applyBorder="1" applyAlignment="1">
      <alignment horizontal="center" vertical="center" justifyLastLine="1"/>
    </xf>
    <xf numFmtId="0" fontId="7" fillId="0" borderId="26" xfId="4" applyFont="1" applyBorder="1" applyAlignment="1">
      <alignment horizontal="center" vertical="center" justifyLastLine="1"/>
    </xf>
    <xf numFmtId="0" fontId="7" fillId="0" borderId="0" xfId="4" applyFont="1" applyAlignment="1">
      <alignment horizontal="center" vertical="center" justifyLastLine="1"/>
    </xf>
    <xf numFmtId="0" fontId="7" fillId="0" borderId="1" xfId="4" applyFont="1" applyBorder="1" applyAlignment="1">
      <alignment horizontal="center" vertical="center" justifyLastLine="1"/>
    </xf>
    <xf numFmtId="0" fontId="7" fillId="0" borderId="47" xfId="4" applyFont="1" applyBorder="1" applyAlignment="1">
      <alignment horizontal="center" vertical="center" justifyLastLine="1"/>
    </xf>
    <xf numFmtId="0" fontId="7" fillId="0" borderId="49" xfId="4" applyFont="1" applyBorder="1" applyAlignment="1">
      <alignment horizontal="center" vertical="center" justifyLastLine="1"/>
    </xf>
    <xf numFmtId="0" fontId="7" fillId="0" borderId="11" xfId="4" applyFont="1" applyBorder="1" applyAlignment="1">
      <alignment horizontal="center" vertical="center" justifyLastLine="1"/>
    </xf>
    <xf numFmtId="0" fontId="7" fillId="0" borderId="7" xfId="4" applyFont="1" applyBorder="1" applyAlignment="1">
      <alignment horizontal="center" vertical="center" justifyLastLine="1"/>
    </xf>
    <xf numFmtId="0" fontId="7" fillId="0" borderId="18" xfId="4" applyFont="1" applyBorder="1" applyAlignment="1">
      <alignment horizontal="center" vertical="center" justifyLastLine="1"/>
    </xf>
    <xf numFmtId="0" fontId="7" fillId="0" borderId="56" xfId="4" applyFont="1" applyBorder="1" applyAlignment="1">
      <alignment horizontal="center" vertical="center" justifyLastLine="1"/>
    </xf>
    <xf numFmtId="0" fontId="7" fillId="0" borderId="55" xfId="4" applyFont="1" applyBorder="1" applyAlignment="1">
      <alignment horizontal="center" vertical="center" justifyLastLine="1"/>
    </xf>
    <xf numFmtId="178" fontId="7" fillId="0" borderId="0" xfId="4" applyNumberFormat="1" applyFont="1" applyAlignment="1">
      <alignment vertical="center"/>
    </xf>
    <xf numFmtId="0" fontId="9" fillId="0" borderId="33" xfId="4" applyFont="1" applyBorder="1" applyAlignment="1">
      <alignment horizontal="center" vertical="center" shrinkToFit="1"/>
    </xf>
    <xf numFmtId="178" fontId="9" fillId="0" borderId="31" xfId="4" applyNumberFormat="1" applyFont="1" applyBorder="1" applyAlignment="1">
      <alignment vertical="center"/>
    </xf>
    <xf numFmtId="178" fontId="9" fillId="0" borderId="32" xfId="4" applyNumberFormat="1" applyFont="1" applyBorder="1" applyAlignment="1">
      <alignment vertical="center"/>
    </xf>
    <xf numFmtId="178" fontId="9" fillId="0" borderId="23" xfId="4" applyNumberFormat="1" applyFont="1" applyBorder="1" applyAlignment="1">
      <alignment vertical="center"/>
    </xf>
    <xf numFmtId="178" fontId="9" fillId="0" borderId="25" xfId="4" applyNumberFormat="1" applyFont="1" applyBorder="1" applyAlignment="1">
      <alignment vertical="center"/>
    </xf>
    <xf numFmtId="178" fontId="9" fillId="0" borderId="35" xfId="4" applyNumberFormat="1" applyFont="1" applyBorder="1" applyAlignment="1">
      <alignment vertical="center"/>
    </xf>
    <xf numFmtId="178" fontId="9" fillId="0" borderId="22" xfId="4" applyNumberFormat="1" applyFont="1" applyBorder="1" applyAlignment="1">
      <alignment vertical="center"/>
    </xf>
    <xf numFmtId="178" fontId="9" fillId="0" borderId="33" xfId="4" applyNumberFormat="1" applyFont="1" applyBorder="1" applyAlignment="1">
      <alignment vertical="center"/>
    </xf>
    <xf numFmtId="0" fontId="7" fillId="0" borderId="26" xfId="4" applyFont="1" applyBorder="1" applyAlignment="1">
      <alignment horizontal="right" vertical="center" shrinkToFit="1"/>
    </xf>
    <xf numFmtId="0" fontId="7" fillId="0" borderId="0" xfId="4" applyFont="1" applyAlignment="1">
      <alignment horizontal="right" vertical="center" shrinkToFit="1"/>
    </xf>
    <xf numFmtId="0" fontId="7" fillId="0" borderId="29" xfId="4" applyFont="1" applyBorder="1" applyAlignment="1">
      <alignment horizontal="right" vertical="center" shrinkToFit="1"/>
    </xf>
    <xf numFmtId="178" fontId="7" fillId="0" borderId="26" xfId="4" applyNumberFormat="1" applyFont="1" applyBorder="1" applyAlignment="1">
      <alignment vertical="center"/>
    </xf>
    <xf numFmtId="178" fontId="7" fillId="0" borderId="0" xfId="4" applyNumberFormat="1" applyFont="1" applyAlignment="1">
      <alignment vertical="center"/>
    </xf>
    <xf numFmtId="178" fontId="7" fillId="0" borderId="3" xfId="4" applyNumberFormat="1" applyFont="1" applyBorder="1" applyAlignment="1">
      <alignment vertical="center"/>
    </xf>
    <xf numFmtId="178" fontId="7" fillId="0" borderId="6" xfId="4" applyNumberFormat="1" applyFont="1" applyBorder="1" applyAlignment="1">
      <alignment vertical="center"/>
    </xf>
    <xf numFmtId="178" fontId="7" fillId="0" borderId="2" xfId="4" applyNumberFormat="1" applyFont="1" applyBorder="1" applyAlignment="1">
      <alignment vertical="center"/>
    </xf>
    <xf numFmtId="178" fontId="7" fillId="0" borderId="1" xfId="4" applyNumberFormat="1" applyFont="1" applyBorder="1" applyAlignment="1">
      <alignment vertical="center"/>
    </xf>
    <xf numFmtId="178" fontId="7" fillId="0" borderId="29" xfId="4" applyNumberFormat="1" applyFont="1" applyBorder="1" applyAlignment="1">
      <alignment vertical="center"/>
    </xf>
    <xf numFmtId="0" fontId="7" fillId="0" borderId="27" xfId="4" applyFont="1" applyBorder="1" applyAlignment="1">
      <alignment horizontal="right" vertical="center" shrinkToFit="1"/>
    </xf>
    <xf numFmtId="0" fontId="7" fillId="0" borderId="28" xfId="4" applyFont="1" applyBorder="1" applyAlignment="1">
      <alignment horizontal="right" vertical="center" shrinkToFit="1"/>
    </xf>
    <xf numFmtId="0" fontId="7" fillId="0" borderId="30" xfId="4" applyFont="1" applyBorder="1" applyAlignment="1">
      <alignment horizontal="right" vertical="center" shrinkToFit="1"/>
    </xf>
    <xf numFmtId="178" fontId="7" fillId="0" borderId="27" xfId="4" applyNumberFormat="1" applyFont="1" applyBorder="1" applyAlignment="1">
      <alignment vertical="center"/>
    </xf>
    <xf numFmtId="178" fontId="7" fillId="0" borderId="28" xfId="4" applyNumberFormat="1" applyFont="1" applyBorder="1" applyAlignment="1">
      <alignment vertical="center"/>
    </xf>
    <xf numFmtId="178" fontId="7" fillId="0" borderId="7" xfId="4" applyNumberFormat="1" applyFont="1" applyBorder="1" applyAlignment="1">
      <alignment vertical="center"/>
    </xf>
    <xf numFmtId="178" fontId="7" fillId="0" borderId="12" xfId="4" applyNumberFormat="1" applyFont="1" applyBorder="1" applyAlignment="1">
      <alignment vertical="center"/>
    </xf>
    <xf numFmtId="178" fontId="7" fillId="0" borderId="8" xfId="4" applyNumberFormat="1" applyFont="1" applyBorder="1" applyAlignment="1">
      <alignment vertical="center"/>
    </xf>
    <xf numFmtId="178" fontId="7" fillId="0" borderId="10" xfId="4" applyNumberFormat="1" applyFont="1" applyBorder="1" applyAlignment="1">
      <alignment vertical="center"/>
    </xf>
    <xf numFmtId="178" fontId="7" fillId="0" borderId="30" xfId="4" applyNumberFormat="1" applyFont="1" applyBorder="1" applyAlignment="1">
      <alignment vertical="center"/>
    </xf>
    <xf numFmtId="178" fontId="7" fillId="0" borderId="9" xfId="4" applyNumberFormat="1" applyFont="1" applyBorder="1" applyAlignment="1">
      <alignment vertical="center"/>
    </xf>
    <xf numFmtId="178" fontId="7" fillId="0" borderId="11" xfId="4" applyNumberFormat="1" applyFont="1" applyBorder="1" applyAlignment="1">
      <alignment vertical="center"/>
    </xf>
    <xf numFmtId="178" fontId="7" fillId="0" borderId="7" xfId="4" applyNumberFormat="1" applyFont="1" applyBorder="1" applyAlignment="1">
      <alignment horizontal="right" vertical="center"/>
    </xf>
    <xf numFmtId="178" fontId="7" fillId="0" borderId="12" xfId="4" applyNumberFormat="1" applyFont="1" applyBorder="1" applyAlignment="1">
      <alignment horizontal="right" vertical="center"/>
    </xf>
    <xf numFmtId="178" fontId="7" fillId="0" borderId="4" xfId="4" applyNumberFormat="1" applyFont="1" applyBorder="1" applyAlignment="1">
      <alignment vertical="center"/>
    </xf>
    <xf numFmtId="178" fontId="7" fillId="0" borderId="5" xfId="4" applyNumberFormat="1" applyFont="1" applyBorder="1" applyAlignment="1">
      <alignment vertical="center"/>
    </xf>
    <xf numFmtId="0" fontId="9" fillId="0" borderId="37" xfId="4" applyFont="1" applyBorder="1" applyAlignment="1">
      <alignment horizontal="center" vertical="center" shrinkToFit="1"/>
    </xf>
    <xf numFmtId="178" fontId="9" fillId="0" borderId="36" xfId="4" applyNumberFormat="1" applyFont="1" applyBorder="1" applyAlignment="1">
      <alignment vertical="center"/>
    </xf>
    <xf numFmtId="178" fontId="9" fillId="0" borderId="41" xfId="4" applyNumberFormat="1" applyFont="1" applyBorder="1" applyAlignment="1">
      <alignment vertical="center"/>
    </xf>
    <xf numFmtId="178" fontId="9" fillId="0" borderId="13" xfId="4" applyNumberFormat="1" applyFont="1" applyBorder="1" applyAlignment="1">
      <alignment vertical="center"/>
    </xf>
    <xf numFmtId="178" fontId="9" fillId="0" borderId="17" xfId="4" applyNumberFormat="1" applyFont="1" applyBorder="1" applyAlignment="1">
      <alignment vertical="center"/>
    </xf>
    <xf numFmtId="178" fontId="9" fillId="0" borderId="16" xfId="4" applyNumberFormat="1" applyFont="1" applyBorder="1" applyAlignment="1">
      <alignment vertical="center"/>
    </xf>
    <xf numFmtId="178" fontId="9" fillId="0" borderId="34" xfId="4" applyNumberFormat="1" applyFont="1" applyBorder="1" applyAlignment="1">
      <alignment vertical="center"/>
    </xf>
    <xf numFmtId="178" fontId="9" fillId="0" borderId="37" xfId="4" applyNumberFormat="1" applyFont="1" applyBorder="1" applyAlignment="1">
      <alignment vertical="center"/>
    </xf>
    <xf numFmtId="0" fontId="4" fillId="0" borderId="41" xfId="4" applyFont="1" applyBorder="1"/>
    <xf numFmtId="0" fontId="8" fillId="0" borderId="0" xfId="9" applyFont="1">
      <alignment vertical="center"/>
    </xf>
    <xf numFmtId="0" fontId="10" fillId="0" borderId="0" xfId="9">
      <alignment vertical="center"/>
    </xf>
    <xf numFmtId="38" fontId="10" fillId="0" borderId="0" xfId="10" applyFont="1" applyFill="1">
      <alignment vertical="center"/>
    </xf>
    <xf numFmtId="179" fontId="10" fillId="0" borderId="0" xfId="9" applyNumberFormat="1">
      <alignment vertical="center"/>
    </xf>
    <xf numFmtId="0" fontId="10" fillId="0" borderId="0" xfId="9" quotePrefix="1">
      <alignment vertical="center"/>
    </xf>
    <xf numFmtId="0" fontId="7" fillId="0" borderId="14" xfId="9" applyFont="1" applyBorder="1" applyAlignment="1">
      <alignment horizontal="distributed" vertical="center" justifyLastLine="1"/>
    </xf>
    <xf numFmtId="0" fontId="7" fillId="0" borderId="21" xfId="9" applyFont="1" applyBorder="1" applyAlignment="1">
      <alignment horizontal="distributed" vertical="center" justifyLastLine="1"/>
    </xf>
    <xf numFmtId="179" fontId="7" fillId="0" borderId="31" xfId="9" applyNumberFormat="1" applyFont="1" applyBorder="1" applyAlignment="1">
      <alignment horizontal="center" vertical="center"/>
    </xf>
    <xf numFmtId="179" fontId="10" fillId="0" borderId="33" xfId="9" applyNumberFormat="1" applyBorder="1" applyAlignment="1">
      <alignment horizontal="center" vertical="center"/>
    </xf>
    <xf numFmtId="0" fontId="7" fillId="0" borderId="9" xfId="9" applyFont="1" applyBorder="1" applyAlignment="1">
      <alignment horizontal="distributed" vertical="center" justifyLastLine="1"/>
    </xf>
    <xf numFmtId="0" fontId="7" fillId="0" borderId="21" xfId="9" applyFont="1" applyBorder="1" applyAlignment="1">
      <alignment horizontal="distributed" vertical="center" justifyLastLine="1"/>
    </xf>
    <xf numFmtId="38" fontId="7" fillId="0" borderId="21" xfId="10" applyFont="1" applyFill="1" applyBorder="1" applyAlignment="1">
      <alignment horizontal="center" vertical="center" shrinkToFit="1"/>
    </xf>
    <xf numFmtId="179" fontId="7" fillId="0" borderId="21" xfId="9" applyNumberFormat="1" applyFont="1" applyBorder="1" applyAlignment="1">
      <alignment horizontal="distributed" vertical="center" justifyLastLine="1"/>
    </xf>
    <xf numFmtId="0" fontId="7" fillId="0" borderId="0" xfId="9" applyFont="1">
      <alignment vertical="center"/>
    </xf>
    <xf numFmtId="0" fontId="7" fillId="0" borderId="9" xfId="9" applyFont="1" applyBorder="1">
      <alignment vertical="center"/>
    </xf>
    <xf numFmtId="0" fontId="7" fillId="0" borderId="21" xfId="9" applyFont="1" applyBorder="1" applyAlignment="1">
      <alignment horizontal="center" vertical="center"/>
    </xf>
    <xf numFmtId="0" fontId="7" fillId="0" borderId="21" xfId="9" applyFont="1" applyBorder="1">
      <alignment vertical="center"/>
    </xf>
    <xf numFmtId="38" fontId="7" fillId="0" borderId="21" xfId="10" applyFont="1" applyFill="1" applyBorder="1">
      <alignment vertical="center"/>
    </xf>
    <xf numFmtId="178" fontId="7" fillId="0" borderId="21" xfId="9" applyNumberFormat="1" applyFont="1" applyBorder="1">
      <alignment vertical="center"/>
    </xf>
    <xf numFmtId="0" fontId="7" fillId="0" borderId="21" xfId="9" applyFont="1" applyBorder="1" applyAlignment="1">
      <alignment vertical="center" shrinkToFit="1"/>
    </xf>
    <xf numFmtId="0" fontId="7" fillId="0" borderId="14" xfId="9" applyFont="1" applyBorder="1">
      <alignment vertical="center"/>
    </xf>
    <xf numFmtId="0" fontId="10" fillId="0" borderId="41" xfId="9" applyBorder="1">
      <alignment vertical="center"/>
    </xf>
    <xf numFmtId="179" fontId="7" fillId="0" borderId="0" xfId="9" applyNumberFormat="1" applyFont="1" applyAlignment="1">
      <alignment horizontal="right" vertical="center"/>
    </xf>
    <xf numFmtId="0" fontId="4" fillId="0" borderId="0" xfId="4" applyFont="1" applyAlignment="1">
      <alignment horizontal="distributed"/>
    </xf>
    <xf numFmtId="0" fontId="4" fillId="0" borderId="0" xfId="4" applyFont="1" applyAlignment="1">
      <alignment horizontal="right"/>
    </xf>
    <xf numFmtId="0" fontId="10" fillId="0" borderId="0" xfId="4" applyFont="1"/>
    <xf numFmtId="0" fontId="26" fillId="0" borderId="0" xfId="4" applyFont="1" applyAlignment="1">
      <alignment horizontal="center"/>
    </xf>
    <xf numFmtId="0" fontId="7" fillId="0" borderId="4" xfId="4" applyFont="1" applyBorder="1" applyAlignment="1">
      <alignment horizontal="distributed" vertical="center" justifyLastLine="1"/>
    </xf>
    <xf numFmtId="0" fontId="7" fillId="0" borderId="29" xfId="4" applyFont="1" applyBorder="1" applyAlignment="1">
      <alignment horizontal="distributed" vertical="center" justifyLastLine="1"/>
    </xf>
    <xf numFmtId="0" fontId="7" fillId="0" borderId="52" xfId="4" applyFont="1" applyBorder="1" applyAlignment="1">
      <alignment horizontal="distributed" vertical="center" justifyLastLine="1"/>
    </xf>
    <xf numFmtId="0" fontId="7" fillId="0" borderId="53" xfId="4" applyFont="1" applyBorder="1" applyAlignment="1">
      <alignment horizontal="distributed" vertical="center" justifyLastLine="1"/>
    </xf>
    <xf numFmtId="0" fontId="7" fillId="0" borderId="52" xfId="4" applyFont="1" applyBorder="1" applyAlignment="1">
      <alignment horizontal="center" vertical="center"/>
    </xf>
    <xf numFmtId="0" fontId="7" fillId="0" borderId="53" xfId="4" applyFont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0" fontId="7" fillId="0" borderId="47" xfId="4" applyFont="1" applyBorder="1" applyAlignment="1">
      <alignment horizontal="center" vertical="center" textRotation="255"/>
    </xf>
    <xf numFmtId="0" fontId="7" fillId="0" borderId="45" xfId="4" applyFont="1" applyBorder="1" applyAlignment="1">
      <alignment horizontal="center" vertical="center" textRotation="255"/>
    </xf>
    <xf numFmtId="0" fontId="7" fillId="0" borderId="47" xfId="4" applyFont="1" applyBorder="1" applyAlignment="1">
      <alignment horizontal="center" vertical="center"/>
    </xf>
    <xf numFmtId="0" fontId="7" fillId="0" borderId="49" xfId="4" applyFont="1" applyBorder="1" applyAlignment="1">
      <alignment horizontal="center" vertical="center"/>
    </xf>
    <xf numFmtId="0" fontId="7" fillId="0" borderId="43" xfId="4" applyFont="1" applyBorder="1" applyAlignment="1">
      <alignment horizontal="distributed" vertical="center" justifyLastLine="1"/>
    </xf>
    <xf numFmtId="0" fontId="7" fillId="0" borderId="50" xfId="4" applyFont="1" applyBorder="1" applyAlignment="1">
      <alignment horizontal="distributed" vertical="center" justifyLastLine="1"/>
    </xf>
    <xf numFmtId="0" fontId="7" fillId="0" borderId="51" xfId="4" applyFont="1" applyBorder="1" applyAlignment="1">
      <alignment horizontal="distributed" vertical="center" justifyLastLine="1"/>
    </xf>
    <xf numFmtId="0" fontId="7" fillId="0" borderId="45" xfId="4" applyFont="1" applyBorder="1" applyAlignment="1">
      <alignment horizontal="distributed" vertical="center" justifyLastLine="1"/>
    </xf>
    <xf numFmtId="0" fontId="7" fillId="0" borderId="9" xfId="4" applyFont="1" applyBorder="1" applyAlignment="1">
      <alignment horizontal="distributed" vertical="center" justifyLastLine="1"/>
    </xf>
    <xf numFmtId="0" fontId="7" fillId="0" borderId="7" xfId="4" applyFont="1" applyBorder="1" applyAlignment="1">
      <alignment horizontal="center" vertical="center" textRotation="255"/>
    </xf>
    <xf numFmtId="0" fontId="7" fillId="0" borderId="8" xfId="4" applyFont="1" applyBorder="1" applyAlignment="1">
      <alignment horizontal="center" vertical="center" textRotation="255"/>
    </xf>
    <xf numFmtId="0" fontId="7" fillId="0" borderId="7" xfId="4" applyFont="1" applyBorder="1"/>
    <xf numFmtId="0" fontId="7" fillId="0" borderId="12" xfId="4" applyFont="1" applyBorder="1" applyAlignment="1">
      <alignment horizontal="center" vertical="center"/>
    </xf>
    <xf numFmtId="178" fontId="9" fillId="0" borderId="0" xfId="4" applyNumberFormat="1" applyFont="1" applyAlignment="1">
      <alignment vertical="center"/>
    </xf>
    <xf numFmtId="178" fontId="9" fillId="0" borderId="14" xfId="4" applyNumberFormat="1" applyFont="1" applyBorder="1" applyAlignment="1">
      <alignment horizontal="center" vertical="center" shrinkToFit="1"/>
    </xf>
    <xf numFmtId="178" fontId="9" fillId="0" borderId="36" xfId="4" applyNumberFormat="1" applyFont="1" applyBorder="1" applyAlignment="1">
      <alignment horizontal="right" vertical="center"/>
    </xf>
    <xf numFmtId="178" fontId="9" fillId="0" borderId="13" xfId="4" applyNumberFormat="1" applyFont="1" applyBorder="1" applyAlignment="1">
      <alignment horizontal="right" vertical="center"/>
    </xf>
    <xf numFmtId="178" fontId="9" fillId="0" borderId="37" xfId="4" applyNumberFormat="1" applyFont="1" applyBorder="1" applyAlignment="1">
      <alignment horizontal="right" vertical="center"/>
    </xf>
    <xf numFmtId="178" fontId="9" fillId="0" borderId="17" xfId="4" applyNumberFormat="1" applyFont="1" applyBorder="1" applyAlignment="1">
      <alignment horizontal="right" vertical="center"/>
    </xf>
    <xf numFmtId="178" fontId="9" fillId="0" borderId="15" xfId="4" applyNumberFormat="1" applyFont="1" applyBorder="1" applyAlignment="1">
      <alignment horizontal="right" vertical="center"/>
    </xf>
    <xf numFmtId="178" fontId="9" fillId="0" borderId="41" xfId="4" applyNumberFormat="1" applyFont="1" applyBorder="1" applyAlignment="1">
      <alignment horizontal="right" vertical="center"/>
    </xf>
    <xf numFmtId="178" fontId="9" fillId="0" borderId="0" xfId="4" applyNumberFormat="1" applyFont="1" applyAlignment="1">
      <alignment horizontal="right" vertical="center"/>
    </xf>
    <xf numFmtId="0" fontId="7" fillId="0" borderId="4" xfId="4" applyFont="1" applyBorder="1" applyAlignment="1">
      <alignment horizontal="right" vertical="center" shrinkToFit="1"/>
    </xf>
    <xf numFmtId="0" fontId="7" fillId="0" borderId="3" xfId="4" applyFont="1" applyBorder="1" applyAlignment="1">
      <alignment horizontal="right" vertical="center"/>
    </xf>
    <xf numFmtId="0" fontId="7" fillId="0" borderId="29" xfId="4" applyFont="1" applyBorder="1" applyAlignment="1">
      <alignment horizontal="right" vertical="center"/>
    </xf>
    <xf numFmtId="0" fontId="7" fillId="0" borderId="3" xfId="4" quotePrefix="1" applyFont="1" applyBorder="1" applyAlignment="1">
      <alignment horizontal="right" vertical="center"/>
    </xf>
    <xf numFmtId="0" fontId="7" fillId="0" borderId="9" xfId="4" applyFont="1" applyBorder="1" applyAlignment="1">
      <alignment horizontal="right" vertical="center" shrinkToFit="1"/>
    </xf>
    <xf numFmtId="0" fontId="7" fillId="0" borderId="7" xfId="4" applyFont="1" applyBorder="1" applyAlignment="1">
      <alignment horizontal="right" vertical="center"/>
    </xf>
    <xf numFmtId="0" fontId="7" fillId="0" borderId="30" xfId="4" applyFont="1" applyBorder="1" applyAlignment="1">
      <alignment horizontal="right" vertical="center"/>
    </xf>
    <xf numFmtId="0" fontId="7" fillId="0" borderId="0" xfId="4" applyFont="1" applyAlignment="1">
      <alignment horizontal="right" vertical="center"/>
    </xf>
    <xf numFmtId="0" fontId="9" fillId="0" borderId="21" xfId="4" applyFont="1" applyBorder="1" applyAlignment="1">
      <alignment horizontal="center" vertical="center" shrinkToFit="1"/>
    </xf>
    <xf numFmtId="0" fontId="9" fillId="0" borderId="32" xfId="4" applyFont="1" applyBorder="1" applyAlignment="1">
      <alignment horizontal="right" vertical="center"/>
    </xf>
    <xf numFmtId="0" fontId="9" fillId="0" borderId="23" xfId="4" applyFont="1" applyBorder="1" applyAlignment="1">
      <alignment horizontal="right" vertical="center"/>
    </xf>
    <xf numFmtId="38" fontId="9" fillId="0" borderId="33" xfId="3" applyFont="1" applyFill="1" applyBorder="1" applyAlignment="1">
      <alignment horizontal="right" vertical="center"/>
    </xf>
    <xf numFmtId="0" fontId="9" fillId="0" borderId="33" xfId="4" applyFont="1" applyBorder="1" applyAlignment="1">
      <alignment horizontal="right" vertical="center"/>
    </xf>
    <xf numFmtId="38" fontId="9" fillId="0" borderId="24" xfId="3" applyFont="1" applyFill="1" applyBorder="1" applyAlignment="1">
      <alignment vertical="center"/>
    </xf>
    <xf numFmtId="38" fontId="9" fillId="0" borderId="23" xfId="3" applyFont="1" applyFill="1" applyBorder="1" applyAlignment="1">
      <alignment vertical="center"/>
    </xf>
    <xf numFmtId="38" fontId="9" fillId="0" borderId="25" xfId="3" applyFont="1" applyFill="1" applyBorder="1" applyAlignment="1">
      <alignment vertical="center"/>
    </xf>
    <xf numFmtId="0" fontId="9" fillId="0" borderId="31" xfId="4" applyFont="1" applyBorder="1" applyAlignment="1">
      <alignment vertical="center"/>
    </xf>
    <xf numFmtId="0" fontId="9" fillId="0" borderId="35" xfId="4" applyFont="1" applyBorder="1" applyAlignment="1">
      <alignment vertical="center"/>
    </xf>
    <xf numFmtId="0" fontId="9" fillId="0" borderId="31" xfId="4" applyFont="1" applyBorder="1" applyAlignment="1">
      <alignment horizontal="center" vertical="center" shrinkToFit="1"/>
    </xf>
    <xf numFmtId="3" fontId="9" fillId="0" borderId="31" xfId="4" applyNumberFormat="1" applyFont="1" applyBorder="1" applyAlignment="1">
      <alignment horizontal="right" vertical="center"/>
    </xf>
    <xf numFmtId="0" fontId="9" fillId="0" borderId="24" xfId="4" applyFont="1" applyBorder="1" applyAlignment="1">
      <alignment horizontal="right" vertical="center"/>
    </xf>
    <xf numFmtId="0" fontId="7" fillId="0" borderId="0" xfId="4" applyFont="1" applyAlignment="1">
      <alignment horizontal="left" vertical="center"/>
    </xf>
    <xf numFmtId="0" fontId="9" fillId="0" borderId="0" xfId="4" applyFont="1" applyAlignment="1">
      <alignment horizontal="right" vertical="center"/>
    </xf>
    <xf numFmtId="38" fontId="9" fillId="0" borderId="0" xfId="3" applyFont="1" applyFill="1" applyBorder="1" applyAlignment="1">
      <alignment horizontal="right" vertical="center"/>
    </xf>
    <xf numFmtId="3" fontId="9" fillId="0" borderId="0" xfId="4" applyNumberFormat="1" applyFont="1" applyAlignment="1">
      <alignment horizontal="right" vertical="center"/>
    </xf>
    <xf numFmtId="0" fontId="27" fillId="0" borderId="0" xfId="4" applyFont="1"/>
    <xf numFmtId="0" fontId="28" fillId="0" borderId="0" xfId="4" applyFont="1"/>
    <xf numFmtId="0" fontId="7" fillId="0" borderId="14" xfId="4" applyFont="1" applyBorder="1" applyAlignment="1">
      <alignment vertical="center"/>
    </xf>
    <xf numFmtId="0" fontId="7" fillId="0" borderId="36" xfId="4" applyFont="1" applyBorder="1" applyAlignment="1">
      <alignment vertical="center"/>
    </xf>
    <xf numFmtId="0" fontId="7" fillId="0" borderId="36" xfId="4" applyFont="1" applyBorder="1" applyAlignment="1">
      <alignment horizontal="center" vertical="center" wrapText="1"/>
    </xf>
    <xf numFmtId="0" fontId="7" fillId="0" borderId="41" xfId="4" applyFont="1" applyBorder="1" applyAlignment="1">
      <alignment horizontal="center" vertical="center"/>
    </xf>
    <xf numFmtId="0" fontId="7" fillId="0" borderId="37" xfId="4" applyFont="1" applyBorder="1" applyAlignment="1">
      <alignment horizontal="center" vertical="center"/>
    </xf>
    <xf numFmtId="0" fontId="3" fillId="0" borderId="41" xfId="4" applyFont="1" applyBorder="1" applyAlignment="1">
      <alignment horizontal="center" vertical="center" wrapText="1"/>
    </xf>
    <xf numFmtId="0" fontId="3" fillId="0" borderId="41" xfId="4" applyFont="1" applyBorder="1" applyAlignment="1">
      <alignment horizontal="center" vertical="center"/>
    </xf>
    <xf numFmtId="0" fontId="29" fillId="0" borderId="36" xfId="4" applyFont="1" applyBorder="1" applyAlignment="1">
      <alignment horizontal="center" vertical="center" wrapText="1"/>
    </xf>
    <xf numFmtId="0" fontId="29" fillId="0" borderId="41" xfId="4" applyFont="1" applyBorder="1" applyAlignment="1">
      <alignment horizontal="center" vertical="center"/>
    </xf>
    <xf numFmtId="0" fontId="29" fillId="0" borderId="37" xfId="4" applyFont="1" applyBorder="1" applyAlignment="1">
      <alignment horizontal="center" vertical="center"/>
    </xf>
    <xf numFmtId="0" fontId="7" fillId="0" borderId="36" xfId="4" applyFont="1" applyBorder="1" applyAlignment="1">
      <alignment horizontal="center" vertical="center"/>
    </xf>
    <xf numFmtId="0" fontId="7" fillId="0" borderId="36" xfId="4" applyFont="1" applyBorder="1" applyAlignment="1">
      <alignment horizontal="center" vertical="center" shrinkToFit="1"/>
    </xf>
    <xf numFmtId="0" fontId="7" fillId="0" borderId="41" xfId="4" applyFont="1" applyBorder="1" applyAlignment="1">
      <alignment horizontal="center" vertical="center" shrinkToFit="1"/>
    </xf>
    <xf numFmtId="0" fontId="7" fillId="0" borderId="37" xfId="4" applyFont="1" applyBorder="1" applyAlignment="1">
      <alignment horizontal="center" vertical="center" shrinkToFit="1"/>
    </xf>
    <xf numFmtId="0" fontId="27" fillId="0" borderId="36" xfId="4" applyFont="1" applyBorder="1" applyAlignment="1">
      <alignment horizontal="center" vertical="center" wrapText="1"/>
    </xf>
    <xf numFmtId="0" fontId="27" fillId="0" borderId="41" xfId="4" applyFont="1" applyBorder="1" applyAlignment="1">
      <alignment horizontal="center" vertical="center" wrapText="1"/>
    </xf>
    <xf numFmtId="0" fontId="27" fillId="0" borderId="37" xfId="4" applyFont="1" applyBorder="1" applyAlignment="1">
      <alignment horizontal="center" vertical="center" wrapText="1"/>
    </xf>
    <xf numFmtId="0" fontId="27" fillId="0" borderId="36" xfId="4" applyFont="1" applyBorder="1" applyAlignment="1">
      <alignment horizontal="center" vertical="center"/>
    </xf>
    <xf numFmtId="0" fontId="27" fillId="0" borderId="41" xfId="4" applyFont="1" applyBorder="1" applyAlignment="1">
      <alignment horizontal="center" vertical="center"/>
    </xf>
    <xf numFmtId="0" fontId="27" fillId="0" borderId="37" xfId="4" applyFont="1" applyBorder="1" applyAlignment="1">
      <alignment horizontal="center" vertical="center"/>
    </xf>
    <xf numFmtId="0" fontId="7" fillId="0" borderId="4" xfId="4" applyFont="1" applyBorder="1" applyAlignment="1">
      <alignment horizontal="distributed" vertical="center"/>
    </xf>
    <xf numFmtId="0" fontId="7" fillId="0" borderId="26" xfId="4" applyFont="1" applyBorder="1" applyAlignment="1">
      <alignment vertical="center"/>
    </xf>
    <xf numFmtId="0" fontId="3" fillId="0" borderId="0" xfId="4" applyFont="1" applyAlignment="1">
      <alignment horizontal="center" vertical="center"/>
    </xf>
    <xf numFmtId="0" fontId="29" fillId="0" borderId="26" xfId="4" applyFont="1" applyBorder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29" xfId="4" applyFont="1" applyBorder="1" applyAlignment="1">
      <alignment horizontal="center" vertical="center"/>
    </xf>
    <xf numFmtId="0" fontId="7" fillId="0" borderId="26" xfId="4" applyFont="1" applyBorder="1" applyAlignment="1">
      <alignment horizontal="center" vertical="center" shrinkToFit="1"/>
    </xf>
    <xf numFmtId="0" fontId="7" fillId="0" borderId="0" xfId="4" applyFont="1" applyAlignment="1">
      <alignment horizontal="center" vertical="center" shrinkToFit="1"/>
    </xf>
    <xf numFmtId="0" fontId="7" fillId="0" borderId="29" xfId="4" applyFont="1" applyBorder="1" applyAlignment="1">
      <alignment horizontal="center" vertical="center" shrinkToFit="1"/>
    </xf>
    <xf numFmtId="0" fontId="27" fillId="0" borderId="26" xfId="4" applyFont="1" applyBorder="1" applyAlignment="1">
      <alignment horizontal="center" vertical="center" wrapText="1"/>
    </xf>
    <xf numFmtId="0" fontId="27" fillId="0" borderId="0" xfId="4" applyFont="1" applyAlignment="1">
      <alignment horizontal="center" vertical="center" wrapText="1"/>
    </xf>
    <xf numFmtId="0" fontId="27" fillId="0" borderId="29" xfId="4" applyFont="1" applyBorder="1" applyAlignment="1">
      <alignment horizontal="center" vertical="center" wrapText="1"/>
    </xf>
    <xf numFmtId="0" fontId="27" fillId="0" borderId="26" xfId="4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7" fillId="0" borderId="29" xfId="4" applyFont="1" applyBorder="1" applyAlignment="1">
      <alignment horizontal="center" vertical="center"/>
    </xf>
    <xf numFmtId="0" fontId="7" fillId="0" borderId="4" xfId="4" applyFont="1" applyBorder="1" applyAlignment="1">
      <alignment vertical="center"/>
    </xf>
    <xf numFmtId="0" fontId="7" fillId="0" borderId="52" xfId="4" applyFont="1" applyBorder="1" applyAlignment="1">
      <alignment vertical="center"/>
    </xf>
    <xf numFmtId="0" fontId="7" fillId="0" borderId="27" xfId="4" applyFont="1" applyBorder="1" applyAlignment="1">
      <alignment horizontal="center" vertical="center"/>
    </xf>
    <xf numFmtId="0" fontId="7" fillId="0" borderId="47" xfId="4" applyFont="1" applyBorder="1" applyAlignment="1">
      <alignment horizontal="center" vertical="center"/>
    </xf>
    <xf numFmtId="0" fontId="7" fillId="0" borderId="49" xfId="4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7" fillId="0" borderId="45" xfId="4" applyFont="1" applyBorder="1" applyAlignment="1">
      <alignment horizontal="center" vertical="center"/>
    </xf>
    <xf numFmtId="0" fontId="27" fillId="0" borderId="47" xfId="4" applyFont="1" applyBorder="1" applyAlignment="1">
      <alignment horizontal="center" vertical="center"/>
    </xf>
    <xf numFmtId="0" fontId="27" fillId="0" borderId="43" xfId="4" applyFont="1" applyBorder="1" applyAlignment="1">
      <alignment horizontal="center" vertical="center"/>
    </xf>
    <xf numFmtId="0" fontId="27" fillId="0" borderId="26" xfId="4" applyFont="1" applyBorder="1" applyAlignment="1">
      <alignment horizontal="center" vertical="center"/>
    </xf>
    <xf numFmtId="0" fontId="27" fillId="0" borderId="49" xfId="4" applyFont="1" applyBorder="1" applyAlignment="1">
      <alignment horizontal="center" vertical="center"/>
    </xf>
    <xf numFmtId="3" fontId="7" fillId="0" borderId="16" xfId="4" applyNumberFormat="1" applyFont="1" applyBorder="1" applyAlignment="1">
      <alignment horizontal="right" vertical="center"/>
    </xf>
    <xf numFmtId="3" fontId="7" fillId="0" borderId="41" xfId="4" applyNumberFormat="1" applyFont="1" applyBorder="1" applyAlignment="1">
      <alignment horizontal="right" vertical="center"/>
    </xf>
    <xf numFmtId="3" fontId="7" fillId="0" borderId="15" xfId="4" applyNumberFormat="1" applyFont="1" applyBorder="1" applyAlignment="1">
      <alignment horizontal="right" vertical="center"/>
    </xf>
    <xf numFmtId="3" fontId="7" fillId="0" borderId="37" xfId="4" applyNumberFormat="1" applyFont="1" applyBorder="1" applyAlignment="1">
      <alignment horizontal="right" vertical="center"/>
    </xf>
    <xf numFmtId="180" fontId="27" fillId="0" borderId="15" xfId="4" applyNumberFormat="1" applyFont="1" applyBorder="1" applyAlignment="1">
      <alignment vertical="center" shrinkToFit="1"/>
    </xf>
    <xf numFmtId="180" fontId="27" fillId="0" borderId="13" xfId="4" applyNumberFormat="1" applyFont="1" applyBorder="1" applyAlignment="1">
      <alignment vertical="center" shrinkToFit="1"/>
    </xf>
    <xf numFmtId="180" fontId="27" fillId="0" borderId="17" xfId="4" applyNumberFormat="1" applyFont="1" applyBorder="1" applyAlignment="1">
      <alignment vertical="center" shrinkToFit="1"/>
    </xf>
    <xf numFmtId="180" fontId="27" fillId="0" borderId="16" xfId="4" applyNumberFormat="1" applyFont="1" applyBorder="1" applyAlignment="1">
      <alignment vertical="center" shrinkToFit="1"/>
    </xf>
    <xf numFmtId="0" fontId="27" fillId="0" borderId="0" xfId="4" applyFont="1" applyAlignment="1">
      <alignment vertical="center"/>
    </xf>
    <xf numFmtId="38" fontId="27" fillId="0" borderId="4" xfId="3" applyFont="1" applyFill="1" applyBorder="1" applyAlignment="1">
      <alignment horizontal="right" vertical="center"/>
    </xf>
    <xf numFmtId="178" fontId="27" fillId="0" borderId="5" xfId="4" applyNumberFormat="1" applyFont="1" applyBorder="1" applyAlignment="1">
      <alignment horizontal="right" vertical="center"/>
    </xf>
    <xf numFmtId="178" fontId="27" fillId="0" borderId="3" xfId="4" applyNumberFormat="1" applyFont="1" applyBorder="1" applyAlignment="1">
      <alignment horizontal="right" vertical="center"/>
    </xf>
    <xf numFmtId="178" fontId="27" fillId="0" borderId="6" xfId="4" applyNumberFormat="1" applyFont="1" applyBorder="1" applyAlignment="1">
      <alignment vertical="center"/>
    </xf>
    <xf numFmtId="178" fontId="27" fillId="0" borderId="6" xfId="4" applyNumberFormat="1" applyFont="1" applyBorder="1" applyAlignment="1">
      <alignment horizontal="right" vertical="center"/>
    </xf>
    <xf numFmtId="180" fontId="27" fillId="0" borderId="5" xfId="4" applyNumberFormat="1" applyFont="1" applyBorder="1" applyAlignment="1">
      <alignment vertical="center" shrinkToFit="1"/>
    </xf>
    <xf numFmtId="180" fontId="27" fillId="0" borderId="3" xfId="4" applyNumberFormat="1" applyFont="1" applyBorder="1" applyAlignment="1">
      <alignment vertical="center" shrinkToFit="1"/>
    </xf>
    <xf numFmtId="180" fontId="27" fillId="0" borderId="6" xfId="4" applyNumberFormat="1" applyFont="1" applyBorder="1" applyAlignment="1">
      <alignment vertical="center" shrinkToFit="1"/>
    </xf>
    <xf numFmtId="38" fontId="27" fillId="0" borderId="9" xfId="3" applyFont="1" applyFill="1" applyBorder="1" applyAlignment="1">
      <alignment horizontal="right" vertical="center"/>
    </xf>
    <xf numFmtId="178" fontId="27" fillId="0" borderId="11" xfId="4" applyNumberFormat="1" applyFont="1" applyBorder="1" applyAlignment="1">
      <alignment horizontal="right" vertical="center"/>
    </xf>
    <xf numFmtId="178" fontId="27" fillId="0" borderId="7" xfId="4" applyNumberFormat="1" applyFont="1" applyBorder="1" applyAlignment="1">
      <alignment horizontal="right" vertical="center"/>
    </xf>
    <xf numFmtId="178" fontId="27" fillId="0" borderId="12" xfId="4" applyNumberFormat="1" applyFont="1" applyBorder="1" applyAlignment="1">
      <alignment vertical="center"/>
    </xf>
    <xf numFmtId="178" fontId="27" fillId="0" borderId="12" xfId="4" applyNumberFormat="1" applyFont="1" applyBorder="1" applyAlignment="1">
      <alignment horizontal="right" vertical="center"/>
    </xf>
    <xf numFmtId="180" fontId="27" fillId="0" borderId="11" xfId="4" applyNumberFormat="1" applyFont="1" applyBorder="1" applyAlignment="1">
      <alignment vertical="center" shrinkToFit="1"/>
    </xf>
    <xf numFmtId="180" fontId="27" fillId="0" borderId="7" xfId="4" applyNumberFormat="1" applyFont="1" applyBorder="1" applyAlignment="1">
      <alignment vertical="center" shrinkToFit="1"/>
    </xf>
    <xf numFmtId="180" fontId="27" fillId="0" borderId="12" xfId="4" applyNumberFormat="1" applyFont="1" applyBorder="1" applyAlignment="1">
      <alignment vertical="center" shrinkToFit="1"/>
    </xf>
    <xf numFmtId="3" fontId="27" fillId="0" borderId="1" xfId="4" applyNumberFormat="1" applyFont="1" applyBorder="1" applyAlignment="1">
      <alignment horizontal="right" vertical="center"/>
    </xf>
    <xf numFmtId="0" fontId="27" fillId="0" borderId="3" xfId="4" applyFont="1" applyBorder="1" applyAlignment="1">
      <alignment horizontal="right" vertical="center"/>
    </xf>
    <xf numFmtId="3" fontId="27" fillId="0" borderId="2" xfId="4" applyNumberFormat="1" applyFont="1" applyBorder="1" applyAlignment="1">
      <alignment horizontal="right" vertical="center"/>
    </xf>
    <xf numFmtId="0" fontId="27" fillId="0" borderId="5" xfId="4" applyFont="1" applyBorder="1" applyAlignment="1">
      <alignment horizontal="right" vertical="center"/>
    </xf>
    <xf numFmtId="0" fontId="27" fillId="0" borderId="6" xfId="4" applyFont="1" applyBorder="1" applyAlignment="1">
      <alignment horizontal="right" vertical="center"/>
    </xf>
    <xf numFmtId="0" fontId="27" fillId="0" borderId="1" xfId="4" applyFont="1" applyBorder="1" applyAlignment="1">
      <alignment horizontal="right" vertical="center"/>
    </xf>
    <xf numFmtId="0" fontId="27" fillId="0" borderId="2" xfId="4" applyFont="1" applyBorder="1" applyAlignment="1">
      <alignment horizontal="right" vertical="center"/>
    </xf>
    <xf numFmtId="180" fontId="29" fillId="0" borderId="5" xfId="4" applyNumberFormat="1" applyFont="1" applyBorder="1" applyAlignment="1">
      <alignment vertical="center" shrinkToFit="1"/>
    </xf>
    <xf numFmtId="180" fontId="29" fillId="0" borderId="3" xfId="4" applyNumberFormat="1" applyFont="1" applyBorder="1" applyAlignment="1">
      <alignment vertical="center" shrinkToFit="1"/>
    </xf>
    <xf numFmtId="180" fontId="29" fillId="0" borderId="6" xfId="4" applyNumberFormat="1" applyFont="1" applyBorder="1" applyAlignment="1">
      <alignment vertical="center" shrinkToFit="1"/>
    </xf>
    <xf numFmtId="180" fontId="29" fillId="0" borderId="1" xfId="4" applyNumberFormat="1" applyFont="1" applyBorder="1" applyAlignment="1">
      <alignment vertical="center" shrinkToFit="1"/>
    </xf>
    <xf numFmtId="3" fontId="27" fillId="0" borderId="10" xfId="4" applyNumberFormat="1" applyFont="1" applyBorder="1" applyAlignment="1">
      <alignment horizontal="right" vertical="center"/>
    </xf>
    <xf numFmtId="0" fontId="27" fillId="0" borderId="7" xfId="4" applyFont="1" applyBorder="1" applyAlignment="1">
      <alignment horizontal="right" vertical="center"/>
    </xf>
    <xf numFmtId="3" fontId="27" fillId="0" borderId="8" xfId="4" applyNumberFormat="1" applyFont="1" applyBorder="1" applyAlignment="1">
      <alignment horizontal="right" vertical="center"/>
    </xf>
    <xf numFmtId="0" fontId="27" fillId="0" borderId="11" xfId="4" applyFont="1" applyBorder="1" applyAlignment="1">
      <alignment horizontal="right" vertical="center"/>
    </xf>
    <xf numFmtId="0" fontId="27" fillId="0" borderId="12" xfId="4" applyFont="1" applyBorder="1" applyAlignment="1">
      <alignment horizontal="right" vertical="center"/>
    </xf>
    <xf numFmtId="0" fontId="27" fillId="0" borderId="10" xfId="4" applyFont="1" applyBorder="1" applyAlignment="1">
      <alignment horizontal="right" vertical="center"/>
    </xf>
    <xf numFmtId="0" fontId="27" fillId="0" borderId="8" xfId="4" applyFont="1" applyBorder="1" applyAlignment="1">
      <alignment horizontal="right" vertical="center"/>
    </xf>
    <xf numFmtId="180" fontId="29" fillId="0" borderId="11" xfId="4" applyNumberFormat="1" applyFont="1" applyBorder="1" applyAlignment="1">
      <alignment vertical="center" shrinkToFit="1"/>
    </xf>
    <xf numFmtId="180" fontId="29" fillId="0" borderId="7" xfId="4" applyNumberFormat="1" applyFont="1" applyBorder="1" applyAlignment="1">
      <alignment vertical="center" shrinkToFit="1"/>
    </xf>
    <xf numFmtId="180" fontId="29" fillId="0" borderId="12" xfId="4" applyNumberFormat="1" applyFont="1" applyBorder="1" applyAlignment="1">
      <alignment vertical="center" shrinkToFit="1"/>
    </xf>
    <xf numFmtId="180" fontId="29" fillId="0" borderId="10" xfId="4" applyNumberFormat="1" applyFont="1" applyBorder="1" applyAlignment="1">
      <alignment vertical="center" shrinkToFit="1"/>
    </xf>
    <xf numFmtId="3" fontId="7" fillId="0" borderId="22" xfId="4" applyNumberFormat="1" applyFont="1" applyBorder="1" applyAlignment="1">
      <alignment horizontal="right" vertical="center"/>
    </xf>
    <xf numFmtId="0" fontId="7" fillId="0" borderId="23" xfId="4" applyFont="1" applyBorder="1" applyAlignment="1">
      <alignment horizontal="right" vertical="center"/>
    </xf>
    <xf numFmtId="3" fontId="7" fillId="0" borderId="35" xfId="4" applyNumberFormat="1" applyFont="1" applyBorder="1" applyAlignment="1">
      <alignment horizontal="right" vertical="center"/>
    </xf>
    <xf numFmtId="0" fontId="7" fillId="0" borderId="24" xfId="4" applyFont="1" applyBorder="1" applyAlignment="1">
      <alignment horizontal="right" vertical="center"/>
    </xf>
    <xf numFmtId="0" fontId="7" fillId="0" borderId="25" xfId="4" applyFont="1" applyBorder="1" applyAlignment="1">
      <alignment horizontal="right" vertical="center"/>
    </xf>
    <xf numFmtId="0" fontId="7" fillId="0" borderId="22" xfId="4" applyFont="1" applyBorder="1" applyAlignment="1">
      <alignment horizontal="right" vertical="center"/>
    </xf>
    <xf numFmtId="0" fontId="7" fillId="0" borderId="35" xfId="4" applyFont="1" applyBorder="1" applyAlignment="1">
      <alignment horizontal="right" vertical="center"/>
    </xf>
    <xf numFmtId="180" fontId="27" fillId="0" borderId="31" xfId="4" applyNumberFormat="1" applyFont="1" applyBorder="1" applyAlignment="1">
      <alignment vertical="center" shrinkToFit="1"/>
    </xf>
    <xf numFmtId="180" fontId="27" fillId="0" borderId="23" xfId="4" applyNumberFormat="1" applyFont="1" applyBorder="1" applyAlignment="1">
      <alignment horizontal="right" vertical="center" shrinkToFit="1"/>
    </xf>
    <xf numFmtId="180" fontId="27" fillId="0" borderId="25" xfId="4" applyNumberFormat="1" applyFont="1" applyBorder="1" applyAlignment="1">
      <alignment horizontal="right" vertical="center" shrinkToFit="1"/>
    </xf>
    <xf numFmtId="180" fontId="27" fillId="0" borderId="23" xfId="4" applyNumberFormat="1" applyFont="1" applyBorder="1" applyAlignment="1">
      <alignment vertical="center" shrinkToFit="1"/>
    </xf>
    <xf numFmtId="180" fontId="27" fillId="0" borderId="25" xfId="4" applyNumberFormat="1" applyFont="1" applyBorder="1" applyAlignment="1">
      <alignment vertical="center" shrinkToFit="1"/>
    </xf>
    <xf numFmtId="180" fontId="29" fillId="0" borderId="5" xfId="4" applyNumberFormat="1" applyFont="1" applyBorder="1" applyAlignment="1">
      <alignment horizontal="center" vertical="center" shrinkToFit="1"/>
    </xf>
    <xf numFmtId="180" fontId="29" fillId="0" borderId="3" xfId="4" applyNumberFormat="1" applyFont="1" applyBorder="1" applyAlignment="1">
      <alignment horizontal="center" vertical="center" shrinkToFit="1"/>
    </xf>
    <xf numFmtId="180" fontId="29" fillId="0" borderId="6" xfId="4" applyNumberFormat="1" applyFont="1" applyBorder="1" applyAlignment="1">
      <alignment horizontal="center" vertical="center" shrinkToFit="1"/>
    </xf>
    <xf numFmtId="180" fontId="29" fillId="0" borderId="1" xfId="4" applyNumberFormat="1" applyFont="1" applyBorder="1" applyAlignment="1">
      <alignment horizontal="center" vertical="center" shrinkToFit="1"/>
    </xf>
    <xf numFmtId="3" fontId="27" fillId="0" borderId="11" xfId="4" applyNumberFormat="1" applyFont="1" applyBorder="1" applyAlignment="1">
      <alignment horizontal="right" vertical="center"/>
    </xf>
    <xf numFmtId="3" fontId="27" fillId="0" borderId="12" xfId="4" applyNumberFormat="1" applyFont="1" applyBorder="1" applyAlignment="1">
      <alignment horizontal="right" vertical="center"/>
    </xf>
    <xf numFmtId="3" fontId="27" fillId="0" borderId="5" xfId="4" applyNumberFormat="1" applyFont="1" applyBorder="1" applyAlignment="1">
      <alignment horizontal="right" vertical="center"/>
    </xf>
    <xf numFmtId="3" fontId="27" fillId="0" borderId="3" xfId="4" applyNumberFormat="1" applyFont="1" applyBorder="1" applyAlignment="1">
      <alignment horizontal="right" vertical="center"/>
    </xf>
    <xf numFmtId="0" fontId="8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10" fillId="0" borderId="0" xfId="1" applyAlignment="1"/>
    <xf numFmtId="0" fontId="7" fillId="0" borderId="0" xfId="1" applyFont="1" applyAlignment="1">
      <alignment horizontal="right"/>
    </xf>
    <xf numFmtId="0" fontId="7" fillId="0" borderId="14" xfId="1" applyFont="1" applyBorder="1" applyAlignment="1">
      <alignment horizontal="distributed" vertical="center" justifyLastLine="1"/>
    </xf>
    <xf numFmtId="0" fontId="7" fillId="0" borderId="21" xfId="1" applyFont="1" applyBorder="1" applyAlignment="1">
      <alignment horizontal="distributed" vertical="center" justifyLastLine="1"/>
    </xf>
    <xf numFmtId="0" fontId="7" fillId="0" borderId="9" xfId="1" applyFont="1" applyBorder="1" applyAlignment="1">
      <alignment horizontal="distributed" vertical="center" justifyLastLine="1"/>
    </xf>
    <xf numFmtId="0" fontId="7" fillId="0" borderId="24" xfId="1" applyFont="1" applyBorder="1" applyAlignment="1">
      <alignment horizontal="distributed" vertical="center" justifyLastLine="1"/>
    </xf>
    <xf numFmtId="0" fontId="7" fillId="0" borderId="23" xfId="1" applyFont="1" applyBorder="1" applyAlignment="1">
      <alignment horizontal="distributed" vertical="center" justifyLastLine="1"/>
    </xf>
    <xf numFmtId="0" fontId="7" fillId="0" borderId="25" xfId="1" applyFont="1" applyBorder="1" applyAlignment="1">
      <alignment horizontal="distributed" vertical="center" justifyLastLine="1"/>
    </xf>
    <xf numFmtId="0" fontId="7" fillId="0" borderId="57" xfId="1" applyFont="1" applyBorder="1" applyAlignment="1">
      <alignment horizontal="center" vertical="center"/>
    </xf>
    <xf numFmtId="179" fontId="7" fillId="0" borderId="58" xfId="1" applyNumberFormat="1" applyFont="1" applyBorder="1">
      <alignment vertical="center"/>
    </xf>
    <xf numFmtId="179" fontId="7" fillId="0" borderId="59" xfId="1" applyNumberFormat="1" applyFont="1" applyBorder="1">
      <alignment vertical="center"/>
    </xf>
    <xf numFmtId="179" fontId="7" fillId="0" borderId="60" xfId="1" applyNumberFormat="1" applyFont="1" applyBorder="1">
      <alignment vertical="center"/>
    </xf>
    <xf numFmtId="0" fontId="7" fillId="0" borderId="61" xfId="1" applyFont="1" applyBorder="1" applyAlignment="1">
      <alignment horizontal="center" vertical="center"/>
    </xf>
    <xf numFmtId="179" fontId="7" fillId="0" borderId="62" xfId="1" applyNumberFormat="1" applyFont="1" applyBorder="1">
      <alignment vertical="center"/>
    </xf>
    <xf numFmtId="179" fontId="7" fillId="0" borderId="63" xfId="1" applyNumberFormat="1" applyFont="1" applyBorder="1">
      <alignment vertical="center"/>
    </xf>
    <xf numFmtId="179" fontId="7" fillId="0" borderId="64" xfId="1" applyNumberFormat="1" applyFont="1" applyBorder="1">
      <alignment vertical="center"/>
    </xf>
    <xf numFmtId="0" fontId="7" fillId="0" borderId="65" xfId="1" applyFont="1" applyBorder="1" applyAlignment="1">
      <alignment horizontal="center" vertical="center"/>
    </xf>
    <xf numFmtId="179" fontId="7" fillId="0" borderId="66" xfId="1" applyNumberFormat="1" applyFont="1" applyBorder="1">
      <alignment vertical="center"/>
    </xf>
    <xf numFmtId="179" fontId="7" fillId="0" borderId="47" xfId="1" applyNumberFormat="1" applyFont="1" applyBorder="1">
      <alignment vertical="center"/>
    </xf>
    <xf numFmtId="179" fontId="7" fillId="0" borderId="49" xfId="1" applyNumberFormat="1" applyFont="1" applyBorder="1">
      <alignment vertical="center"/>
    </xf>
    <xf numFmtId="0" fontId="7" fillId="0" borderId="26" xfId="1" applyFont="1" applyBorder="1">
      <alignment vertical="center"/>
    </xf>
    <xf numFmtId="179" fontId="7" fillId="0" borderId="5" xfId="1" applyNumberFormat="1" applyFont="1" applyBorder="1">
      <alignment vertical="center"/>
    </xf>
    <xf numFmtId="179" fontId="7" fillId="0" borderId="3" xfId="1" applyNumberFormat="1" applyFont="1" applyBorder="1">
      <alignment vertical="center"/>
    </xf>
    <xf numFmtId="179" fontId="7" fillId="0" borderId="6" xfId="1" applyNumberFormat="1" applyFont="1" applyBorder="1">
      <alignment vertical="center"/>
    </xf>
    <xf numFmtId="0" fontId="7" fillId="0" borderId="4" xfId="1" applyFont="1" applyBorder="1" applyAlignment="1">
      <alignment horizontal="center" vertical="center"/>
    </xf>
    <xf numFmtId="179" fontId="7" fillId="0" borderId="67" xfId="1" applyNumberFormat="1" applyFont="1" applyBorder="1">
      <alignment vertical="center"/>
    </xf>
    <xf numFmtId="179" fontId="7" fillId="0" borderId="19" xfId="1" applyNumberFormat="1" applyFont="1" applyBorder="1">
      <alignment vertical="center"/>
    </xf>
    <xf numFmtId="179" fontId="7" fillId="0" borderId="20" xfId="1" applyNumberFormat="1" applyFont="1" applyBorder="1">
      <alignment vertical="center"/>
    </xf>
    <xf numFmtId="0" fontId="9" fillId="0" borderId="21" xfId="1" applyFont="1" applyBorder="1" applyAlignment="1">
      <alignment horizontal="center" vertical="center"/>
    </xf>
    <xf numFmtId="179" fontId="9" fillId="0" borderId="24" xfId="1" applyNumberFormat="1" applyFont="1" applyBorder="1">
      <alignment vertical="center"/>
    </xf>
    <xf numFmtId="179" fontId="9" fillId="0" borderId="23" xfId="1" applyNumberFormat="1" applyFont="1" applyBorder="1">
      <alignment vertical="center"/>
    </xf>
    <xf numFmtId="179" fontId="9" fillId="0" borderId="25" xfId="1" applyNumberFormat="1" applyFont="1" applyBorder="1">
      <alignment vertical="center"/>
    </xf>
    <xf numFmtId="0" fontId="10" fillId="0" borderId="0" xfId="1" applyAlignment="1">
      <alignment horizontal="right"/>
    </xf>
    <xf numFmtId="0" fontId="7" fillId="0" borderId="0" xfId="1" applyFont="1" applyAlignment="1">
      <alignment horizontal="right" vertical="center"/>
    </xf>
    <xf numFmtId="0" fontId="7" fillId="0" borderId="0" xfId="1" applyFont="1" applyAlignment="1">
      <alignment horizontal="left" vertical="center"/>
    </xf>
    <xf numFmtId="0" fontId="7" fillId="0" borderId="0" xfId="9" applyFont="1" applyAlignment="1">
      <alignment horizontal="center" vertical="center"/>
    </xf>
    <xf numFmtId="0" fontId="10" fillId="0" borderId="0" xfId="9" applyAlignment="1"/>
    <xf numFmtId="0" fontId="10" fillId="0" borderId="0" xfId="9" applyAlignment="1">
      <alignment horizontal="right"/>
    </xf>
    <xf numFmtId="0" fontId="7" fillId="0" borderId="4" xfId="9" applyFont="1" applyBorder="1" applyAlignment="1">
      <alignment horizontal="distributed" vertical="center" justifyLastLine="1"/>
    </xf>
    <xf numFmtId="0" fontId="7" fillId="0" borderId="31" xfId="9" applyFont="1" applyBorder="1" applyAlignment="1">
      <alignment horizontal="distributed" vertical="center" justifyLastLine="1"/>
    </xf>
    <xf numFmtId="0" fontId="7" fillId="0" borderId="32" xfId="9" applyFont="1" applyBorder="1" applyAlignment="1">
      <alignment horizontal="distributed" vertical="center" justifyLastLine="1"/>
    </xf>
    <xf numFmtId="0" fontId="7" fillId="0" borderId="33" xfId="9" applyFont="1" applyBorder="1" applyAlignment="1">
      <alignment horizontal="distributed" vertical="center" justifyLastLine="1"/>
    </xf>
    <xf numFmtId="0" fontId="7" fillId="0" borderId="24" xfId="9" applyFont="1" applyBorder="1" applyAlignment="1">
      <alignment horizontal="distributed" vertical="center" justifyLastLine="1"/>
    </xf>
    <xf numFmtId="0" fontId="7" fillId="0" borderId="23" xfId="9" applyFont="1" applyBorder="1" applyAlignment="1">
      <alignment horizontal="distributed" vertical="center" justifyLastLine="1"/>
    </xf>
    <xf numFmtId="0" fontId="7" fillId="0" borderId="25" xfId="9" applyFont="1" applyBorder="1" applyAlignment="1">
      <alignment horizontal="distributed" vertical="center" justifyLastLine="1"/>
    </xf>
    <xf numFmtId="0" fontId="7" fillId="0" borderId="22" xfId="9" applyFont="1" applyBorder="1" applyAlignment="1">
      <alignment horizontal="distributed" vertical="center" justifyLastLine="1"/>
    </xf>
    <xf numFmtId="0" fontId="7" fillId="0" borderId="57" xfId="9" applyFont="1" applyBorder="1" applyAlignment="1">
      <alignment horizontal="center" vertical="center"/>
    </xf>
    <xf numFmtId="179" fontId="7" fillId="0" borderId="58" xfId="9" applyNumberFormat="1" applyFont="1" applyBorder="1">
      <alignment vertical="center"/>
    </xf>
    <xf numFmtId="179" fontId="7" fillId="0" borderId="59" xfId="9" applyNumberFormat="1" applyFont="1" applyBorder="1">
      <alignment vertical="center"/>
    </xf>
    <xf numFmtId="179" fontId="7" fillId="0" borderId="60" xfId="9" applyNumberFormat="1" applyFont="1" applyBorder="1">
      <alignment vertical="center"/>
    </xf>
    <xf numFmtId="179" fontId="7" fillId="0" borderId="68" xfId="9" applyNumberFormat="1" applyFont="1" applyBorder="1">
      <alignment vertical="center"/>
    </xf>
    <xf numFmtId="0" fontId="7" fillId="0" borderId="61" xfId="9" applyFont="1" applyBorder="1" applyAlignment="1">
      <alignment horizontal="center" vertical="center"/>
    </xf>
    <xf numFmtId="179" fontId="7" fillId="0" borderId="62" xfId="9" applyNumberFormat="1" applyFont="1" applyBorder="1">
      <alignment vertical="center"/>
    </xf>
    <xf numFmtId="179" fontId="7" fillId="0" borderId="63" xfId="9" applyNumberFormat="1" applyFont="1" applyBorder="1">
      <alignment vertical="center"/>
    </xf>
    <xf numFmtId="179" fontId="7" fillId="0" borderId="64" xfId="9" applyNumberFormat="1" applyFont="1" applyBorder="1">
      <alignment vertical="center"/>
    </xf>
    <xf numFmtId="179" fontId="7" fillId="0" borderId="51" xfId="9" applyNumberFormat="1" applyFont="1" applyBorder="1">
      <alignment vertical="center"/>
    </xf>
    <xf numFmtId="179" fontId="7" fillId="0" borderId="66" xfId="9" applyNumberFormat="1" applyFont="1" applyBorder="1">
      <alignment vertical="center"/>
    </xf>
    <xf numFmtId="179" fontId="7" fillId="0" borderId="47" xfId="9" applyNumberFormat="1" applyFont="1" applyBorder="1">
      <alignment vertical="center"/>
    </xf>
    <xf numFmtId="179" fontId="7" fillId="0" borderId="49" xfId="9" applyNumberFormat="1" applyFont="1" applyBorder="1">
      <alignment vertical="center"/>
    </xf>
    <xf numFmtId="179" fontId="7" fillId="0" borderId="44" xfId="9" applyNumberFormat="1" applyFont="1" applyBorder="1">
      <alignment vertical="center"/>
    </xf>
    <xf numFmtId="0" fontId="7" fillId="0" borderId="29" xfId="9" applyFont="1" applyBorder="1">
      <alignment vertical="center"/>
    </xf>
    <xf numFmtId="0" fontId="7" fillId="0" borderId="69" xfId="9" applyFont="1" applyBorder="1" applyAlignment="1">
      <alignment horizontal="center" vertical="center"/>
    </xf>
    <xf numFmtId="0" fontId="7" fillId="0" borderId="4" xfId="9" applyFont="1" applyBorder="1" applyAlignment="1">
      <alignment horizontal="center" vertical="center"/>
    </xf>
    <xf numFmtId="179" fontId="7" fillId="0" borderId="5" xfId="9" applyNumberFormat="1" applyFont="1" applyBorder="1">
      <alignment vertical="center"/>
    </xf>
    <xf numFmtId="179" fontId="7" fillId="0" borderId="3" xfId="9" applyNumberFormat="1" applyFont="1" applyBorder="1">
      <alignment vertical="center"/>
    </xf>
    <xf numFmtId="179" fontId="7" fillId="0" borderId="6" xfId="9" applyNumberFormat="1" applyFont="1" applyBorder="1">
      <alignment vertical="center"/>
    </xf>
    <xf numFmtId="179" fontId="7" fillId="0" borderId="1" xfId="9" applyNumberFormat="1" applyFont="1" applyBorder="1">
      <alignment vertical="center"/>
    </xf>
    <xf numFmtId="0" fontId="7" fillId="0" borderId="65" xfId="9" applyFont="1" applyBorder="1" applyAlignment="1">
      <alignment horizontal="center" vertical="center"/>
    </xf>
    <xf numFmtId="0" fontId="9" fillId="0" borderId="21" xfId="9" applyFont="1" applyBorder="1" applyAlignment="1">
      <alignment horizontal="center" vertical="center"/>
    </xf>
    <xf numFmtId="179" fontId="9" fillId="0" borderId="24" xfId="9" applyNumberFormat="1" applyFont="1" applyBorder="1">
      <alignment vertical="center"/>
    </xf>
    <xf numFmtId="179" fontId="9" fillId="0" borderId="23" xfId="9" applyNumberFormat="1" applyFont="1" applyBorder="1">
      <alignment vertical="center"/>
    </xf>
    <xf numFmtId="179" fontId="9" fillId="0" borderId="25" xfId="9" applyNumberFormat="1" applyFont="1" applyBorder="1">
      <alignment vertical="center"/>
    </xf>
    <xf numFmtId="179" fontId="9" fillId="0" borderId="22" xfId="9" applyNumberFormat="1" applyFont="1" applyBorder="1">
      <alignment vertical="center"/>
    </xf>
    <xf numFmtId="0" fontId="7" fillId="0" borderId="70" xfId="9" applyFont="1" applyBorder="1" applyAlignment="1">
      <alignment horizontal="center" vertical="center"/>
    </xf>
    <xf numFmtId="179" fontId="7" fillId="0" borderId="71" xfId="9" applyNumberFormat="1" applyFont="1" applyBorder="1">
      <alignment vertical="center"/>
    </xf>
    <xf numFmtId="179" fontId="7" fillId="0" borderId="72" xfId="9" applyNumberFormat="1" applyFont="1" applyBorder="1">
      <alignment vertical="center"/>
    </xf>
    <xf numFmtId="179" fontId="7" fillId="0" borderId="73" xfId="9" applyNumberFormat="1" applyFont="1" applyBorder="1">
      <alignment vertical="center"/>
    </xf>
    <xf numFmtId="179" fontId="7" fillId="0" borderId="74" xfId="9" applyNumberFormat="1" applyFont="1" applyBorder="1">
      <alignment vertical="center"/>
    </xf>
    <xf numFmtId="0" fontId="9" fillId="0" borderId="0" xfId="9" applyFont="1" applyAlignment="1">
      <alignment horizontal="center" vertical="center"/>
    </xf>
    <xf numFmtId="179" fontId="7" fillId="0" borderId="0" xfId="9" applyNumberFormat="1" applyFont="1">
      <alignment vertical="center"/>
    </xf>
    <xf numFmtId="0" fontId="7" fillId="0" borderId="0" xfId="9" applyFont="1" applyAlignment="1">
      <alignment horizontal="right" vertical="center"/>
    </xf>
    <xf numFmtId="0" fontId="7" fillId="0" borderId="0" xfId="9" applyFont="1" applyAlignment="1">
      <alignment horizontal="left" vertical="center"/>
    </xf>
  </cellXfs>
  <cellStyles count="11">
    <cellStyle name="ハイパーリンク 2" xfId="7" xr:uid="{E5DF4F57-9905-4BC3-8C23-4EE754D8D171}"/>
    <cellStyle name="ハイパーリンク 2 2" xfId="8" xr:uid="{34576ABB-782E-47E1-91BF-4049A94C3C8A}"/>
    <cellStyle name="桁区切り 2" xfId="3" xr:uid="{00000000-0005-0000-0000-000001000000}"/>
    <cellStyle name="桁区切り 3" xfId="5" xr:uid="{27390DF6-B1C7-4F98-B903-8C995FE77181}"/>
    <cellStyle name="桁区切り 3 2" xfId="10" xr:uid="{78FB82FB-F164-436E-B0EF-4D0ECF14CA56}"/>
    <cellStyle name="標準" xfId="0" builtinId="0"/>
    <cellStyle name="標準 2" xfId="1" xr:uid="{00000000-0005-0000-0000-000003000000}"/>
    <cellStyle name="標準 2 2" xfId="2" xr:uid="{00000000-0005-0000-0000-000004000000}"/>
    <cellStyle name="標準 2 2 2" xfId="4" xr:uid="{F34ED054-A9D5-4FF8-962C-BF8AE002004D}"/>
    <cellStyle name="標準 3" xfId="9" xr:uid="{2AEDFCEC-D3CC-4C14-AD18-B301D0BB4E32}"/>
    <cellStyle name="標準 4" xfId="6" xr:uid="{F27CA631-3F09-4CF3-93BB-73EFDCF4B3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412</xdr:row>
      <xdr:rowOff>85724</xdr:rowOff>
    </xdr:from>
    <xdr:to>
      <xdr:col>11</xdr:col>
      <xdr:colOff>145676</xdr:colOff>
      <xdr:row>413</xdr:row>
      <xdr:rowOff>209549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8FA1D4A-26F9-4E7F-817A-8F34B8916425}"/>
            </a:ext>
          </a:extLst>
        </xdr:cNvPr>
        <xdr:cNvSpPr txBox="1"/>
      </xdr:nvSpPr>
      <xdr:spPr>
        <a:xfrm>
          <a:off x="38100" y="9705974"/>
          <a:ext cx="3422276" cy="29527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200" b="1">
              <a:latin typeface="+mj-ea"/>
              <a:ea typeface="+mj-ea"/>
            </a:rPr>
            <a:t>J-2.</a:t>
          </a:r>
          <a:r>
            <a:rPr kumimoji="1" lang="ja-JP" altLang="en-US" sz="1200" b="1">
              <a:latin typeface="+mj-ea"/>
              <a:ea typeface="+mj-ea"/>
            </a:rPr>
            <a:t>幼稚園舎等の概要は第</a:t>
          </a:r>
          <a:r>
            <a:rPr kumimoji="1" lang="en-US" altLang="ja-JP" sz="1200" b="1">
              <a:latin typeface="+mj-ea"/>
              <a:ea typeface="+mj-ea"/>
            </a:rPr>
            <a:t>16</a:t>
          </a:r>
          <a:r>
            <a:rPr kumimoji="1" lang="ja-JP" altLang="en-US" sz="1200" b="1">
              <a:latin typeface="+mj-ea"/>
              <a:ea typeface="+mj-ea"/>
            </a:rPr>
            <a:t>号より掲載終了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291sakai-my.sharepoint.com/personal/johotokei_city_fukui-sakai_lg_jp/Documents/&#22338;&#20117;&#24066;&#12501;&#12449;&#12452;&#12523;&#12469;&#12540;&#12496;&#12540;/&#12501;&#12449;&#12452;&#12523;&#12469;&#12540;&#12496;&#12540;/&#32113;&#35336;/&#24120;&#29992;/31%20&#32113;&#35336;&#24180;&#22577;/&#32113;&#35336;&#24180;&#22577;&#65288;R06&#65289;/02_&#12507;&#12540;&#12512;&#12506;&#12540;&#12472;&#12539;&#12392;&#12358;&#12369;&#12356;&#12402;&#12429;&#12400;/01_&#12507;&#12540;&#12512;&#12506;&#12540;&#12472;/01_Excel&#65288;&#20998;&#39006;&#12372;&#12392;&#65289;/R6_10_kyouiku.xlsx" TargetMode="External"/><Relationship Id="rId1" Type="http://schemas.openxmlformats.org/officeDocument/2006/relationships/externalLinkPath" Target="https://291sakai-my.sharepoint.com/personal/johotokei_city_fukui-sakai_lg_jp/Documents/&#22338;&#20117;&#24066;&#12501;&#12449;&#12452;&#12523;&#12469;&#12540;&#12496;&#12540;/&#12501;&#12449;&#12452;&#12523;&#12469;&#12540;&#12496;&#12540;/&#32113;&#35336;/&#24120;&#29992;/31%20&#32113;&#35336;&#24180;&#22577;/&#32113;&#35336;&#24180;&#22577;&#65288;R06&#65289;/02_&#12507;&#12540;&#12512;&#12506;&#12540;&#12472;&#12539;&#12392;&#12358;&#12369;&#12356;&#12402;&#12429;&#12400;/01_&#12507;&#12540;&#12512;&#12506;&#12540;&#12472;/01_Excel&#65288;&#20998;&#39006;&#12372;&#12392;&#65289;/R6_10_kyouik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目次"/>
      <sheetName val="J-1"/>
      <sheetName val="J-3"/>
      <sheetName val="J-4"/>
      <sheetName val="J-5"/>
      <sheetName val="J-6"/>
      <sheetName val="J-7"/>
      <sheetName val="J-8"/>
      <sheetName val="J-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B7F80-4798-45F7-8EA4-04B616A8353E}">
  <dimension ref="A1:D12"/>
  <sheetViews>
    <sheetView tabSelected="1" workbookViewId="0">
      <selection activeCell="A2" sqref="A2"/>
    </sheetView>
  </sheetViews>
  <sheetFormatPr defaultColWidth="9.140625" defaultRowHeight="18.75"/>
  <cols>
    <col min="1" max="1" width="9.140625" style="168"/>
    <col min="2" max="2" width="4.85546875" style="168" customWidth="1"/>
    <col min="3" max="3" width="46.42578125" style="168" customWidth="1"/>
    <col min="4" max="4" width="12.140625" style="168" customWidth="1"/>
    <col min="5" max="16384" width="9.140625" style="168"/>
  </cols>
  <sheetData>
    <row r="1" spans="1:4" ht="21">
      <c r="A1" s="167" t="s">
        <v>323</v>
      </c>
      <c r="B1" s="167"/>
      <c r="C1" s="167"/>
    </row>
    <row r="2" spans="1:4" ht="21">
      <c r="A2" s="167" t="s">
        <v>73</v>
      </c>
      <c r="B2" s="167"/>
      <c r="C2" s="167"/>
    </row>
    <row r="4" spans="1:4">
      <c r="A4" s="169" t="s">
        <v>74</v>
      </c>
      <c r="B4" s="170" t="s">
        <v>75</v>
      </c>
      <c r="C4" s="171"/>
      <c r="D4" s="172" t="s">
        <v>74</v>
      </c>
    </row>
    <row r="5" spans="1:4">
      <c r="A5" s="169" t="s">
        <v>76</v>
      </c>
      <c r="B5" s="170" t="s">
        <v>77</v>
      </c>
      <c r="C5" s="170"/>
      <c r="D5" s="173"/>
    </row>
    <row r="6" spans="1:4">
      <c r="A6" s="169" t="s">
        <v>78</v>
      </c>
      <c r="B6" s="170" t="s">
        <v>79</v>
      </c>
      <c r="C6" s="170"/>
      <c r="D6" s="172" t="s">
        <v>78</v>
      </c>
    </row>
    <row r="7" spans="1:4">
      <c r="A7" s="169" t="s">
        <v>80</v>
      </c>
      <c r="B7" s="170" t="s">
        <v>81</v>
      </c>
      <c r="C7" s="170"/>
      <c r="D7" s="172" t="s">
        <v>80</v>
      </c>
    </row>
    <row r="8" spans="1:4">
      <c r="A8" s="174" t="s">
        <v>82</v>
      </c>
      <c r="B8" s="170" t="s">
        <v>83</v>
      </c>
      <c r="C8" s="170"/>
      <c r="D8" s="172" t="s">
        <v>82</v>
      </c>
    </row>
    <row r="9" spans="1:4">
      <c r="A9" s="174" t="s">
        <v>84</v>
      </c>
      <c r="B9" s="170" t="s">
        <v>85</v>
      </c>
      <c r="C9" s="170"/>
      <c r="D9" s="172" t="s">
        <v>84</v>
      </c>
    </row>
    <row r="10" spans="1:4">
      <c r="A10" s="174" t="s">
        <v>86</v>
      </c>
      <c r="B10" s="170" t="s">
        <v>87</v>
      </c>
      <c r="C10" s="170"/>
      <c r="D10" s="172" t="s">
        <v>86</v>
      </c>
    </row>
    <row r="11" spans="1:4">
      <c r="A11" s="174" t="s">
        <v>88</v>
      </c>
      <c r="B11" s="170" t="s">
        <v>89</v>
      </c>
      <c r="C11" s="170"/>
      <c r="D11" s="172" t="s">
        <v>88</v>
      </c>
    </row>
    <row r="12" spans="1:4">
      <c r="A12" s="174" t="s">
        <v>90</v>
      </c>
      <c r="B12" s="170" t="s">
        <v>91</v>
      </c>
      <c r="C12" s="170"/>
      <c r="D12" s="172" t="s">
        <v>90</v>
      </c>
    </row>
  </sheetData>
  <phoneticPr fontId="12"/>
  <hyperlinks>
    <hyperlink ref="D4" location="'J-1'!A1" display="J-1" xr:uid="{D638D1BF-C0A4-4E78-ABB4-83317942C710}"/>
    <hyperlink ref="D6" location="'J-3'!A1" display="J-3" xr:uid="{2F8F7DC6-CDC8-436A-A6F1-D37A8E1F7522}"/>
    <hyperlink ref="D7" location="'J-4'!A1" display="J-4" xr:uid="{221B7BCC-E9B2-4885-AEBC-CB75AB853BCE}"/>
    <hyperlink ref="D8" location="'J-5'!A1" display="J-5" xr:uid="{5898E5A2-C536-45ED-922F-F21C1EB988F9}"/>
    <hyperlink ref="D9" location="'J-6'!A1" display="J-6" xr:uid="{2A193A36-8655-4E4C-8D0B-969FD8BB799C}"/>
    <hyperlink ref="D10" location="'J-7'!A1" display="J-7" xr:uid="{2093D2D1-FBD4-4DCD-9825-DD1BDFEAD865}"/>
    <hyperlink ref="D11" location="'J-8'!A1" display="J-8" xr:uid="{B2C91435-1CCF-44E2-AC42-48B4386C2048}"/>
    <hyperlink ref="D12" location="'J-9'!A1" display="J-9" xr:uid="{1C097EBE-A9B1-4AC0-9219-D93F6FA35701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33E73-92FD-451C-BE3B-4978BC3B8AC5}">
  <dimension ref="A1:V413"/>
  <sheetViews>
    <sheetView showGridLines="0" view="pageBreakPreview" zoomScaleNormal="100" zoomScaleSheetLayoutView="100" zoomScalePageLayoutView="130" workbookViewId="0">
      <pane xSplit="2" ySplit="48" topLeftCell="C49" activePane="bottomRight" state="frozenSplit"/>
      <selection pane="topRight" activeCell="F1" sqref="F1"/>
      <selection pane="bottomLeft" activeCell="A147" sqref="A147"/>
      <selection pane="bottomRight" activeCell="Z412" sqref="Z412"/>
    </sheetView>
  </sheetViews>
  <sheetFormatPr defaultColWidth="7.5703125" defaultRowHeight="20.25" customHeight="1"/>
  <cols>
    <col min="1" max="1" width="1.7109375" style="126" customWidth="1"/>
    <col min="2" max="2" width="11.7109375" style="126" customWidth="1"/>
    <col min="3" max="22" width="4.42578125" style="126" customWidth="1"/>
    <col min="23" max="16384" width="7.5703125" style="126"/>
  </cols>
  <sheetData>
    <row r="1" spans="1:22" s="52" customFormat="1" ht="30" customHeight="1">
      <c r="A1" s="51" t="s">
        <v>21</v>
      </c>
      <c r="C1" s="53"/>
      <c r="D1" s="54"/>
      <c r="E1" s="54"/>
      <c r="F1" s="53"/>
      <c r="G1" s="53"/>
      <c r="H1" s="54"/>
      <c r="I1" s="54"/>
      <c r="J1" s="53"/>
      <c r="K1" s="54"/>
      <c r="L1" s="54"/>
      <c r="M1" s="53"/>
      <c r="N1" s="54"/>
      <c r="O1" s="54"/>
      <c r="P1" s="53"/>
      <c r="Q1" s="54"/>
      <c r="R1" s="54"/>
      <c r="S1" s="53"/>
      <c r="T1" s="54"/>
      <c r="U1" s="54"/>
      <c r="V1" s="53"/>
    </row>
    <row r="2" spans="1:22" s="52" customFormat="1" ht="7.5" customHeight="1">
      <c r="A2" s="51"/>
      <c r="B2" s="53"/>
      <c r="C2" s="53"/>
      <c r="D2" s="54"/>
      <c r="E2" s="54"/>
      <c r="F2" s="53"/>
      <c r="G2" s="53"/>
      <c r="H2" s="54"/>
      <c r="I2" s="54"/>
      <c r="J2" s="53"/>
      <c r="K2" s="54"/>
      <c r="L2" s="54"/>
      <c r="M2" s="53"/>
      <c r="N2" s="54"/>
      <c r="O2" s="54"/>
      <c r="P2" s="53"/>
      <c r="Q2" s="54"/>
      <c r="R2" s="54"/>
      <c r="S2" s="53"/>
      <c r="T2" s="54"/>
      <c r="U2" s="54"/>
      <c r="V2" s="53"/>
    </row>
    <row r="3" spans="1:22" s="55" customFormat="1" ht="22.5" customHeight="1">
      <c r="B3" s="56" t="s">
        <v>20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</row>
    <row r="4" spans="1:22" s="57" customFormat="1" ht="18.75" customHeight="1">
      <c r="B4" s="58"/>
      <c r="C4" s="154" t="s">
        <v>1</v>
      </c>
      <c r="D4" s="155"/>
      <c r="E4" s="156"/>
      <c r="F4" s="157" t="s">
        <v>4</v>
      </c>
      <c r="G4" s="155" t="s">
        <v>6</v>
      </c>
      <c r="H4" s="160"/>
      <c r="I4" s="160"/>
      <c r="J4" s="161" t="s">
        <v>7</v>
      </c>
      <c r="K4" s="160"/>
      <c r="L4" s="160"/>
      <c r="M4" s="160"/>
      <c r="N4" s="160"/>
      <c r="O4" s="162"/>
      <c r="P4" s="154" t="s">
        <v>22</v>
      </c>
      <c r="Q4" s="155"/>
      <c r="R4" s="156"/>
      <c r="S4" s="154" t="s">
        <v>8</v>
      </c>
      <c r="T4" s="155"/>
      <c r="U4" s="163"/>
      <c r="V4" s="138" t="s">
        <v>25</v>
      </c>
    </row>
    <row r="5" spans="1:22" s="57" customFormat="1" ht="18.75" customHeight="1">
      <c r="B5" s="59"/>
      <c r="C5" s="140" t="s">
        <v>9</v>
      </c>
      <c r="D5" s="142" t="s">
        <v>2</v>
      </c>
      <c r="E5" s="144" t="s">
        <v>3</v>
      </c>
      <c r="F5" s="158"/>
      <c r="G5" s="60"/>
      <c r="H5" s="61"/>
      <c r="I5" s="61"/>
      <c r="J5" s="146" t="s">
        <v>23</v>
      </c>
      <c r="K5" s="147"/>
      <c r="L5" s="148"/>
      <c r="M5" s="149" t="s">
        <v>24</v>
      </c>
      <c r="N5" s="147"/>
      <c r="O5" s="150"/>
      <c r="P5" s="151" t="s">
        <v>0</v>
      </c>
      <c r="Q5" s="152"/>
      <c r="R5" s="153"/>
      <c r="S5" s="164"/>
      <c r="T5" s="165"/>
      <c r="U5" s="166"/>
      <c r="V5" s="139"/>
    </row>
    <row r="6" spans="1:22" s="57" customFormat="1" ht="18.75" customHeight="1">
      <c r="B6" s="62"/>
      <c r="C6" s="141"/>
      <c r="D6" s="143"/>
      <c r="E6" s="145"/>
      <c r="F6" s="159"/>
      <c r="G6" s="66" t="s">
        <v>9</v>
      </c>
      <c r="H6" s="65" t="s">
        <v>10</v>
      </c>
      <c r="I6" s="65" t="s">
        <v>11</v>
      </c>
      <c r="J6" s="63" t="s">
        <v>9</v>
      </c>
      <c r="K6" s="67" t="s">
        <v>10</v>
      </c>
      <c r="L6" s="68" t="s">
        <v>11</v>
      </c>
      <c r="M6" s="64" t="s">
        <v>9</v>
      </c>
      <c r="N6" s="67" t="s">
        <v>10</v>
      </c>
      <c r="O6" s="69" t="s">
        <v>11</v>
      </c>
      <c r="P6" s="66" t="s">
        <v>9</v>
      </c>
      <c r="Q6" s="67" t="s">
        <v>10</v>
      </c>
      <c r="R6" s="69" t="s">
        <v>11</v>
      </c>
      <c r="S6" s="63" t="s">
        <v>9</v>
      </c>
      <c r="T6" s="67" t="s">
        <v>10</v>
      </c>
      <c r="U6" s="68" t="s">
        <v>11</v>
      </c>
      <c r="V6" s="70" t="s">
        <v>26</v>
      </c>
    </row>
    <row r="7" spans="1:22" s="71" customFormat="1" ht="15" hidden="1" customHeight="1">
      <c r="B7" s="72" t="s">
        <v>19</v>
      </c>
      <c r="C7" s="73">
        <f>SUM(C8:C11)</f>
        <v>19</v>
      </c>
      <c r="D7" s="74">
        <f>SUM(D8:D11)</f>
        <v>19</v>
      </c>
      <c r="E7" s="75">
        <f t="shared" ref="E7:U7" si="0">SUM(E8:E11)</f>
        <v>0</v>
      </c>
      <c r="F7" s="76">
        <f t="shared" si="0"/>
        <v>45</v>
      </c>
      <c r="G7" s="73">
        <f t="shared" si="0"/>
        <v>734</v>
      </c>
      <c r="H7" s="74">
        <f t="shared" si="0"/>
        <v>368</v>
      </c>
      <c r="I7" s="75">
        <f t="shared" si="0"/>
        <v>366</v>
      </c>
      <c r="J7" s="73">
        <f t="shared" si="0"/>
        <v>57</v>
      </c>
      <c r="K7" s="74">
        <f t="shared" si="0"/>
        <v>1</v>
      </c>
      <c r="L7" s="74">
        <f t="shared" si="0"/>
        <v>56</v>
      </c>
      <c r="M7" s="77">
        <f t="shared" si="0"/>
        <v>20</v>
      </c>
      <c r="N7" s="74">
        <f t="shared" si="0"/>
        <v>17</v>
      </c>
      <c r="O7" s="75">
        <f t="shared" si="0"/>
        <v>3</v>
      </c>
      <c r="P7" s="73">
        <f t="shared" si="0"/>
        <v>6</v>
      </c>
      <c r="Q7" s="74">
        <f t="shared" si="0"/>
        <v>0</v>
      </c>
      <c r="R7" s="75">
        <f t="shared" si="0"/>
        <v>6</v>
      </c>
      <c r="S7" s="73">
        <f t="shared" si="0"/>
        <v>675</v>
      </c>
      <c r="T7" s="74">
        <f t="shared" si="0"/>
        <v>345</v>
      </c>
      <c r="U7" s="74">
        <f t="shared" si="0"/>
        <v>330</v>
      </c>
      <c r="V7" s="78"/>
    </row>
    <row r="8" spans="1:22" s="57" customFormat="1" ht="25.5" hidden="1" customHeight="1">
      <c r="B8" s="3" t="s">
        <v>13</v>
      </c>
      <c r="C8" s="79">
        <v>5</v>
      </c>
      <c r="D8" s="80">
        <v>5</v>
      </c>
      <c r="E8" s="81" t="s">
        <v>12</v>
      </c>
      <c r="F8" s="82">
        <v>13</v>
      </c>
      <c r="G8" s="79">
        <v>158</v>
      </c>
      <c r="H8" s="80">
        <v>85</v>
      </c>
      <c r="I8" s="81">
        <v>73</v>
      </c>
      <c r="J8" s="79">
        <v>13</v>
      </c>
      <c r="K8" s="80" t="s">
        <v>12</v>
      </c>
      <c r="L8" s="80">
        <v>13</v>
      </c>
      <c r="M8" s="80">
        <v>6</v>
      </c>
      <c r="N8" s="80">
        <v>4</v>
      </c>
      <c r="O8" s="81">
        <v>2</v>
      </c>
      <c r="P8" s="79">
        <v>4</v>
      </c>
      <c r="Q8" s="80" t="s">
        <v>12</v>
      </c>
      <c r="R8" s="81">
        <v>4</v>
      </c>
      <c r="S8" s="79">
        <v>217</v>
      </c>
      <c r="T8" s="80">
        <v>103</v>
      </c>
      <c r="U8" s="80">
        <v>114</v>
      </c>
      <c r="V8" s="83">
        <v>64.5</v>
      </c>
    </row>
    <row r="9" spans="1:22" s="57" customFormat="1" ht="14.1" hidden="1" customHeight="1">
      <c r="B9" s="3" t="s">
        <v>14</v>
      </c>
      <c r="C9" s="79">
        <v>7</v>
      </c>
      <c r="D9" s="80">
        <v>7</v>
      </c>
      <c r="E9" s="81" t="s">
        <v>12</v>
      </c>
      <c r="F9" s="82">
        <v>19</v>
      </c>
      <c r="G9" s="79">
        <v>283</v>
      </c>
      <c r="H9" s="80">
        <v>137</v>
      </c>
      <c r="I9" s="81">
        <v>146</v>
      </c>
      <c r="J9" s="79">
        <v>29</v>
      </c>
      <c r="K9" s="80">
        <v>1</v>
      </c>
      <c r="L9" s="80">
        <v>28</v>
      </c>
      <c r="M9" s="80">
        <v>6</v>
      </c>
      <c r="N9" s="80">
        <v>6</v>
      </c>
      <c r="O9" s="81" t="s">
        <v>12</v>
      </c>
      <c r="P9" s="79" t="s">
        <v>18</v>
      </c>
      <c r="Q9" s="80" t="s">
        <v>12</v>
      </c>
      <c r="R9" s="81" t="s">
        <v>12</v>
      </c>
      <c r="S9" s="79">
        <v>138</v>
      </c>
      <c r="T9" s="80">
        <v>72</v>
      </c>
      <c r="U9" s="80">
        <v>66</v>
      </c>
      <c r="V9" s="83">
        <v>36.799999999999997</v>
      </c>
    </row>
    <row r="10" spans="1:22" s="57" customFormat="1" ht="14.1" hidden="1" customHeight="1">
      <c r="B10" s="3" t="s">
        <v>15</v>
      </c>
      <c r="C10" s="79">
        <v>3</v>
      </c>
      <c r="D10" s="80">
        <v>3</v>
      </c>
      <c r="E10" s="81" t="s">
        <v>12</v>
      </c>
      <c r="F10" s="82">
        <v>8</v>
      </c>
      <c r="G10" s="79">
        <v>231</v>
      </c>
      <c r="H10" s="80">
        <v>110</v>
      </c>
      <c r="I10" s="81">
        <v>121</v>
      </c>
      <c r="J10" s="79">
        <v>10</v>
      </c>
      <c r="K10" s="80" t="s">
        <v>12</v>
      </c>
      <c r="L10" s="80">
        <v>10</v>
      </c>
      <c r="M10" s="80">
        <v>4</v>
      </c>
      <c r="N10" s="80">
        <v>3</v>
      </c>
      <c r="O10" s="81">
        <v>1</v>
      </c>
      <c r="P10" s="79">
        <v>1</v>
      </c>
      <c r="Q10" s="80" t="s">
        <v>12</v>
      </c>
      <c r="R10" s="81">
        <v>1</v>
      </c>
      <c r="S10" s="79">
        <v>238</v>
      </c>
      <c r="T10" s="80">
        <v>128</v>
      </c>
      <c r="U10" s="80">
        <v>110</v>
      </c>
      <c r="V10" s="83">
        <v>88.148148148148152</v>
      </c>
    </row>
    <row r="11" spans="1:22" s="57" customFormat="1" ht="14.1" hidden="1" customHeight="1">
      <c r="B11" s="19" t="s">
        <v>16</v>
      </c>
      <c r="C11" s="84">
        <v>4</v>
      </c>
      <c r="D11" s="85">
        <v>4</v>
      </c>
      <c r="E11" s="86" t="s">
        <v>12</v>
      </c>
      <c r="F11" s="87">
        <v>5</v>
      </c>
      <c r="G11" s="84">
        <v>62</v>
      </c>
      <c r="H11" s="85">
        <v>36</v>
      </c>
      <c r="I11" s="86">
        <v>26</v>
      </c>
      <c r="J11" s="84">
        <v>5</v>
      </c>
      <c r="K11" s="85" t="s">
        <v>12</v>
      </c>
      <c r="L11" s="85">
        <v>5</v>
      </c>
      <c r="M11" s="85">
        <v>4</v>
      </c>
      <c r="N11" s="85">
        <v>4</v>
      </c>
      <c r="O11" s="86" t="s">
        <v>12</v>
      </c>
      <c r="P11" s="84">
        <v>1</v>
      </c>
      <c r="Q11" s="85" t="s">
        <v>12</v>
      </c>
      <c r="R11" s="86">
        <v>1</v>
      </c>
      <c r="S11" s="84">
        <v>82</v>
      </c>
      <c r="T11" s="85">
        <v>42</v>
      </c>
      <c r="U11" s="85">
        <v>40</v>
      </c>
      <c r="V11" s="88">
        <v>47.674418604651166</v>
      </c>
    </row>
    <row r="12" spans="1:22" s="71" customFormat="1" ht="15" hidden="1" customHeight="1">
      <c r="B12" s="89" t="s">
        <v>17</v>
      </c>
      <c r="C12" s="90">
        <f>SUM(C13:C16)</f>
        <v>19</v>
      </c>
      <c r="D12" s="91">
        <f>SUM(D13:D16)</f>
        <v>19</v>
      </c>
      <c r="E12" s="92">
        <f t="shared" ref="E12:U12" si="1">SUM(E13:E16)</f>
        <v>0</v>
      </c>
      <c r="F12" s="93">
        <f t="shared" si="1"/>
        <v>50</v>
      </c>
      <c r="G12" s="90">
        <f t="shared" si="1"/>
        <v>748</v>
      </c>
      <c r="H12" s="91">
        <f t="shared" si="1"/>
        <v>380</v>
      </c>
      <c r="I12" s="92">
        <f t="shared" si="1"/>
        <v>368</v>
      </c>
      <c r="J12" s="94">
        <f t="shared" si="1"/>
        <v>50</v>
      </c>
      <c r="K12" s="91">
        <f t="shared" si="1"/>
        <v>1</v>
      </c>
      <c r="L12" s="91">
        <f t="shared" si="1"/>
        <v>49</v>
      </c>
      <c r="M12" s="95">
        <f t="shared" si="1"/>
        <v>19</v>
      </c>
      <c r="N12" s="91">
        <f t="shared" si="1"/>
        <v>17</v>
      </c>
      <c r="O12" s="96">
        <f t="shared" si="1"/>
        <v>2</v>
      </c>
      <c r="P12" s="90">
        <f t="shared" si="1"/>
        <v>6</v>
      </c>
      <c r="Q12" s="91">
        <f t="shared" si="1"/>
        <v>0</v>
      </c>
      <c r="R12" s="92">
        <f t="shared" si="1"/>
        <v>6</v>
      </c>
      <c r="S12" s="94">
        <f t="shared" si="1"/>
        <v>561</v>
      </c>
      <c r="T12" s="91">
        <f t="shared" si="1"/>
        <v>292</v>
      </c>
      <c r="U12" s="91">
        <f t="shared" si="1"/>
        <v>269</v>
      </c>
      <c r="V12" s="97"/>
    </row>
    <row r="13" spans="1:22" s="57" customFormat="1" ht="14.1" hidden="1" customHeight="1">
      <c r="B13" s="3" t="s">
        <v>13</v>
      </c>
      <c r="C13" s="13">
        <f>IF(SUM(D13:E13)=0,"-",SUM(D13:E13))</f>
        <v>5</v>
      </c>
      <c r="D13" s="12">
        <v>5</v>
      </c>
      <c r="E13" s="98" t="s">
        <v>12</v>
      </c>
      <c r="F13" s="3">
        <v>15</v>
      </c>
      <c r="G13" s="13">
        <f>IF(SUM(H13:I13)=0,"-",SUM(H13:I13))</f>
        <v>151</v>
      </c>
      <c r="H13" s="12">
        <v>93</v>
      </c>
      <c r="I13" s="98">
        <v>58</v>
      </c>
      <c r="J13" s="2">
        <f>IF(SUM(K13:L13)=0,"-",SUM(K13:L13))</f>
        <v>10</v>
      </c>
      <c r="K13" s="12" t="s">
        <v>12</v>
      </c>
      <c r="L13" s="12">
        <v>10</v>
      </c>
      <c r="M13" s="12">
        <f>IF(SUM(N13:O13)=0,"-",SUM(N13:O13))</f>
        <v>5</v>
      </c>
      <c r="N13" s="12">
        <v>4</v>
      </c>
      <c r="O13" s="15">
        <v>1</v>
      </c>
      <c r="P13" s="13">
        <f>IF(SUM(Q13:R13)=0,"-",SUM(Q13:R13))</f>
        <v>4</v>
      </c>
      <c r="Q13" s="12" t="s">
        <v>12</v>
      </c>
      <c r="R13" s="98">
        <v>4</v>
      </c>
      <c r="S13" s="2">
        <f>IF(SUM(T13:U13)=0,"-",SUM(T13:U13))</f>
        <v>151</v>
      </c>
      <c r="T13" s="12">
        <v>81</v>
      </c>
      <c r="U13" s="12">
        <v>70</v>
      </c>
      <c r="V13" s="99">
        <v>68.63636363636364</v>
      </c>
    </row>
    <row r="14" spans="1:22" s="57" customFormat="1" ht="14.1" hidden="1" customHeight="1">
      <c r="B14" s="3" t="s">
        <v>14</v>
      </c>
      <c r="C14" s="13">
        <f>IF(SUM(D14:E14)=0,"-",SUM(D14:E14))</f>
        <v>7</v>
      </c>
      <c r="D14" s="12">
        <v>7</v>
      </c>
      <c r="E14" s="98" t="s">
        <v>12</v>
      </c>
      <c r="F14" s="3">
        <v>22</v>
      </c>
      <c r="G14" s="13">
        <f>IF(SUM(H14:I14)=0,"-",SUM(H14:I14))</f>
        <v>288</v>
      </c>
      <c r="H14" s="12">
        <v>140</v>
      </c>
      <c r="I14" s="98">
        <v>148</v>
      </c>
      <c r="J14" s="2">
        <f>IF(SUM(K14:L14)=0,"-",SUM(K14:L14))</f>
        <v>26</v>
      </c>
      <c r="K14" s="12">
        <v>1</v>
      </c>
      <c r="L14" s="12">
        <v>25</v>
      </c>
      <c r="M14" s="12">
        <f>IF(SUM(N14:O14)=0,"-",SUM(N14:O14))</f>
        <v>6</v>
      </c>
      <c r="N14" s="12">
        <v>6</v>
      </c>
      <c r="O14" s="15" t="s">
        <v>12</v>
      </c>
      <c r="P14" s="13" t="str">
        <f>IF(SUM(Q14:R14)=0,"-",SUM(Q14:R14))</f>
        <v>-</v>
      </c>
      <c r="Q14" s="12" t="s">
        <v>12</v>
      </c>
      <c r="R14" s="98" t="s">
        <v>12</v>
      </c>
      <c r="S14" s="2">
        <f>IF(SUM(T14:U14)=0,"-",SUM(T14:U14))</f>
        <v>118</v>
      </c>
      <c r="T14" s="12">
        <v>65</v>
      </c>
      <c r="U14" s="12">
        <v>53</v>
      </c>
      <c r="V14" s="99">
        <v>29.722921914357681</v>
      </c>
    </row>
    <row r="15" spans="1:22" s="57" customFormat="1" ht="14.1" hidden="1" customHeight="1">
      <c r="B15" s="3" t="s">
        <v>15</v>
      </c>
      <c r="C15" s="13">
        <f>IF(SUM(D15:E15)=0,"-",SUM(D15:E15))</f>
        <v>3</v>
      </c>
      <c r="D15" s="12">
        <v>3</v>
      </c>
      <c r="E15" s="98" t="s">
        <v>12</v>
      </c>
      <c r="F15" s="3">
        <v>8</v>
      </c>
      <c r="G15" s="13">
        <f>IF(SUM(H15:I15)=0,"-",SUM(H15:I15))</f>
        <v>232</v>
      </c>
      <c r="H15" s="12">
        <v>114</v>
      </c>
      <c r="I15" s="98">
        <v>118</v>
      </c>
      <c r="J15" s="2">
        <f>IF(SUM(K15:L15)=0,"-",SUM(K15:L15))</f>
        <v>9</v>
      </c>
      <c r="K15" s="12" t="s">
        <v>12</v>
      </c>
      <c r="L15" s="12">
        <v>9</v>
      </c>
      <c r="M15" s="12">
        <f>IF(SUM(N15:O15)=0,"-",SUM(N15:O15))</f>
        <v>4</v>
      </c>
      <c r="N15" s="12">
        <v>3</v>
      </c>
      <c r="O15" s="15">
        <v>1</v>
      </c>
      <c r="P15" s="13">
        <f>IF(SUM(Q15:R15)=0,"-",SUM(Q15:R15))</f>
        <v>1</v>
      </c>
      <c r="Q15" s="12" t="s">
        <v>12</v>
      </c>
      <c r="R15" s="98">
        <v>1</v>
      </c>
      <c r="S15" s="2">
        <f>IF(SUM(T15:U15)=0,"-",SUM(T15:U15))</f>
        <v>230</v>
      </c>
      <c r="T15" s="12">
        <v>110</v>
      </c>
      <c r="U15" s="12">
        <v>120</v>
      </c>
      <c r="V15" s="99">
        <v>83.636363636363626</v>
      </c>
    </row>
    <row r="16" spans="1:22" s="57" customFormat="1" ht="14.1" hidden="1" customHeight="1">
      <c r="B16" s="19" t="s">
        <v>16</v>
      </c>
      <c r="C16" s="22">
        <f>IF(SUM(D16:E16)=0,"-",SUM(D16:E16))</f>
        <v>4</v>
      </c>
      <c r="D16" s="21">
        <v>4</v>
      </c>
      <c r="E16" s="100" t="s">
        <v>12</v>
      </c>
      <c r="F16" s="19">
        <v>5</v>
      </c>
      <c r="G16" s="22">
        <f>IF(SUM(H16:I16)=0,"-",SUM(H16:I16))</f>
        <v>77</v>
      </c>
      <c r="H16" s="21">
        <v>33</v>
      </c>
      <c r="I16" s="100">
        <v>44</v>
      </c>
      <c r="J16" s="23">
        <f>IF(SUM(K16:L16)=0,"-",SUM(K16:L16))</f>
        <v>5</v>
      </c>
      <c r="K16" s="21" t="s">
        <v>12</v>
      </c>
      <c r="L16" s="21">
        <v>5</v>
      </c>
      <c r="M16" s="21">
        <f>IF(SUM(N16:O16)=0,"-",SUM(N16:O16))</f>
        <v>4</v>
      </c>
      <c r="N16" s="21">
        <v>4</v>
      </c>
      <c r="O16" s="24" t="s">
        <v>12</v>
      </c>
      <c r="P16" s="22">
        <f>IF(SUM(Q16:R16)=0,"-",SUM(Q16:R16))</f>
        <v>1</v>
      </c>
      <c r="Q16" s="21" t="s">
        <v>12</v>
      </c>
      <c r="R16" s="100">
        <v>1</v>
      </c>
      <c r="S16" s="23">
        <f>IF(SUM(T16:U16)=0,"-",SUM(T16:U16))</f>
        <v>62</v>
      </c>
      <c r="T16" s="21">
        <v>36</v>
      </c>
      <c r="U16" s="21">
        <v>26</v>
      </c>
      <c r="V16" s="101">
        <v>40.789473684210527</v>
      </c>
    </row>
    <row r="17" spans="2:22" s="71" customFormat="1" ht="14.25" hidden="1" customHeight="1">
      <c r="B17" s="4" t="s">
        <v>5</v>
      </c>
      <c r="C17" s="5">
        <f t="shared" ref="C17:U17" si="2">SUM(C18:C21)</f>
        <v>19</v>
      </c>
      <c r="D17" s="6">
        <f t="shared" si="2"/>
        <v>19</v>
      </c>
      <c r="E17" s="7">
        <f t="shared" si="2"/>
        <v>0</v>
      </c>
      <c r="F17" s="8">
        <f t="shared" si="2"/>
        <v>39</v>
      </c>
      <c r="G17" s="9">
        <f t="shared" si="2"/>
        <v>720</v>
      </c>
      <c r="H17" s="6">
        <f t="shared" si="2"/>
        <v>374</v>
      </c>
      <c r="I17" s="10">
        <f t="shared" si="2"/>
        <v>346</v>
      </c>
      <c r="J17" s="9">
        <f t="shared" si="2"/>
        <v>53</v>
      </c>
      <c r="K17" s="6">
        <f t="shared" si="2"/>
        <v>1</v>
      </c>
      <c r="L17" s="6">
        <f t="shared" si="2"/>
        <v>52</v>
      </c>
      <c r="M17" s="11">
        <f t="shared" si="2"/>
        <v>22</v>
      </c>
      <c r="N17" s="6">
        <f t="shared" si="2"/>
        <v>17</v>
      </c>
      <c r="O17" s="10">
        <f t="shared" si="2"/>
        <v>5</v>
      </c>
      <c r="P17" s="9">
        <f t="shared" si="2"/>
        <v>9</v>
      </c>
      <c r="Q17" s="6" t="s">
        <v>12</v>
      </c>
      <c r="R17" s="10">
        <f t="shared" si="2"/>
        <v>9</v>
      </c>
      <c r="S17" s="9">
        <f t="shared" si="2"/>
        <v>548</v>
      </c>
      <c r="T17" s="6">
        <f t="shared" si="2"/>
        <v>279</v>
      </c>
      <c r="U17" s="6">
        <f t="shared" si="2"/>
        <v>269</v>
      </c>
      <c r="V17" s="102">
        <v>53.7</v>
      </c>
    </row>
    <row r="18" spans="2:22" s="57" customFormat="1" ht="13.5" hidden="1" customHeight="1">
      <c r="B18" s="3" t="s">
        <v>13</v>
      </c>
      <c r="C18" s="13">
        <v>5</v>
      </c>
      <c r="D18" s="12">
        <v>5</v>
      </c>
      <c r="E18" s="98" t="s">
        <v>12</v>
      </c>
      <c r="F18" s="3">
        <v>8</v>
      </c>
      <c r="G18" s="13">
        <v>190</v>
      </c>
      <c r="H18" s="12">
        <v>90</v>
      </c>
      <c r="I18" s="98">
        <v>100</v>
      </c>
      <c r="J18" s="2">
        <v>13</v>
      </c>
      <c r="K18" s="12" t="s">
        <v>12</v>
      </c>
      <c r="L18" s="12">
        <v>13</v>
      </c>
      <c r="M18" s="12">
        <v>10</v>
      </c>
      <c r="N18" s="12">
        <v>9</v>
      </c>
      <c r="O18" s="15">
        <v>1</v>
      </c>
      <c r="P18" s="13">
        <v>4</v>
      </c>
      <c r="Q18" s="12" t="s">
        <v>12</v>
      </c>
      <c r="R18" s="98">
        <v>4</v>
      </c>
      <c r="S18" s="2">
        <v>150</v>
      </c>
      <c r="T18" s="12">
        <v>89</v>
      </c>
      <c r="U18" s="12">
        <v>61</v>
      </c>
      <c r="V18" s="103">
        <v>63.6</v>
      </c>
    </row>
    <row r="19" spans="2:22" s="57" customFormat="1" ht="13.5" hidden="1" customHeight="1">
      <c r="B19" s="3" t="s">
        <v>14</v>
      </c>
      <c r="C19" s="13">
        <v>7</v>
      </c>
      <c r="D19" s="12">
        <v>7</v>
      </c>
      <c r="E19" s="98" t="s">
        <v>12</v>
      </c>
      <c r="F19" s="3">
        <v>20</v>
      </c>
      <c r="G19" s="13">
        <v>279</v>
      </c>
      <c r="H19" s="12">
        <v>151</v>
      </c>
      <c r="I19" s="98">
        <v>128</v>
      </c>
      <c r="J19" s="2">
        <v>28</v>
      </c>
      <c r="K19" s="12">
        <v>1</v>
      </c>
      <c r="L19" s="12">
        <v>27</v>
      </c>
      <c r="M19" s="12" t="s">
        <v>12</v>
      </c>
      <c r="N19" s="12" t="s">
        <v>12</v>
      </c>
      <c r="O19" s="15" t="s">
        <v>12</v>
      </c>
      <c r="P19" s="13" t="s">
        <v>12</v>
      </c>
      <c r="Q19" s="12" t="s">
        <v>12</v>
      </c>
      <c r="R19" s="98" t="s">
        <v>12</v>
      </c>
      <c r="S19" s="2">
        <v>91</v>
      </c>
      <c r="T19" s="12">
        <v>40</v>
      </c>
      <c r="U19" s="12">
        <v>51</v>
      </c>
      <c r="V19" s="103">
        <v>26.2</v>
      </c>
    </row>
    <row r="20" spans="2:22" s="57" customFormat="1" ht="13.5" hidden="1" customHeight="1">
      <c r="B20" s="3" t="s">
        <v>15</v>
      </c>
      <c r="C20" s="13">
        <v>3</v>
      </c>
      <c r="D20" s="12">
        <v>3</v>
      </c>
      <c r="E20" s="98" t="s">
        <v>12</v>
      </c>
      <c r="F20" s="3">
        <v>8</v>
      </c>
      <c r="G20" s="13">
        <v>202</v>
      </c>
      <c r="H20" s="12">
        <v>107</v>
      </c>
      <c r="I20" s="98">
        <v>95</v>
      </c>
      <c r="J20" s="2">
        <v>9</v>
      </c>
      <c r="K20" s="12" t="s">
        <v>12</v>
      </c>
      <c r="L20" s="12">
        <v>9</v>
      </c>
      <c r="M20" s="12">
        <v>6</v>
      </c>
      <c r="N20" s="12">
        <v>4</v>
      </c>
      <c r="O20" s="15">
        <v>2</v>
      </c>
      <c r="P20" s="13">
        <v>4</v>
      </c>
      <c r="Q20" s="12" t="s">
        <v>12</v>
      </c>
      <c r="R20" s="98">
        <v>4</v>
      </c>
      <c r="S20" s="2">
        <v>232</v>
      </c>
      <c r="T20" s="12">
        <v>113</v>
      </c>
      <c r="U20" s="12">
        <v>119</v>
      </c>
      <c r="V20" s="103">
        <v>88.2</v>
      </c>
    </row>
    <row r="21" spans="2:22" s="57" customFormat="1" ht="13.5" hidden="1" customHeight="1">
      <c r="B21" s="19" t="s">
        <v>16</v>
      </c>
      <c r="C21" s="22">
        <v>4</v>
      </c>
      <c r="D21" s="21">
        <v>4</v>
      </c>
      <c r="E21" s="100" t="s">
        <v>12</v>
      </c>
      <c r="F21" s="19">
        <v>3</v>
      </c>
      <c r="G21" s="22">
        <v>49</v>
      </c>
      <c r="H21" s="21">
        <v>26</v>
      </c>
      <c r="I21" s="100">
        <v>23</v>
      </c>
      <c r="J21" s="23">
        <v>3</v>
      </c>
      <c r="K21" s="21" t="s">
        <v>12</v>
      </c>
      <c r="L21" s="21">
        <v>3</v>
      </c>
      <c r="M21" s="21">
        <v>6</v>
      </c>
      <c r="N21" s="21">
        <v>4</v>
      </c>
      <c r="O21" s="24">
        <v>2</v>
      </c>
      <c r="P21" s="22">
        <v>1</v>
      </c>
      <c r="Q21" s="21" t="s">
        <v>12</v>
      </c>
      <c r="R21" s="100">
        <v>1</v>
      </c>
      <c r="S21" s="23">
        <v>75</v>
      </c>
      <c r="T21" s="21">
        <v>37</v>
      </c>
      <c r="U21" s="21">
        <v>38</v>
      </c>
      <c r="V21" s="104">
        <v>42.9</v>
      </c>
    </row>
    <row r="22" spans="2:22" s="57" customFormat="1" ht="14.25" hidden="1" customHeight="1">
      <c r="B22" s="72" t="s">
        <v>27</v>
      </c>
      <c r="C22" s="105">
        <v>20</v>
      </c>
      <c r="D22" s="106">
        <v>20</v>
      </c>
      <c r="E22" s="107">
        <v>0</v>
      </c>
      <c r="F22" s="108">
        <v>42</v>
      </c>
      <c r="G22" s="109">
        <v>709</v>
      </c>
      <c r="H22" s="106">
        <v>373</v>
      </c>
      <c r="I22" s="110">
        <v>336</v>
      </c>
      <c r="J22" s="109">
        <v>55</v>
      </c>
      <c r="K22" s="106">
        <v>1</v>
      </c>
      <c r="L22" s="106">
        <v>54</v>
      </c>
      <c r="M22" s="111">
        <v>26</v>
      </c>
      <c r="N22" s="106">
        <v>19</v>
      </c>
      <c r="O22" s="110">
        <v>7</v>
      </c>
      <c r="P22" s="109">
        <v>4</v>
      </c>
      <c r="Q22" s="106">
        <v>0</v>
      </c>
      <c r="R22" s="110">
        <v>4</v>
      </c>
      <c r="S22" s="109">
        <v>511</v>
      </c>
      <c r="T22" s="106">
        <v>265</v>
      </c>
      <c r="U22" s="106">
        <v>246</v>
      </c>
      <c r="V22" s="112">
        <v>52.843846949327819</v>
      </c>
    </row>
    <row r="23" spans="2:22" s="57" customFormat="1" ht="14.25" hidden="1" customHeight="1">
      <c r="B23" s="72" t="s">
        <v>28</v>
      </c>
      <c r="C23" s="105">
        <v>20</v>
      </c>
      <c r="D23" s="106">
        <v>20</v>
      </c>
      <c r="E23" s="107">
        <v>0</v>
      </c>
      <c r="F23" s="108">
        <v>40</v>
      </c>
      <c r="G23" s="109">
        <v>582</v>
      </c>
      <c r="H23" s="106">
        <v>317</v>
      </c>
      <c r="I23" s="110">
        <v>265</v>
      </c>
      <c r="J23" s="109">
        <v>51</v>
      </c>
      <c r="K23" s="106">
        <v>1</v>
      </c>
      <c r="L23" s="106">
        <v>50</v>
      </c>
      <c r="M23" s="111">
        <v>26</v>
      </c>
      <c r="N23" s="106">
        <v>17</v>
      </c>
      <c r="O23" s="110">
        <v>9</v>
      </c>
      <c r="P23" s="109">
        <v>3</v>
      </c>
      <c r="Q23" s="106">
        <v>0</v>
      </c>
      <c r="R23" s="110">
        <v>3</v>
      </c>
      <c r="S23" s="109">
        <v>527</v>
      </c>
      <c r="T23" s="106">
        <v>269</v>
      </c>
      <c r="U23" s="106">
        <v>258</v>
      </c>
      <c r="V23" s="112">
        <v>50.095057034220538</v>
      </c>
    </row>
    <row r="24" spans="2:22" s="57" customFormat="1" ht="14.25" hidden="1" customHeight="1">
      <c r="B24" s="4" t="s">
        <v>49</v>
      </c>
      <c r="C24" s="5">
        <f>C25+C31+C39+C44</f>
        <v>20</v>
      </c>
      <c r="D24" s="6">
        <f t="shared" ref="D24:U24" si="3">D25+D31+D39+D44</f>
        <v>20</v>
      </c>
      <c r="E24" s="7">
        <f t="shared" si="3"/>
        <v>0</v>
      </c>
      <c r="F24" s="8">
        <f t="shared" si="3"/>
        <v>42</v>
      </c>
      <c r="G24" s="9">
        <f t="shared" si="3"/>
        <v>587</v>
      </c>
      <c r="H24" s="6">
        <f t="shared" si="3"/>
        <v>291</v>
      </c>
      <c r="I24" s="10">
        <f t="shared" si="3"/>
        <v>296</v>
      </c>
      <c r="J24" s="9">
        <f t="shared" si="3"/>
        <v>56</v>
      </c>
      <c r="K24" s="6">
        <f t="shared" si="3"/>
        <v>1</v>
      </c>
      <c r="L24" s="6">
        <f t="shared" si="3"/>
        <v>55</v>
      </c>
      <c r="M24" s="11">
        <f t="shared" si="3"/>
        <v>28</v>
      </c>
      <c r="N24" s="6">
        <f t="shared" si="3"/>
        <v>16</v>
      </c>
      <c r="O24" s="10">
        <f t="shared" si="3"/>
        <v>12</v>
      </c>
      <c r="P24" s="9">
        <f t="shared" si="3"/>
        <v>0</v>
      </c>
      <c r="Q24" s="6">
        <f t="shared" si="3"/>
        <v>0</v>
      </c>
      <c r="R24" s="10">
        <f t="shared" si="3"/>
        <v>0</v>
      </c>
      <c r="S24" s="9">
        <f t="shared" si="3"/>
        <v>416</v>
      </c>
      <c r="T24" s="6">
        <f t="shared" si="3"/>
        <v>234</v>
      </c>
      <c r="U24" s="6">
        <f t="shared" si="3"/>
        <v>182</v>
      </c>
      <c r="V24" s="102">
        <v>47.2</v>
      </c>
    </row>
    <row r="25" spans="2:22" s="57" customFormat="1" ht="13.5" hidden="1" customHeight="1">
      <c r="B25" s="3" t="s">
        <v>13</v>
      </c>
      <c r="C25" s="16">
        <f t="shared" ref="C25:C48" si="4">IF(SUM(D25:E25)=0,"-",SUM(D25:E25))</f>
        <v>5</v>
      </c>
      <c r="D25" s="12">
        <f t="shared" ref="D25:U25" si="5">SUM(D26:D30)</f>
        <v>5</v>
      </c>
      <c r="E25" s="13">
        <f t="shared" si="5"/>
        <v>0</v>
      </c>
      <c r="F25" s="2">
        <f t="shared" si="5"/>
        <v>10</v>
      </c>
      <c r="G25" s="16">
        <f>IF(SUM(H25:I25)=0,"-",SUM(H25:I25))</f>
        <v>135</v>
      </c>
      <c r="H25" s="12">
        <f t="shared" si="5"/>
        <v>66</v>
      </c>
      <c r="I25" s="13">
        <f t="shared" si="5"/>
        <v>69</v>
      </c>
      <c r="J25" s="16">
        <f t="shared" ref="J25:J48" si="6">IF(SUM(K25:L25)=0,"-",SUM(K25:L25))</f>
        <v>7</v>
      </c>
      <c r="K25" s="12">
        <f t="shared" si="5"/>
        <v>0</v>
      </c>
      <c r="L25" s="12">
        <f t="shared" si="5"/>
        <v>7</v>
      </c>
      <c r="M25" s="12">
        <f t="shared" ref="M25:M48" si="7">IF(SUM(N25:O25)=0,"-",SUM(N25:O25))</f>
        <v>11</v>
      </c>
      <c r="N25" s="12">
        <f t="shared" si="5"/>
        <v>8</v>
      </c>
      <c r="O25" s="13">
        <f t="shared" si="5"/>
        <v>3</v>
      </c>
      <c r="P25" s="16">
        <f t="shared" si="5"/>
        <v>0</v>
      </c>
      <c r="Q25" s="12">
        <f t="shared" si="5"/>
        <v>0</v>
      </c>
      <c r="R25" s="13">
        <f t="shared" si="5"/>
        <v>0</v>
      </c>
      <c r="S25" s="16">
        <f t="shared" si="5"/>
        <v>119</v>
      </c>
      <c r="T25" s="12">
        <f t="shared" si="5"/>
        <v>63</v>
      </c>
      <c r="U25" s="12">
        <f t="shared" si="5"/>
        <v>56</v>
      </c>
      <c r="V25" s="17" t="s">
        <v>12</v>
      </c>
    </row>
    <row r="26" spans="2:22" s="57" customFormat="1" ht="13.5" hidden="1" customHeight="1">
      <c r="B26" s="3" t="s">
        <v>29</v>
      </c>
      <c r="C26" s="16">
        <f t="shared" si="4"/>
        <v>1</v>
      </c>
      <c r="D26" s="12">
        <v>1</v>
      </c>
      <c r="E26" s="14">
        <v>0</v>
      </c>
      <c r="F26" s="3">
        <v>2</v>
      </c>
      <c r="G26" s="16">
        <f t="shared" ref="G26:G48" si="8">IF(SUM(H26:I26)=0,"-",SUM(H26:I26))</f>
        <v>34</v>
      </c>
      <c r="H26" s="12">
        <v>19</v>
      </c>
      <c r="I26" s="17">
        <v>15</v>
      </c>
      <c r="J26" s="16">
        <f t="shared" si="6"/>
        <v>2</v>
      </c>
      <c r="K26" s="12">
        <v>0</v>
      </c>
      <c r="L26" s="12">
        <v>2</v>
      </c>
      <c r="M26" s="12">
        <f t="shared" si="7"/>
        <v>2</v>
      </c>
      <c r="N26" s="12">
        <v>2</v>
      </c>
      <c r="O26" s="17">
        <v>0</v>
      </c>
      <c r="P26" s="16" t="str">
        <f t="shared" ref="P26:P48" si="9">IF(SUM(Q26:R26)=0,"-",SUM(Q26:R26))</f>
        <v>-</v>
      </c>
      <c r="Q26" s="12">
        <v>0</v>
      </c>
      <c r="R26" s="17">
        <v>0</v>
      </c>
      <c r="S26" s="16">
        <f t="shared" ref="S26:S48" si="10">IF(SUM(T26:U26)=0,"-",SUM(T26:U26))</f>
        <v>40</v>
      </c>
      <c r="T26" s="12">
        <v>22</v>
      </c>
      <c r="U26" s="12">
        <v>18</v>
      </c>
      <c r="V26" s="113" t="s">
        <v>12</v>
      </c>
    </row>
    <row r="27" spans="2:22" s="57" customFormat="1" ht="13.5" hidden="1" customHeight="1">
      <c r="B27" s="3" t="s">
        <v>43</v>
      </c>
      <c r="C27" s="16">
        <f t="shared" si="4"/>
        <v>1</v>
      </c>
      <c r="D27" s="12">
        <v>1</v>
      </c>
      <c r="E27" s="14">
        <v>0</v>
      </c>
      <c r="F27" s="3">
        <v>1</v>
      </c>
      <c r="G27" s="16">
        <f t="shared" si="8"/>
        <v>22</v>
      </c>
      <c r="H27" s="12">
        <v>7</v>
      </c>
      <c r="I27" s="17">
        <v>15</v>
      </c>
      <c r="J27" s="16">
        <f t="shared" si="6"/>
        <v>1</v>
      </c>
      <c r="K27" s="12">
        <v>0</v>
      </c>
      <c r="L27" s="12">
        <v>1</v>
      </c>
      <c r="M27" s="12">
        <f t="shared" si="7"/>
        <v>2</v>
      </c>
      <c r="N27" s="12">
        <v>1</v>
      </c>
      <c r="O27" s="17">
        <v>1</v>
      </c>
      <c r="P27" s="16" t="str">
        <f t="shared" si="9"/>
        <v>-</v>
      </c>
      <c r="Q27" s="12">
        <v>0</v>
      </c>
      <c r="R27" s="17">
        <v>0</v>
      </c>
      <c r="S27" s="16">
        <f t="shared" si="10"/>
        <v>14</v>
      </c>
      <c r="T27" s="12">
        <v>9</v>
      </c>
      <c r="U27" s="12">
        <v>5</v>
      </c>
      <c r="V27" s="113" t="s">
        <v>12</v>
      </c>
    </row>
    <row r="28" spans="2:22" s="57" customFormat="1" ht="13.5" hidden="1" customHeight="1">
      <c r="B28" s="3" t="s">
        <v>44</v>
      </c>
      <c r="C28" s="16">
        <f t="shared" si="4"/>
        <v>1</v>
      </c>
      <c r="D28" s="12">
        <v>1</v>
      </c>
      <c r="E28" s="14">
        <v>0</v>
      </c>
      <c r="F28" s="3">
        <v>3</v>
      </c>
      <c r="G28" s="16">
        <f t="shared" si="8"/>
        <v>22</v>
      </c>
      <c r="H28" s="12">
        <v>13</v>
      </c>
      <c r="I28" s="17">
        <v>9</v>
      </c>
      <c r="J28" s="16">
        <f t="shared" si="6"/>
        <v>1</v>
      </c>
      <c r="K28" s="12">
        <v>0</v>
      </c>
      <c r="L28" s="12">
        <v>1</v>
      </c>
      <c r="M28" s="12">
        <f t="shared" si="7"/>
        <v>2</v>
      </c>
      <c r="N28" s="12">
        <v>2</v>
      </c>
      <c r="O28" s="17">
        <v>0</v>
      </c>
      <c r="P28" s="16" t="str">
        <f t="shared" si="9"/>
        <v>-</v>
      </c>
      <c r="Q28" s="12">
        <v>0</v>
      </c>
      <c r="R28" s="17">
        <v>0</v>
      </c>
      <c r="S28" s="16">
        <f t="shared" si="10"/>
        <v>21</v>
      </c>
      <c r="T28" s="12">
        <v>12</v>
      </c>
      <c r="U28" s="12">
        <v>9</v>
      </c>
      <c r="V28" s="113" t="s">
        <v>12</v>
      </c>
    </row>
    <row r="29" spans="2:22" s="57" customFormat="1" ht="13.5" hidden="1" customHeight="1">
      <c r="B29" s="3" t="s">
        <v>45</v>
      </c>
      <c r="C29" s="16">
        <f t="shared" si="4"/>
        <v>1</v>
      </c>
      <c r="D29" s="12">
        <v>1</v>
      </c>
      <c r="E29" s="14">
        <v>0</v>
      </c>
      <c r="F29" s="3">
        <v>2</v>
      </c>
      <c r="G29" s="16">
        <f t="shared" si="8"/>
        <v>31</v>
      </c>
      <c r="H29" s="12">
        <v>15</v>
      </c>
      <c r="I29" s="17">
        <v>16</v>
      </c>
      <c r="J29" s="16">
        <f t="shared" si="6"/>
        <v>2</v>
      </c>
      <c r="K29" s="12">
        <v>0</v>
      </c>
      <c r="L29" s="12">
        <v>2</v>
      </c>
      <c r="M29" s="12">
        <f t="shared" si="7"/>
        <v>2</v>
      </c>
      <c r="N29" s="12">
        <v>1</v>
      </c>
      <c r="O29" s="17">
        <v>1</v>
      </c>
      <c r="P29" s="16" t="str">
        <f t="shared" si="9"/>
        <v>-</v>
      </c>
      <c r="Q29" s="12">
        <v>0</v>
      </c>
      <c r="R29" s="17">
        <v>0</v>
      </c>
      <c r="S29" s="16">
        <f t="shared" si="10"/>
        <v>23</v>
      </c>
      <c r="T29" s="12">
        <v>9</v>
      </c>
      <c r="U29" s="12">
        <v>14</v>
      </c>
      <c r="V29" s="113" t="s">
        <v>12</v>
      </c>
    </row>
    <row r="30" spans="2:22" s="57" customFormat="1" ht="13.5" hidden="1" customHeight="1">
      <c r="B30" s="3" t="s">
        <v>46</v>
      </c>
      <c r="C30" s="16">
        <f t="shared" si="4"/>
        <v>1</v>
      </c>
      <c r="D30" s="12">
        <v>1</v>
      </c>
      <c r="E30" s="14">
        <v>0</v>
      </c>
      <c r="F30" s="3">
        <v>2</v>
      </c>
      <c r="G30" s="16">
        <f t="shared" si="8"/>
        <v>26</v>
      </c>
      <c r="H30" s="12">
        <v>12</v>
      </c>
      <c r="I30" s="17">
        <v>14</v>
      </c>
      <c r="J30" s="16">
        <f t="shared" si="6"/>
        <v>1</v>
      </c>
      <c r="K30" s="12">
        <v>0</v>
      </c>
      <c r="L30" s="12">
        <v>1</v>
      </c>
      <c r="M30" s="12">
        <f t="shared" si="7"/>
        <v>3</v>
      </c>
      <c r="N30" s="12">
        <v>2</v>
      </c>
      <c r="O30" s="17">
        <v>1</v>
      </c>
      <c r="P30" s="16" t="str">
        <f t="shared" si="9"/>
        <v>-</v>
      </c>
      <c r="Q30" s="12">
        <v>0</v>
      </c>
      <c r="R30" s="17">
        <v>0</v>
      </c>
      <c r="S30" s="16">
        <f t="shared" si="10"/>
        <v>21</v>
      </c>
      <c r="T30" s="12">
        <v>11</v>
      </c>
      <c r="U30" s="12">
        <v>10</v>
      </c>
      <c r="V30" s="113" t="s">
        <v>12</v>
      </c>
    </row>
    <row r="31" spans="2:22" s="57" customFormat="1" ht="13.5" hidden="1" customHeight="1">
      <c r="B31" s="3" t="s">
        <v>14</v>
      </c>
      <c r="C31" s="16">
        <f>SUM(C32:C38)</f>
        <v>7</v>
      </c>
      <c r="D31" s="12">
        <f t="shared" ref="D31:U31" si="11">SUM(D32:D38)</f>
        <v>7</v>
      </c>
      <c r="E31" s="13">
        <f t="shared" si="11"/>
        <v>0</v>
      </c>
      <c r="F31" s="2">
        <f t="shared" si="11"/>
        <v>19</v>
      </c>
      <c r="G31" s="16">
        <f t="shared" si="11"/>
        <v>210</v>
      </c>
      <c r="H31" s="12">
        <f t="shared" si="11"/>
        <v>105</v>
      </c>
      <c r="I31" s="13">
        <f t="shared" si="11"/>
        <v>105</v>
      </c>
      <c r="J31" s="16">
        <f t="shared" si="11"/>
        <v>33</v>
      </c>
      <c r="K31" s="12">
        <f t="shared" si="11"/>
        <v>1</v>
      </c>
      <c r="L31" s="12">
        <f t="shared" si="11"/>
        <v>32</v>
      </c>
      <c r="M31" s="12">
        <f t="shared" si="11"/>
        <v>0</v>
      </c>
      <c r="N31" s="12">
        <f t="shared" si="11"/>
        <v>0</v>
      </c>
      <c r="O31" s="13">
        <f t="shared" si="11"/>
        <v>0</v>
      </c>
      <c r="P31" s="16">
        <f t="shared" si="11"/>
        <v>0</v>
      </c>
      <c r="Q31" s="12">
        <f t="shared" si="11"/>
        <v>0</v>
      </c>
      <c r="R31" s="13">
        <f t="shared" si="11"/>
        <v>0</v>
      </c>
      <c r="S31" s="16">
        <f t="shared" si="11"/>
        <v>84</v>
      </c>
      <c r="T31" s="12">
        <f t="shared" si="11"/>
        <v>50</v>
      </c>
      <c r="U31" s="12">
        <f t="shared" si="11"/>
        <v>34</v>
      </c>
      <c r="V31" s="17" t="s">
        <v>12</v>
      </c>
    </row>
    <row r="32" spans="2:22" s="57" customFormat="1" ht="13.5" hidden="1" customHeight="1">
      <c r="B32" s="3" t="s">
        <v>30</v>
      </c>
      <c r="C32" s="16">
        <f t="shared" si="4"/>
        <v>1</v>
      </c>
      <c r="D32" s="12">
        <v>1</v>
      </c>
      <c r="E32" s="14">
        <v>0</v>
      </c>
      <c r="F32" s="3">
        <v>3</v>
      </c>
      <c r="G32" s="16">
        <f t="shared" si="8"/>
        <v>21</v>
      </c>
      <c r="H32" s="12">
        <v>10</v>
      </c>
      <c r="I32" s="17">
        <v>11</v>
      </c>
      <c r="J32" s="16">
        <f t="shared" si="6"/>
        <v>4</v>
      </c>
      <c r="K32" s="12">
        <v>0</v>
      </c>
      <c r="L32" s="12">
        <v>4</v>
      </c>
      <c r="M32" s="18" t="str">
        <f>IF(SUM(N32:O32)=0,"-",SUM(N32:O32))</f>
        <v>-</v>
      </c>
      <c r="N32" s="12">
        <v>0</v>
      </c>
      <c r="O32" s="17">
        <v>0</v>
      </c>
      <c r="P32" s="16" t="str">
        <f t="shared" si="9"/>
        <v>-</v>
      </c>
      <c r="Q32" s="12">
        <v>0</v>
      </c>
      <c r="R32" s="17">
        <v>0</v>
      </c>
      <c r="S32" s="16">
        <f t="shared" si="10"/>
        <v>15</v>
      </c>
      <c r="T32" s="12">
        <v>8</v>
      </c>
      <c r="U32" s="12">
        <v>7</v>
      </c>
      <c r="V32" s="113" t="s">
        <v>12</v>
      </c>
    </row>
    <row r="33" spans="2:22" s="57" customFormat="1" ht="13.5" hidden="1" customHeight="1">
      <c r="B33" s="3" t="s">
        <v>31</v>
      </c>
      <c r="C33" s="16">
        <f t="shared" si="4"/>
        <v>1</v>
      </c>
      <c r="D33" s="12">
        <v>1</v>
      </c>
      <c r="E33" s="14">
        <v>0</v>
      </c>
      <c r="F33" s="3">
        <v>3</v>
      </c>
      <c r="G33" s="16">
        <f t="shared" si="8"/>
        <v>31</v>
      </c>
      <c r="H33" s="12">
        <v>14</v>
      </c>
      <c r="I33" s="17">
        <v>17</v>
      </c>
      <c r="J33" s="16">
        <f t="shared" si="6"/>
        <v>5</v>
      </c>
      <c r="K33" s="12">
        <v>0</v>
      </c>
      <c r="L33" s="12">
        <v>5</v>
      </c>
      <c r="M33" s="12" t="str">
        <f t="shared" si="7"/>
        <v>-</v>
      </c>
      <c r="N33" s="12">
        <v>0</v>
      </c>
      <c r="O33" s="17">
        <v>0</v>
      </c>
      <c r="P33" s="16" t="str">
        <f t="shared" si="9"/>
        <v>-</v>
      </c>
      <c r="Q33" s="12">
        <v>0</v>
      </c>
      <c r="R33" s="17">
        <v>0</v>
      </c>
      <c r="S33" s="16">
        <f t="shared" si="10"/>
        <v>9</v>
      </c>
      <c r="T33" s="12">
        <v>4</v>
      </c>
      <c r="U33" s="12">
        <v>5</v>
      </c>
      <c r="V33" s="113" t="s">
        <v>12</v>
      </c>
    </row>
    <row r="34" spans="2:22" s="57" customFormat="1" ht="13.5" hidden="1" customHeight="1">
      <c r="B34" s="3" t="s">
        <v>32</v>
      </c>
      <c r="C34" s="16">
        <f t="shared" si="4"/>
        <v>1</v>
      </c>
      <c r="D34" s="12">
        <v>1</v>
      </c>
      <c r="E34" s="14">
        <v>0</v>
      </c>
      <c r="F34" s="3">
        <v>4</v>
      </c>
      <c r="G34" s="16">
        <f t="shared" si="8"/>
        <v>60</v>
      </c>
      <c r="H34" s="12">
        <v>28</v>
      </c>
      <c r="I34" s="17">
        <v>32</v>
      </c>
      <c r="J34" s="16">
        <f t="shared" si="6"/>
        <v>9</v>
      </c>
      <c r="K34" s="12">
        <v>0</v>
      </c>
      <c r="L34" s="12">
        <v>9</v>
      </c>
      <c r="M34" s="12" t="str">
        <f t="shared" si="7"/>
        <v>-</v>
      </c>
      <c r="N34" s="12">
        <v>0</v>
      </c>
      <c r="O34" s="17">
        <v>0</v>
      </c>
      <c r="P34" s="16" t="str">
        <f t="shared" si="9"/>
        <v>-</v>
      </c>
      <c r="Q34" s="12">
        <v>0</v>
      </c>
      <c r="R34" s="17">
        <v>0</v>
      </c>
      <c r="S34" s="16">
        <f t="shared" si="10"/>
        <v>21</v>
      </c>
      <c r="T34" s="12">
        <v>14</v>
      </c>
      <c r="U34" s="12">
        <v>7</v>
      </c>
      <c r="V34" s="113" t="s">
        <v>12</v>
      </c>
    </row>
    <row r="35" spans="2:22" s="57" customFormat="1" ht="13.5" hidden="1" customHeight="1">
      <c r="B35" s="3" t="s">
        <v>33</v>
      </c>
      <c r="C35" s="16">
        <f t="shared" si="4"/>
        <v>1</v>
      </c>
      <c r="D35" s="12">
        <v>1</v>
      </c>
      <c r="E35" s="14">
        <v>0</v>
      </c>
      <c r="F35" s="3">
        <v>3</v>
      </c>
      <c r="G35" s="16">
        <f t="shared" si="8"/>
        <v>9</v>
      </c>
      <c r="H35" s="12">
        <v>6</v>
      </c>
      <c r="I35" s="17">
        <v>3</v>
      </c>
      <c r="J35" s="16">
        <f t="shared" si="6"/>
        <v>2</v>
      </c>
      <c r="K35" s="12">
        <v>0</v>
      </c>
      <c r="L35" s="12">
        <v>2</v>
      </c>
      <c r="M35" s="12" t="str">
        <f t="shared" si="7"/>
        <v>-</v>
      </c>
      <c r="N35" s="12">
        <v>0</v>
      </c>
      <c r="O35" s="17">
        <v>0</v>
      </c>
      <c r="P35" s="16" t="str">
        <f t="shared" si="9"/>
        <v>-</v>
      </c>
      <c r="Q35" s="12">
        <v>0</v>
      </c>
      <c r="R35" s="17">
        <v>0</v>
      </c>
      <c r="S35" s="16" t="str">
        <f t="shared" si="10"/>
        <v>-</v>
      </c>
      <c r="T35" s="12">
        <v>0</v>
      </c>
      <c r="U35" s="12">
        <v>0</v>
      </c>
      <c r="V35" s="113" t="s">
        <v>12</v>
      </c>
    </row>
    <row r="36" spans="2:22" s="57" customFormat="1" ht="13.5" hidden="1" customHeight="1">
      <c r="B36" s="3" t="s">
        <v>34</v>
      </c>
      <c r="C36" s="16">
        <f t="shared" si="4"/>
        <v>1</v>
      </c>
      <c r="D36" s="12">
        <v>1</v>
      </c>
      <c r="E36" s="14">
        <v>0</v>
      </c>
      <c r="F36" s="3">
        <v>3</v>
      </c>
      <c r="G36" s="16">
        <f t="shared" si="8"/>
        <v>56</v>
      </c>
      <c r="H36" s="12">
        <v>34</v>
      </c>
      <c r="I36" s="17">
        <v>22</v>
      </c>
      <c r="J36" s="16">
        <f t="shared" si="6"/>
        <v>7</v>
      </c>
      <c r="K36" s="12">
        <v>0</v>
      </c>
      <c r="L36" s="12">
        <v>7</v>
      </c>
      <c r="M36" s="12" t="str">
        <f t="shared" si="7"/>
        <v>-</v>
      </c>
      <c r="N36" s="12">
        <v>0</v>
      </c>
      <c r="O36" s="17">
        <v>0</v>
      </c>
      <c r="P36" s="16" t="str">
        <f t="shared" si="9"/>
        <v>-</v>
      </c>
      <c r="Q36" s="12">
        <v>0</v>
      </c>
      <c r="R36" s="17">
        <v>0</v>
      </c>
      <c r="S36" s="16">
        <f t="shared" si="10"/>
        <v>20</v>
      </c>
      <c r="T36" s="12">
        <v>14</v>
      </c>
      <c r="U36" s="12">
        <v>6</v>
      </c>
      <c r="V36" s="113" t="s">
        <v>12</v>
      </c>
    </row>
    <row r="37" spans="2:22" s="57" customFormat="1" ht="13.5" hidden="1" customHeight="1">
      <c r="B37" s="3" t="s">
        <v>48</v>
      </c>
      <c r="C37" s="16">
        <f t="shared" si="4"/>
        <v>1</v>
      </c>
      <c r="D37" s="12">
        <v>1</v>
      </c>
      <c r="E37" s="14">
        <v>0</v>
      </c>
      <c r="F37" s="3">
        <v>0</v>
      </c>
      <c r="G37" s="114" t="str">
        <f>IF(SUM(H37:I37)=0,"-",SUM(H37:I37))</f>
        <v>-</v>
      </c>
      <c r="H37" s="12">
        <v>0</v>
      </c>
      <c r="I37" s="17">
        <v>0</v>
      </c>
      <c r="J37" s="16" t="str">
        <f t="shared" si="6"/>
        <v>-</v>
      </c>
      <c r="K37" s="12">
        <v>0</v>
      </c>
      <c r="L37" s="12">
        <v>0</v>
      </c>
      <c r="M37" s="12" t="str">
        <f t="shared" si="7"/>
        <v>-</v>
      </c>
      <c r="N37" s="12">
        <v>0</v>
      </c>
      <c r="O37" s="17">
        <v>0</v>
      </c>
      <c r="P37" s="16" t="str">
        <f t="shared" si="9"/>
        <v>-</v>
      </c>
      <c r="Q37" s="12">
        <v>0</v>
      </c>
      <c r="R37" s="17">
        <v>0</v>
      </c>
      <c r="S37" s="16" t="str">
        <f t="shared" si="10"/>
        <v>-</v>
      </c>
      <c r="T37" s="12">
        <v>0</v>
      </c>
      <c r="U37" s="12">
        <v>0</v>
      </c>
      <c r="V37" s="113" t="s">
        <v>12</v>
      </c>
    </row>
    <row r="38" spans="2:22" s="57" customFormat="1" ht="13.5" hidden="1" customHeight="1">
      <c r="B38" s="3" t="s">
        <v>47</v>
      </c>
      <c r="C38" s="16">
        <f t="shared" si="4"/>
        <v>1</v>
      </c>
      <c r="D38" s="12">
        <v>1</v>
      </c>
      <c r="E38" s="14">
        <v>0</v>
      </c>
      <c r="F38" s="3">
        <v>3</v>
      </c>
      <c r="G38" s="16">
        <f t="shared" si="8"/>
        <v>33</v>
      </c>
      <c r="H38" s="12">
        <v>13</v>
      </c>
      <c r="I38" s="17">
        <v>20</v>
      </c>
      <c r="J38" s="16">
        <f t="shared" si="6"/>
        <v>6</v>
      </c>
      <c r="K38" s="12">
        <v>1</v>
      </c>
      <c r="L38" s="12">
        <v>5</v>
      </c>
      <c r="M38" s="12" t="str">
        <f t="shared" si="7"/>
        <v>-</v>
      </c>
      <c r="N38" s="12">
        <v>0</v>
      </c>
      <c r="O38" s="17">
        <v>0</v>
      </c>
      <c r="P38" s="16" t="str">
        <f t="shared" si="9"/>
        <v>-</v>
      </c>
      <c r="Q38" s="12">
        <v>0</v>
      </c>
      <c r="R38" s="17">
        <v>0</v>
      </c>
      <c r="S38" s="16">
        <f t="shared" si="10"/>
        <v>19</v>
      </c>
      <c r="T38" s="12">
        <v>10</v>
      </c>
      <c r="U38" s="12">
        <v>9</v>
      </c>
      <c r="V38" s="113" t="s">
        <v>12</v>
      </c>
    </row>
    <row r="39" spans="2:22" s="57" customFormat="1" ht="13.5" hidden="1" customHeight="1">
      <c r="B39" s="3" t="s">
        <v>15</v>
      </c>
      <c r="C39" s="16">
        <f>SUM(C40:C43)</f>
        <v>4</v>
      </c>
      <c r="D39" s="12">
        <f t="shared" ref="D39:U39" si="12">SUM(D40:D43)</f>
        <v>4</v>
      </c>
      <c r="E39" s="13">
        <f t="shared" si="12"/>
        <v>0</v>
      </c>
      <c r="F39" s="2">
        <f t="shared" si="12"/>
        <v>10</v>
      </c>
      <c r="G39" s="16">
        <f t="shared" si="12"/>
        <v>193</v>
      </c>
      <c r="H39" s="12">
        <f t="shared" si="12"/>
        <v>95</v>
      </c>
      <c r="I39" s="13">
        <f t="shared" si="12"/>
        <v>98</v>
      </c>
      <c r="J39" s="16">
        <f t="shared" si="12"/>
        <v>13</v>
      </c>
      <c r="K39" s="12">
        <f t="shared" si="12"/>
        <v>0</v>
      </c>
      <c r="L39" s="12">
        <f t="shared" si="12"/>
        <v>13</v>
      </c>
      <c r="M39" s="12">
        <f t="shared" si="12"/>
        <v>10</v>
      </c>
      <c r="N39" s="12">
        <f t="shared" si="12"/>
        <v>4</v>
      </c>
      <c r="O39" s="13">
        <f t="shared" si="12"/>
        <v>6</v>
      </c>
      <c r="P39" s="16">
        <f t="shared" si="12"/>
        <v>0</v>
      </c>
      <c r="Q39" s="12">
        <f t="shared" si="12"/>
        <v>0</v>
      </c>
      <c r="R39" s="13">
        <f t="shared" si="12"/>
        <v>0</v>
      </c>
      <c r="S39" s="16">
        <f t="shared" si="12"/>
        <v>163</v>
      </c>
      <c r="T39" s="12">
        <f t="shared" si="12"/>
        <v>98</v>
      </c>
      <c r="U39" s="12">
        <f t="shared" si="12"/>
        <v>65</v>
      </c>
      <c r="V39" s="17" t="s">
        <v>12</v>
      </c>
    </row>
    <row r="40" spans="2:22" s="57" customFormat="1" ht="13.5" hidden="1" customHeight="1">
      <c r="B40" s="3" t="s">
        <v>35</v>
      </c>
      <c r="C40" s="16">
        <f t="shared" si="4"/>
        <v>1</v>
      </c>
      <c r="D40" s="12">
        <v>1</v>
      </c>
      <c r="E40" s="14">
        <v>0</v>
      </c>
      <c r="F40" s="3">
        <v>3</v>
      </c>
      <c r="G40" s="16">
        <f t="shared" si="8"/>
        <v>70</v>
      </c>
      <c r="H40" s="12">
        <v>29</v>
      </c>
      <c r="I40" s="17">
        <v>41</v>
      </c>
      <c r="J40" s="16">
        <f t="shared" si="6"/>
        <v>4</v>
      </c>
      <c r="K40" s="12">
        <v>0</v>
      </c>
      <c r="L40" s="12">
        <v>4</v>
      </c>
      <c r="M40" s="12">
        <f t="shared" si="7"/>
        <v>4</v>
      </c>
      <c r="N40" s="12">
        <v>2</v>
      </c>
      <c r="O40" s="17">
        <v>2</v>
      </c>
      <c r="P40" s="16" t="str">
        <f t="shared" si="9"/>
        <v>-</v>
      </c>
      <c r="Q40" s="12">
        <v>0</v>
      </c>
      <c r="R40" s="17">
        <v>0</v>
      </c>
      <c r="S40" s="16">
        <f t="shared" si="10"/>
        <v>60</v>
      </c>
      <c r="T40" s="12">
        <v>34</v>
      </c>
      <c r="U40" s="12">
        <v>26</v>
      </c>
      <c r="V40" s="113" t="s">
        <v>12</v>
      </c>
    </row>
    <row r="41" spans="2:22" s="57" customFormat="1" ht="13.5" hidden="1" customHeight="1">
      <c r="B41" s="3" t="s">
        <v>36</v>
      </c>
      <c r="C41" s="16">
        <f t="shared" si="4"/>
        <v>1</v>
      </c>
      <c r="D41" s="12">
        <v>1</v>
      </c>
      <c r="E41" s="14">
        <v>0</v>
      </c>
      <c r="F41" s="3">
        <v>2</v>
      </c>
      <c r="G41" s="16">
        <f t="shared" si="8"/>
        <v>32</v>
      </c>
      <c r="H41" s="12">
        <v>19</v>
      </c>
      <c r="I41" s="17">
        <v>13</v>
      </c>
      <c r="J41" s="16">
        <f t="shared" si="6"/>
        <v>3</v>
      </c>
      <c r="K41" s="12">
        <v>0</v>
      </c>
      <c r="L41" s="12">
        <v>3</v>
      </c>
      <c r="M41" s="12">
        <f t="shared" si="7"/>
        <v>2</v>
      </c>
      <c r="N41" s="12">
        <v>0</v>
      </c>
      <c r="O41" s="17">
        <v>2</v>
      </c>
      <c r="P41" s="16" t="str">
        <f t="shared" si="9"/>
        <v>-</v>
      </c>
      <c r="Q41" s="12">
        <v>0</v>
      </c>
      <c r="R41" s="17">
        <v>0</v>
      </c>
      <c r="S41" s="16">
        <f t="shared" si="10"/>
        <v>36</v>
      </c>
      <c r="T41" s="12">
        <v>25</v>
      </c>
      <c r="U41" s="12">
        <v>11</v>
      </c>
      <c r="V41" s="113" t="s">
        <v>12</v>
      </c>
    </row>
    <row r="42" spans="2:22" s="57" customFormat="1" ht="13.5" hidden="1" customHeight="1">
      <c r="B42" s="3" t="s">
        <v>37</v>
      </c>
      <c r="C42" s="16">
        <f t="shared" si="4"/>
        <v>1</v>
      </c>
      <c r="D42" s="12">
        <v>1</v>
      </c>
      <c r="E42" s="14">
        <v>0</v>
      </c>
      <c r="F42" s="3">
        <v>2</v>
      </c>
      <c r="G42" s="16">
        <f t="shared" si="8"/>
        <v>33</v>
      </c>
      <c r="H42" s="12">
        <v>14</v>
      </c>
      <c r="I42" s="17">
        <v>19</v>
      </c>
      <c r="J42" s="16">
        <f t="shared" si="6"/>
        <v>2</v>
      </c>
      <c r="K42" s="12">
        <v>0</v>
      </c>
      <c r="L42" s="12">
        <v>2</v>
      </c>
      <c r="M42" s="12">
        <f t="shared" si="7"/>
        <v>2</v>
      </c>
      <c r="N42" s="12">
        <v>1</v>
      </c>
      <c r="O42" s="17">
        <v>1</v>
      </c>
      <c r="P42" s="16" t="str">
        <f t="shared" si="9"/>
        <v>-</v>
      </c>
      <c r="Q42" s="12">
        <v>0</v>
      </c>
      <c r="R42" s="17">
        <v>0</v>
      </c>
      <c r="S42" s="16">
        <f t="shared" si="10"/>
        <v>31</v>
      </c>
      <c r="T42" s="12">
        <v>22</v>
      </c>
      <c r="U42" s="12">
        <v>9</v>
      </c>
      <c r="V42" s="113" t="s">
        <v>12</v>
      </c>
    </row>
    <row r="43" spans="2:22" s="57" customFormat="1" ht="13.5" hidden="1" customHeight="1">
      <c r="B43" s="3" t="s">
        <v>38</v>
      </c>
      <c r="C43" s="16">
        <f t="shared" si="4"/>
        <v>1</v>
      </c>
      <c r="D43" s="12">
        <v>1</v>
      </c>
      <c r="E43" s="14">
        <v>0</v>
      </c>
      <c r="F43" s="3">
        <v>3</v>
      </c>
      <c r="G43" s="16">
        <f t="shared" si="8"/>
        <v>58</v>
      </c>
      <c r="H43" s="12">
        <v>33</v>
      </c>
      <c r="I43" s="17">
        <v>25</v>
      </c>
      <c r="J43" s="16">
        <f t="shared" si="6"/>
        <v>4</v>
      </c>
      <c r="K43" s="12">
        <v>0</v>
      </c>
      <c r="L43" s="12">
        <v>4</v>
      </c>
      <c r="M43" s="12">
        <f t="shared" si="7"/>
        <v>2</v>
      </c>
      <c r="N43" s="12">
        <v>1</v>
      </c>
      <c r="O43" s="17">
        <v>1</v>
      </c>
      <c r="P43" s="16" t="str">
        <f t="shared" si="9"/>
        <v>-</v>
      </c>
      <c r="Q43" s="12">
        <v>0</v>
      </c>
      <c r="R43" s="17">
        <v>0</v>
      </c>
      <c r="S43" s="16">
        <f t="shared" si="10"/>
        <v>36</v>
      </c>
      <c r="T43" s="12">
        <v>17</v>
      </c>
      <c r="U43" s="12">
        <v>19</v>
      </c>
      <c r="V43" s="113" t="s">
        <v>12</v>
      </c>
    </row>
    <row r="44" spans="2:22" s="57" customFormat="1" ht="13.5" hidden="1" customHeight="1">
      <c r="B44" s="19" t="s">
        <v>16</v>
      </c>
      <c r="C44" s="20">
        <f>SUM(C45:C48)</f>
        <v>4</v>
      </c>
      <c r="D44" s="21">
        <f t="shared" ref="D44:U44" si="13">SUM(D45:D48)</f>
        <v>4</v>
      </c>
      <c r="E44" s="22">
        <f t="shared" si="13"/>
        <v>0</v>
      </c>
      <c r="F44" s="23">
        <f t="shared" si="13"/>
        <v>3</v>
      </c>
      <c r="G44" s="20">
        <f t="shared" si="13"/>
        <v>49</v>
      </c>
      <c r="H44" s="21">
        <f t="shared" si="13"/>
        <v>25</v>
      </c>
      <c r="I44" s="22">
        <f t="shared" si="13"/>
        <v>24</v>
      </c>
      <c r="J44" s="20">
        <f t="shared" si="13"/>
        <v>3</v>
      </c>
      <c r="K44" s="21">
        <f t="shared" si="13"/>
        <v>0</v>
      </c>
      <c r="L44" s="21">
        <f t="shared" si="13"/>
        <v>3</v>
      </c>
      <c r="M44" s="21">
        <f t="shared" si="13"/>
        <v>7</v>
      </c>
      <c r="N44" s="21">
        <f t="shared" si="13"/>
        <v>4</v>
      </c>
      <c r="O44" s="22">
        <f t="shared" si="13"/>
        <v>3</v>
      </c>
      <c r="P44" s="20">
        <f t="shared" si="13"/>
        <v>0</v>
      </c>
      <c r="Q44" s="21">
        <f t="shared" si="13"/>
        <v>0</v>
      </c>
      <c r="R44" s="22">
        <f t="shared" si="13"/>
        <v>0</v>
      </c>
      <c r="S44" s="20">
        <f t="shared" si="13"/>
        <v>50</v>
      </c>
      <c r="T44" s="21">
        <f t="shared" si="13"/>
        <v>23</v>
      </c>
      <c r="U44" s="21">
        <f t="shared" si="13"/>
        <v>27</v>
      </c>
      <c r="V44" s="26" t="s">
        <v>12</v>
      </c>
    </row>
    <row r="45" spans="2:22" s="57" customFormat="1" ht="13.5" hidden="1" customHeight="1">
      <c r="B45" s="115" t="s">
        <v>39</v>
      </c>
      <c r="C45" s="16">
        <f t="shared" si="4"/>
        <v>1</v>
      </c>
      <c r="D45" s="12">
        <v>1</v>
      </c>
      <c r="E45" s="14">
        <v>0</v>
      </c>
      <c r="F45" s="3">
        <v>1</v>
      </c>
      <c r="G45" s="16">
        <f t="shared" si="8"/>
        <v>27</v>
      </c>
      <c r="H45" s="12">
        <v>13</v>
      </c>
      <c r="I45" s="17">
        <v>14</v>
      </c>
      <c r="J45" s="16">
        <f t="shared" si="6"/>
        <v>1</v>
      </c>
      <c r="K45" s="12">
        <v>0</v>
      </c>
      <c r="L45" s="12">
        <v>1</v>
      </c>
      <c r="M45" s="12">
        <f t="shared" si="7"/>
        <v>3</v>
      </c>
      <c r="N45" s="12">
        <v>1</v>
      </c>
      <c r="O45" s="17">
        <v>2</v>
      </c>
      <c r="P45" s="16" t="str">
        <f t="shared" si="9"/>
        <v>-</v>
      </c>
      <c r="Q45" s="12">
        <v>0</v>
      </c>
      <c r="R45" s="17">
        <v>0</v>
      </c>
      <c r="S45" s="16">
        <f t="shared" si="10"/>
        <v>30</v>
      </c>
      <c r="T45" s="12">
        <v>13</v>
      </c>
      <c r="U45" s="12">
        <v>17</v>
      </c>
      <c r="V45" s="113" t="s">
        <v>12</v>
      </c>
    </row>
    <row r="46" spans="2:22" s="57" customFormat="1" ht="13.5" hidden="1" customHeight="1">
      <c r="B46" s="115" t="s">
        <v>40</v>
      </c>
      <c r="C46" s="16">
        <f t="shared" si="4"/>
        <v>1</v>
      </c>
      <c r="D46" s="12">
        <v>1</v>
      </c>
      <c r="E46" s="14">
        <v>0</v>
      </c>
      <c r="F46" s="3">
        <v>1</v>
      </c>
      <c r="G46" s="16">
        <f t="shared" si="8"/>
        <v>9</v>
      </c>
      <c r="H46" s="12">
        <v>6</v>
      </c>
      <c r="I46" s="17">
        <v>3</v>
      </c>
      <c r="J46" s="16">
        <f t="shared" si="6"/>
        <v>1</v>
      </c>
      <c r="K46" s="12">
        <v>0</v>
      </c>
      <c r="L46" s="12">
        <v>1</v>
      </c>
      <c r="M46" s="12">
        <f t="shared" si="7"/>
        <v>2</v>
      </c>
      <c r="N46" s="12">
        <v>1</v>
      </c>
      <c r="O46" s="17">
        <v>1</v>
      </c>
      <c r="P46" s="16" t="str">
        <f t="shared" si="9"/>
        <v>-</v>
      </c>
      <c r="Q46" s="12">
        <v>0</v>
      </c>
      <c r="R46" s="17">
        <v>0</v>
      </c>
      <c r="S46" s="16">
        <f t="shared" si="10"/>
        <v>10</v>
      </c>
      <c r="T46" s="12">
        <v>6</v>
      </c>
      <c r="U46" s="12">
        <v>4</v>
      </c>
      <c r="V46" s="113" t="s">
        <v>12</v>
      </c>
    </row>
    <row r="47" spans="2:22" s="57" customFormat="1" ht="13.5" hidden="1" customHeight="1">
      <c r="B47" s="115" t="s">
        <v>41</v>
      </c>
      <c r="C47" s="16">
        <f t="shared" si="4"/>
        <v>1</v>
      </c>
      <c r="D47" s="12">
        <v>1</v>
      </c>
      <c r="E47" s="14">
        <v>0</v>
      </c>
      <c r="F47" s="3">
        <v>0</v>
      </c>
      <c r="G47" s="16" t="str">
        <f t="shared" si="8"/>
        <v>-</v>
      </c>
      <c r="H47" s="12">
        <v>0</v>
      </c>
      <c r="I47" s="17">
        <v>0</v>
      </c>
      <c r="J47" s="16" t="str">
        <f t="shared" si="6"/>
        <v>-</v>
      </c>
      <c r="K47" s="12">
        <v>0</v>
      </c>
      <c r="L47" s="12">
        <v>0</v>
      </c>
      <c r="M47" s="12" t="str">
        <f t="shared" si="7"/>
        <v>-</v>
      </c>
      <c r="N47" s="12">
        <v>0</v>
      </c>
      <c r="O47" s="17">
        <v>0</v>
      </c>
      <c r="P47" s="16" t="str">
        <f t="shared" si="9"/>
        <v>-</v>
      </c>
      <c r="Q47" s="12">
        <v>0</v>
      </c>
      <c r="R47" s="17">
        <v>0</v>
      </c>
      <c r="S47" s="16">
        <f t="shared" si="10"/>
        <v>4</v>
      </c>
      <c r="T47" s="12">
        <v>0</v>
      </c>
      <c r="U47" s="12">
        <v>4</v>
      </c>
      <c r="V47" s="113" t="s">
        <v>12</v>
      </c>
    </row>
    <row r="48" spans="2:22" s="57" customFormat="1" ht="13.5" hidden="1" customHeight="1">
      <c r="B48" s="116" t="s">
        <v>42</v>
      </c>
      <c r="C48" s="20">
        <f t="shared" si="4"/>
        <v>1</v>
      </c>
      <c r="D48" s="21">
        <v>1</v>
      </c>
      <c r="E48" s="25">
        <v>0</v>
      </c>
      <c r="F48" s="19">
        <v>1</v>
      </c>
      <c r="G48" s="20">
        <f t="shared" si="8"/>
        <v>13</v>
      </c>
      <c r="H48" s="21">
        <v>6</v>
      </c>
      <c r="I48" s="26">
        <v>7</v>
      </c>
      <c r="J48" s="20">
        <f t="shared" si="6"/>
        <v>1</v>
      </c>
      <c r="K48" s="21">
        <v>0</v>
      </c>
      <c r="L48" s="21">
        <v>1</v>
      </c>
      <c r="M48" s="21">
        <f t="shared" si="7"/>
        <v>2</v>
      </c>
      <c r="N48" s="21">
        <v>2</v>
      </c>
      <c r="O48" s="26">
        <v>0</v>
      </c>
      <c r="P48" s="20" t="str">
        <f t="shared" si="9"/>
        <v>-</v>
      </c>
      <c r="Q48" s="21">
        <v>0</v>
      </c>
      <c r="R48" s="26">
        <v>0</v>
      </c>
      <c r="S48" s="20">
        <f t="shared" si="10"/>
        <v>6</v>
      </c>
      <c r="T48" s="21">
        <v>4</v>
      </c>
      <c r="U48" s="21">
        <v>2</v>
      </c>
      <c r="V48" s="117" t="s">
        <v>12</v>
      </c>
    </row>
    <row r="49" spans="2:22" s="57" customFormat="1" ht="14.25" customHeight="1">
      <c r="B49" s="4" t="s">
        <v>50</v>
      </c>
      <c r="C49" s="5">
        <f>C50+C56+C64+C69</f>
        <v>20</v>
      </c>
      <c r="D49" s="6">
        <f t="shared" ref="D49:T49" si="14">D50+D56+D64+D69</f>
        <v>20</v>
      </c>
      <c r="E49" s="7">
        <f t="shared" si="14"/>
        <v>0</v>
      </c>
      <c r="F49" s="8">
        <f t="shared" si="14"/>
        <v>38</v>
      </c>
      <c r="G49" s="9">
        <f t="shared" si="14"/>
        <v>563</v>
      </c>
      <c r="H49" s="6">
        <f t="shared" si="14"/>
        <v>280</v>
      </c>
      <c r="I49" s="10">
        <f t="shared" si="14"/>
        <v>283</v>
      </c>
      <c r="J49" s="9">
        <f t="shared" si="14"/>
        <v>50</v>
      </c>
      <c r="K49" s="6">
        <f t="shared" si="14"/>
        <v>2</v>
      </c>
      <c r="L49" s="6">
        <f t="shared" si="14"/>
        <v>48</v>
      </c>
      <c r="M49" s="11">
        <f t="shared" si="14"/>
        <v>23</v>
      </c>
      <c r="N49" s="6">
        <f t="shared" si="14"/>
        <v>17</v>
      </c>
      <c r="O49" s="10">
        <f t="shared" si="14"/>
        <v>6</v>
      </c>
      <c r="P49" s="9">
        <f t="shared" si="14"/>
        <v>0</v>
      </c>
      <c r="Q49" s="6">
        <f t="shared" si="14"/>
        <v>0</v>
      </c>
      <c r="R49" s="10">
        <f t="shared" si="14"/>
        <v>0</v>
      </c>
      <c r="S49" s="9">
        <f t="shared" si="14"/>
        <v>422</v>
      </c>
      <c r="T49" s="6">
        <f t="shared" si="14"/>
        <v>215</v>
      </c>
      <c r="U49" s="6">
        <f>U50+U56+U64+U69</f>
        <v>207</v>
      </c>
      <c r="V49" s="102">
        <v>45</v>
      </c>
    </row>
    <row r="50" spans="2:22" s="57" customFormat="1" ht="13.5" hidden="1" customHeight="1">
      <c r="B50" s="3" t="s">
        <v>13</v>
      </c>
      <c r="C50" s="16">
        <f t="shared" ref="C50:C55" si="15">IF(SUM(D50:E50)=0,"-",SUM(D50:E50))</f>
        <v>5</v>
      </c>
      <c r="D50" s="12">
        <f>SUM(D51:D55)</f>
        <v>5</v>
      </c>
      <c r="E50" s="13">
        <f>SUM(E51:E55)</f>
        <v>0</v>
      </c>
      <c r="F50" s="2">
        <f>SUM(F51:F55)</f>
        <v>6</v>
      </c>
      <c r="G50" s="16">
        <f t="shared" ref="G50:G55" si="16">IF(SUM(H50:I50)=0,"-",SUM(H50:I50))</f>
        <v>128</v>
      </c>
      <c r="H50" s="12">
        <f>SUM(H51:H55)</f>
        <v>61</v>
      </c>
      <c r="I50" s="13">
        <f>SUM(I51:I55)</f>
        <v>67</v>
      </c>
      <c r="J50" s="16">
        <f t="shared" ref="J50:J55" si="17">IF(SUM(K50:L50)=0,"-",SUM(K50:L50))</f>
        <v>8</v>
      </c>
      <c r="K50" s="12">
        <f>SUM(K51:K55)</f>
        <v>0</v>
      </c>
      <c r="L50" s="12">
        <f>SUM(L51:L55)</f>
        <v>8</v>
      </c>
      <c r="M50" s="12">
        <f t="shared" ref="M50:M55" si="18">IF(SUM(N50:O50)=0,"-",SUM(N50:O50))</f>
        <v>11</v>
      </c>
      <c r="N50" s="12">
        <f t="shared" ref="N50:U50" si="19">SUM(N51:N55)</f>
        <v>9</v>
      </c>
      <c r="O50" s="13">
        <f t="shared" si="19"/>
        <v>2</v>
      </c>
      <c r="P50" s="16">
        <f t="shared" si="19"/>
        <v>0</v>
      </c>
      <c r="Q50" s="12">
        <f t="shared" si="19"/>
        <v>0</v>
      </c>
      <c r="R50" s="13">
        <f t="shared" si="19"/>
        <v>0</v>
      </c>
      <c r="S50" s="16">
        <f t="shared" si="19"/>
        <v>121</v>
      </c>
      <c r="T50" s="12">
        <f t="shared" si="19"/>
        <v>60</v>
      </c>
      <c r="U50" s="12">
        <f t="shared" si="19"/>
        <v>61</v>
      </c>
      <c r="V50" s="17" t="s">
        <v>12</v>
      </c>
    </row>
    <row r="51" spans="2:22" s="57" customFormat="1" ht="13.5" hidden="1" customHeight="1">
      <c r="B51" s="3" t="s">
        <v>29</v>
      </c>
      <c r="C51" s="16">
        <f t="shared" si="15"/>
        <v>1</v>
      </c>
      <c r="D51" s="12">
        <v>1</v>
      </c>
      <c r="E51" s="14">
        <v>0</v>
      </c>
      <c r="F51" s="3">
        <v>2</v>
      </c>
      <c r="G51" s="16">
        <f t="shared" si="16"/>
        <v>39</v>
      </c>
      <c r="H51" s="12">
        <v>22</v>
      </c>
      <c r="I51" s="17">
        <v>17</v>
      </c>
      <c r="J51" s="16">
        <f t="shared" si="17"/>
        <v>2</v>
      </c>
      <c r="K51" s="12">
        <v>0</v>
      </c>
      <c r="L51" s="12">
        <v>2</v>
      </c>
      <c r="M51" s="12">
        <f t="shared" si="18"/>
        <v>2</v>
      </c>
      <c r="N51" s="12">
        <v>2</v>
      </c>
      <c r="O51" s="17">
        <v>0</v>
      </c>
      <c r="P51" s="16" t="str">
        <f>IF(SUM(Q51:R51)=0,"-",SUM(Q51:R51))</f>
        <v>-</v>
      </c>
      <c r="Q51" s="12">
        <v>0</v>
      </c>
      <c r="R51" s="17">
        <v>0</v>
      </c>
      <c r="S51" s="16">
        <f>IF(SUM(T51:U51)=0,"-",SUM(T51:U51))</f>
        <v>28</v>
      </c>
      <c r="T51" s="12">
        <v>15</v>
      </c>
      <c r="U51" s="12">
        <v>13</v>
      </c>
      <c r="V51" s="113" t="s">
        <v>12</v>
      </c>
    </row>
    <row r="52" spans="2:22" s="57" customFormat="1" ht="13.5" hidden="1" customHeight="1">
      <c r="B52" s="3" t="s">
        <v>43</v>
      </c>
      <c r="C52" s="16">
        <f t="shared" si="15"/>
        <v>1</v>
      </c>
      <c r="D52" s="12">
        <v>1</v>
      </c>
      <c r="E52" s="14">
        <v>0</v>
      </c>
      <c r="F52" s="3">
        <v>1</v>
      </c>
      <c r="G52" s="16">
        <f t="shared" si="16"/>
        <v>17</v>
      </c>
      <c r="H52" s="12">
        <v>5</v>
      </c>
      <c r="I52" s="17">
        <v>12</v>
      </c>
      <c r="J52" s="16">
        <f t="shared" si="17"/>
        <v>1</v>
      </c>
      <c r="K52" s="12">
        <v>0</v>
      </c>
      <c r="L52" s="12">
        <v>1</v>
      </c>
      <c r="M52" s="12">
        <f t="shared" si="18"/>
        <v>2</v>
      </c>
      <c r="N52" s="12">
        <v>2</v>
      </c>
      <c r="O52" s="17">
        <v>0</v>
      </c>
      <c r="P52" s="16" t="str">
        <f>IF(SUM(Q52:R52)=0,"-",SUM(Q52:R52))</f>
        <v>-</v>
      </c>
      <c r="Q52" s="12">
        <v>0</v>
      </c>
      <c r="R52" s="17">
        <v>0</v>
      </c>
      <c r="S52" s="16">
        <f>IF(SUM(T52:U52)=0,"-",SUM(T52:U52))</f>
        <v>16</v>
      </c>
      <c r="T52" s="12">
        <v>6</v>
      </c>
      <c r="U52" s="12">
        <v>10</v>
      </c>
      <c r="V52" s="113" t="s">
        <v>12</v>
      </c>
    </row>
    <row r="53" spans="2:22" s="57" customFormat="1" ht="13.5" hidden="1" customHeight="1">
      <c r="B53" s="3" t="s">
        <v>44</v>
      </c>
      <c r="C53" s="16">
        <f t="shared" si="15"/>
        <v>1</v>
      </c>
      <c r="D53" s="12">
        <v>1</v>
      </c>
      <c r="E53" s="14">
        <v>0</v>
      </c>
      <c r="F53" s="3">
        <v>1</v>
      </c>
      <c r="G53" s="16">
        <f t="shared" si="16"/>
        <v>26</v>
      </c>
      <c r="H53" s="12">
        <v>15</v>
      </c>
      <c r="I53" s="17">
        <v>11</v>
      </c>
      <c r="J53" s="16">
        <f t="shared" si="17"/>
        <v>1</v>
      </c>
      <c r="K53" s="12">
        <v>0</v>
      </c>
      <c r="L53" s="12">
        <v>1</v>
      </c>
      <c r="M53" s="12">
        <f t="shared" si="18"/>
        <v>2</v>
      </c>
      <c r="N53" s="12">
        <v>2</v>
      </c>
      <c r="O53" s="17">
        <v>0</v>
      </c>
      <c r="P53" s="16" t="str">
        <f>IF(SUM(Q53:R53)=0,"-",SUM(Q53:R53))</f>
        <v>-</v>
      </c>
      <c r="Q53" s="12">
        <v>0</v>
      </c>
      <c r="R53" s="17">
        <v>0</v>
      </c>
      <c r="S53" s="16">
        <f>IF(SUM(T53:U53)=0,"-",SUM(T53:U53))</f>
        <v>21</v>
      </c>
      <c r="T53" s="12">
        <v>12</v>
      </c>
      <c r="U53" s="12">
        <v>9</v>
      </c>
      <c r="V53" s="113" t="s">
        <v>12</v>
      </c>
    </row>
    <row r="54" spans="2:22" s="57" customFormat="1" ht="13.5" hidden="1" customHeight="1">
      <c r="B54" s="3" t="s">
        <v>45</v>
      </c>
      <c r="C54" s="16">
        <f t="shared" si="15"/>
        <v>1</v>
      </c>
      <c r="D54" s="12">
        <v>1</v>
      </c>
      <c r="E54" s="14">
        <v>0</v>
      </c>
      <c r="F54" s="3">
        <v>1</v>
      </c>
      <c r="G54" s="16">
        <f t="shared" si="16"/>
        <v>30</v>
      </c>
      <c r="H54" s="12">
        <v>14</v>
      </c>
      <c r="I54" s="17">
        <v>16</v>
      </c>
      <c r="J54" s="16">
        <f t="shared" si="17"/>
        <v>3</v>
      </c>
      <c r="K54" s="12">
        <v>0</v>
      </c>
      <c r="L54" s="12">
        <v>3</v>
      </c>
      <c r="M54" s="12">
        <f t="shared" si="18"/>
        <v>2</v>
      </c>
      <c r="N54" s="12">
        <v>1</v>
      </c>
      <c r="O54" s="17">
        <v>1</v>
      </c>
      <c r="P54" s="16" t="str">
        <f>IF(SUM(Q54:R54)=0,"-",SUM(Q54:R54))</f>
        <v>-</v>
      </c>
      <c r="Q54" s="12">
        <v>0</v>
      </c>
      <c r="R54" s="17">
        <v>0</v>
      </c>
      <c r="S54" s="16">
        <f>IF(SUM(T54:U54)=0,"-",SUM(T54:U54))</f>
        <v>30</v>
      </c>
      <c r="T54" s="12">
        <v>14</v>
      </c>
      <c r="U54" s="12">
        <v>16</v>
      </c>
      <c r="V54" s="113" t="s">
        <v>12</v>
      </c>
    </row>
    <row r="55" spans="2:22" s="57" customFormat="1" ht="13.5" hidden="1" customHeight="1">
      <c r="B55" s="3" t="s">
        <v>46</v>
      </c>
      <c r="C55" s="16">
        <f t="shared" si="15"/>
        <v>1</v>
      </c>
      <c r="D55" s="12">
        <v>1</v>
      </c>
      <c r="E55" s="14">
        <v>0</v>
      </c>
      <c r="F55" s="3">
        <v>1</v>
      </c>
      <c r="G55" s="16">
        <f t="shared" si="16"/>
        <v>16</v>
      </c>
      <c r="H55" s="12">
        <v>5</v>
      </c>
      <c r="I55" s="17">
        <v>11</v>
      </c>
      <c r="J55" s="16">
        <f t="shared" si="17"/>
        <v>1</v>
      </c>
      <c r="K55" s="12">
        <v>0</v>
      </c>
      <c r="L55" s="12">
        <v>1</v>
      </c>
      <c r="M55" s="12">
        <f t="shared" si="18"/>
        <v>3</v>
      </c>
      <c r="N55" s="12">
        <v>2</v>
      </c>
      <c r="O55" s="17">
        <v>1</v>
      </c>
      <c r="P55" s="16" t="str">
        <f>IF(SUM(Q55:R55)=0,"-",SUM(Q55:R55))</f>
        <v>-</v>
      </c>
      <c r="Q55" s="12">
        <v>0</v>
      </c>
      <c r="R55" s="17">
        <v>0</v>
      </c>
      <c r="S55" s="16">
        <f>IF(SUM(T55:U55)=0,"-",SUM(T55:U55))</f>
        <v>26</v>
      </c>
      <c r="T55" s="12">
        <v>13</v>
      </c>
      <c r="U55" s="12">
        <v>13</v>
      </c>
      <c r="V55" s="113" t="s">
        <v>12</v>
      </c>
    </row>
    <row r="56" spans="2:22" s="57" customFormat="1" ht="13.5" hidden="1" customHeight="1">
      <c r="B56" s="3" t="s">
        <v>14</v>
      </c>
      <c r="C56" s="16">
        <f>SUM(C57:C63)</f>
        <v>7</v>
      </c>
      <c r="D56" s="12">
        <f t="shared" ref="D56:U56" si="20">SUM(D57:D63)</f>
        <v>7</v>
      </c>
      <c r="E56" s="13">
        <f t="shared" si="20"/>
        <v>0</v>
      </c>
      <c r="F56" s="2">
        <f t="shared" si="20"/>
        <v>21</v>
      </c>
      <c r="G56" s="16">
        <f t="shared" si="20"/>
        <v>211</v>
      </c>
      <c r="H56" s="12">
        <f t="shared" si="20"/>
        <v>100</v>
      </c>
      <c r="I56" s="13">
        <f t="shared" si="20"/>
        <v>111</v>
      </c>
      <c r="J56" s="16">
        <f t="shared" si="20"/>
        <v>30</v>
      </c>
      <c r="K56" s="12">
        <f t="shared" si="20"/>
        <v>2</v>
      </c>
      <c r="L56" s="12">
        <f t="shared" si="20"/>
        <v>28</v>
      </c>
      <c r="M56" s="12">
        <f t="shared" si="20"/>
        <v>0</v>
      </c>
      <c r="N56" s="12">
        <f t="shared" si="20"/>
        <v>0</v>
      </c>
      <c r="O56" s="13">
        <f t="shared" si="20"/>
        <v>0</v>
      </c>
      <c r="P56" s="16">
        <f t="shared" si="20"/>
        <v>0</v>
      </c>
      <c r="Q56" s="12">
        <f t="shared" si="20"/>
        <v>0</v>
      </c>
      <c r="R56" s="13">
        <f t="shared" si="20"/>
        <v>0</v>
      </c>
      <c r="S56" s="16">
        <f t="shared" si="20"/>
        <v>83</v>
      </c>
      <c r="T56" s="12">
        <f t="shared" si="20"/>
        <v>49</v>
      </c>
      <c r="U56" s="12">
        <f t="shared" si="20"/>
        <v>34</v>
      </c>
      <c r="V56" s="17" t="s">
        <v>12</v>
      </c>
    </row>
    <row r="57" spans="2:22" s="57" customFormat="1" ht="13.5" hidden="1" customHeight="1">
      <c r="B57" s="3" t="s">
        <v>30</v>
      </c>
      <c r="C57" s="16">
        <f t="shared" ref="C57:C63" si="21">IF(SUM(D57:E57)=0,"-",SUM(D57:E57))</f>
        <v>1</v>
      </c>
      <c r="D57" s="12">
        <v>1</v>
      </c>
      <c r="E57" s="14">
        <v>0</v>
      </c>
      <c r="F57" s="3">
        <v>4</v>
      </c>
      <c r="G57" s="16">
        <f t="shared" ref="G57:G63" si="22">IF(SUM(H57:I57)=0,"-",SUM(H57:I57))</f>
        <v>20</v>
      </c>
      <c r="H57" s="12">
        <v>8</v>
      </c>
      <c r="I57" s="17">
        <v>12</v>
      </c>
      <c r="J57" s="16">
        <f t="shared" ref="J57:J63" si="23">IF(SUM(K57:L57)=0,"-",SUM(K57:L57))</f>
        <v>4</v>
      </c>
      <c r="K57" s="12">
        <v>0</v>
      </c>
      <c r="L57" s="12">
        <v>4</v>
      </c>
      <c r="M57" s="18" t="str">
        <f t="shared" ref="M57:M63" si="24">IF(SUM(N57:O57)=0,"-",SUM(N57:O57))</f>
        <v>-</v>
      </c>
      <c r="N57" s="12">
        <v>0</v>
      </c>
      <c r="O57" s="17">
        <v>0</v>
      </c>
      <c r="P57" s="16" t="str">
        <f t="shared" ref="P57:P63" si="25">IF(SUM(Q57:R57)=0,"-",SUM(Q57:R57))</f>
        <v>-</v>
      </c>
      <c r="Q57" s="12">
        <v>0</v>
      </c>
      <c r="R57" s="17">
        <v>0</v>
      </c>
      <c r="S57" s="16">
        <f t="shared" ref="S57:S63" si="26">IF(SUM(T57:U57)=0,"-",SUM(T57:U57))</f>
        <v>11</v>
      </c>
      <c r="T57" s="12">
        <v>5</v>
      </c>
      <c r="U57" s="12">
        <v>6</v>
      </c>
      <c r="V57" s="113" t="s">
        <v>12</v>
      </c>
    </row>
    <row r="58" spans="2:22" s="57" customFormat="1" ht="13.5" hidden="1" customHeight="1">
      <c r="B58" s="3" t="s">
        <v>31</v>
      </c>
      <c r="C58" s="16">
        <f t="shared" si="21"/>
        <v>1</v>
      </c>
      <c r="D58" s="12">
        <v>1</v>
      </c>
      <c r="E58" s="14">
        <v>0</v>
      </c>
      <c r="F58" s="3">
        <v>3</v>
      </c>
      <c r="G58" s="16">
        <f t="shared" si="22"/>
        <v>26</v>
      </c>
      <c r="H58" s="12">
        <v>11</v>
      </c>
      <c r="I58" s="17">
        <v>15</v>
      </c>
      <c r="J58" s="16">
        <f t="shared" si="23"/>
        <v>4</v>
      </c>
      <c r="K58" s="12">
        <v>0</v>
      </c>
      <c r="L58" s="12">
        <v>4</v>
      </c>
      <c r="M58" s="12" t="str">
        <f t="shared" si="24"/>
        <v>-</v>
      </c>
      <c r="N58" s="12">
        <v>0</v>
      </c>
      <c r="O58" s="17">
        <v>0</v>
      </c>
      <c r="P58" s="16" t="str">
        <f t="shared" si="25"/>
        <v>-</v>
      </c>
      <c r="Q58" s="12">
        <v>0</v>
      </c>
      <c r="R58" s="17">
        <v>0</v>
      </c>
      <c r="S58" s="16">
        <f t="shared" si="26"/>
        <v>14</v>
      </c>
      <c r="T58" s="12">
        <v>8</v>
      </c>
      <c r="U58" s="12">
        <v>6</v>
      </c>
      <c r="V58" s="113" t="s">
        <v>12</v>
      </c>
    </row>
    <row r="59" spans="2:22" s="57" customFormat="1" ht="13.5" hidden="1" customHeight="1">
      <c r="B59" s="3" t="s">
        <v>32</v>
      </c>
      <c r="C59" s="16">
        <f t="shared" si="21"/>
        <v>1</v>
      </c>
      <c r="D59" s="12">
        <v>1</v>
      </c>
      <c r="E59" s="14">
        <v>0</v>
      </c>
      <c r="F59" s="3">
        <v>4</v>
      </c>
      <c r="G59" s="16">
        <f t="shared" si="22"/>
        <v>63</v>
      </c>
      <c r="H59" s="12">
        <v>27</v>
      </c>
      <c r="I59" s="17">
        <v>36</v>
      </c>
      <c r="J59" s="16">
        <f t="shared" si="23"/>
        <v>7</v>
      </c>
      <c r="K59" s="12">
        <v>1</v>
      </c>
      <c r="L59" s="12">
        <v>6</v>
      </c>
      <c r="M59" s="12" t="str">
        <f t="shared" si="24"/>
        <v>-</v>
      </c>
      <c r="N59" s="12">
        <v>0</v>
      </c>
      <c r="O59" s="17">
        <v>0</v>
      </c>
      <c r="P59" s="16" t="str">
        <f t="shared" si="25"/>
        <v>-</v>
      </c>
      <c r="Q59" s="12">
        <v>0</v>
      </c>
      <c r="R59" s="17">
        <v>0</v>
      </c>
      <c r="S59" s="16">
        <f t="shared" si="26"/>
        <v>21</v>
      </c>
      <c r="T59" s="12">
        <v>14</v>
      </c>
      <c r="U59" s="12">
        <v>7</v>
      </c>
      <c r="V59" s="113" t="s">
        <v>12</v>
      </c>
    </row>
    <row r="60" spans="2:22" s="57" customFormat="1" ht="13.5" hidden="1" customHeight="1">
      <c r="B60" s="3" t="s">
        <v>33</v>
      </c>
      <c r="C60" s="16">
        <f t="shared" si="21"/>
        <v>1</v>
      </c>
      <c r="D60" s="12">
        <v>1</v>
      </c>
      <c r="E60" s="14">
        <v>0</v>
      </c>
      <c r="F60" s="3">
        <v>3</v>
      </c>
      <c r="G60" s="16">
        <f t="shared" si="22"/>
        <v>10</v>
      </c>
      <c r="H60" s="12">
        <v>8</v>
      </c>
      <c r="I60" s="17">
        <v>2</v>
      </c>
      <c r="J60" s="16">
        <f t="shared" si="23"/>
        <v>2</v>
      </c>
      <c r="K60" s="12">
        <v>0</v>
      </c>
      <c r="L60" s="12">
        <v>2</v>
      </c>
      <c r="M60" s="12" t="str">
        <f t="shared" si="24"/>
        <v>-</v>
      </c>
      <c r="N60" s="12">
        <v>0</v>
      </c>
      <c r="O60" s="17">
        <v>0</v>
      </c>
      <c r="P60" s="16" t="str">
        <f t="shared" si="25"/>
        <v>-</v>
      </c>
      <c r="Q60" s="12">
        <v>0</v>
      </c>
      <c r="R60" s="17">
        <v>0</v>
      </c>
      <c r="S60" s="16">
        <f t="shared" si="26"/>
        <v>4</v>
      </c>
      <c r="T60" s="12">
        <v>2</v>
      </c>
      <c r="U60" s="12">
        <v>2</v>
      </c>
      <c r="V60" s="113" t="s">
        <v>12</v>
      </c>
    </row>
    <row r="61" spans="2:22" s="57" customFormat="1" ht="13.5" hidden="1" customHeight="1">
      <c r="B61" s="3" t="s">
        <v>34</v>
      </c>
      <c r="C61" s="16">
        <f t="shared" si="21"/>
        <v>1</v>
      </c>
      <c r="D61" s="12">
        <v>1</v>
      </c>
      <c r="E61" s="14">
        <v>0</v>
      </c>
      <c r="F61" s="3">
        <v>4</v>
      </c>
      <c r="G61" s="16">
        <f t="shared" si="22"/>
        <v>61</v>
      </c>
      <c r="H61" s="12">
        <v>35</v>
      </c>
      <c r="I61" s="17">
        <v>26</v>
      </c>
      <c r="J61" s="16">
        <f t="shared" si="23"/>
        <v>7</v>
      </c>
      <c r="K61" s="12">
        <v>0</v>
      </c>
      <c r="L61" s="12">
        <v>7</v>
      </c>
      <c r="M61" s="12" t="str">
        <f t="shared" si="24"/>
        <v>-</v>
      </c>
      <c r="N61" s="12">
        <v>0</v>
      </c>
      <c r="O61" s="17">
        <v>0</v>
      </c>
      <c r="P61" s="16" t="str">
        <f t="shared" si="25"/>
        <v>-</v>
      </c>
      <c r="Q61" s="12">
        <v>0</v>
      </c>
      <c r="R61" s="17">
        <v>0</v>
      </c>
      <c r="S61" s="16">
        <f t="shared" si="26"/>
        <v>20</v>
      </c>
      <c r="T61" s="12">
        <v>14</v>
      </c>
      <c r="U61" s="12">
        <v>6</v>
      </c>
      <c r="V61" s="113" t="s">
        <v>12</v>
      </c>
    </row>
    <row r="62" spans="2:22" s="57" customFormat="1" ht="13.5" hidden="1" customHeight="1">
      <c r="B62" s="3" t="s">
        <v>48</v>
      </c>
      <c r="C62" s="16">
        <f t="shared" si="21"/>
        <v>1</v>
      </c>
      <c r="D62" s="12">
        <v>1</v>
      </c>
      <c r="E62" s="14">
        <v>0</v>
      </c>
      <c r="F62" s="3">
        <v>0</v>
      </c>
      <c r="G62" s="114" t="str">
        <f t="shared" si="22"/>
        <v>-</v>
      </c>
      <c r="H62" s="12">
        <v>0</v>
      </c>
      <c r="I62" s="17">
        <v>0</v>
      </c>
      <c r="J62" s="16" t="str">
        <f t="shared" si="23"/>
        <v>-</v>
      </c>
      <c r="K62" s="12">
        <v>0</v>
      </c>
      <c r="L62" s="12">
        <v>0</v>
      </c>
      <c r="M62" s="12" t="str">
        <f t="shared" si="24"/>
        <v>-</v>
      </c>
      <c r="N62" s="12">
        <v>0</v>
      </c>
      <c r="O62" s="17">
        <v>0</v>
      </c>
      <c r="P62" s="16" t="str">
        <f t="shared" si="25"/>
        <v>-</v>
      </c>
      <c r="Q62" s="12">
        <v>0</v>
      </c>
      <c r="R62" s="17">
        <v>0</v>
      </c>
      <c r="S62" s="16" t="str">
        <f t="shared" si="26"/>
        <v>-</v>
      </c>
      <c r="T62" s="12">
        <v>0</v>
      </c>
      <c r="U62" s="12">
        <v>0</v>
      </c>
      <c r="V62" s="113" t="s">
        <v>12</v>
      </c>
    </row>
    <row r="63" spans="2:22" s="57" customFormat="1" ht="13.5" hidden="1" customHeight="1">
      <c r="B63" s="3" t="s">
        <v>47</v>
      </c>
      <c r="C63" s="16">
        <f t="shared" si="21"/>
        <v>1</v>
      </c>
      <c r="D63" s="12">
        <v>1</v>
      </c>
      <c r="E63" s="14">
        <v>0</v>
      </c>
      <c r="F63" s="3">
        <v>3</v>
      </c>
      <c r="G63" s="16">
        <f t="shared" si="22"/>
        <v>31</v>
      </c>
      <c r="H63" s="12">
        <v>11</v>
      </c>
      <c r="I63" s="17">
        <v>20</v>
      </c>
      <c r="J63" s="16">
        <f t="shared" si="23"/>
        <v>6</v>
      </c>
      <c r="K63" s="12">
        <v>1</v>
      </c>
      <c r="L63" s="12">
        <v>5</v>
      </c>
      <c r="M63" s="12" t="str">
        <f t="shared" si="24"/>
        <v>-</v>
      </c>
      <c r="N63" s="12">
        <v>0</v>
      </c>
      <c r="O63" s="17">
        <v>0</v>
      </c>
      <c r="P63" s="16" t="str">
        <f t="shared" si="25"/>
        <v>-</v>
      </c>
      <c r="Q63" s="12">
        <v>0</v>
      </c>
      <c r="R63" s="17">
        <v>0</v>
      </c>
      <c r="S63" s="16">
        <f t="shared" si="26"/>
        <v>13</v>
      </c>
      <c r="T63" s="12">
        <v>6</v>
      </c>
      <c r="U63" s="12">
        <v>7</v>
      </c>
      <c r="V63" s="113" t="s">
        <v>12</v>
      </c>
    </row>
    <row r="64" spans="2:22" s="57" customFormat="1" ht="13.5" hidden="1" customHeight="1">
      <c r="B64" s="3" t="s">
        <v>15</v>
      </c>
      <c r="C64" s="16">
        <f>SUM(C65:C68)</f>
        <v>4</v>
      </c>
      <c r="D64" s="12">
        <f t="shared" ref="D64:U64" si="27">SUM(D65:D68)</f>
        <v>4</v>
      </c>
      <c r="E64" s="13">
        <f t="shared" si="27"/>
        <v>0</v>
      </c>
      <c r="F64" s="2">
        <f t="shared" si="27"/>
        <v>9</v>
      </c>
      <c r="G64" s="16">
        <f t="shared" si="27"/>
        <v>187</v>
      </c>
      <c r="H64" s="12">
        <f t="shared" si="27"/>
        <v>101</v>
      </c>
      <c r="I64" s="13">
        <f t="shared" si="27"/>
        <v>86</v>
      </c>
      <c r="J64" s="16">
        <f t="shared" si="27"/>
        <v>10</v>
      </c>
      <c r="K64" s="12">
        <f t="shared" si="27"/>
        <v>0</v>
      </c>
      <c r="L64" s="12">
        <f t="shared" si="27"/>
        <v>10</v>
      </c>
      <c r="M64" s="12">
        <f t="shared" si="27"/>
        <v>8</v>
      </c>
      <c r="N64" s="12">
        <f t="shared" si="27"/>
        <v>5</v>
      </c>
      <c r="O64" s="13">
        <f t="shared" si="27"/>
        <v>3</v>
      </c>
      <c r="P64" s="16">
        <f t="shared" si="27"/>
        <v>0</v>
      </c>
      <c r="Q64" s="12">
        <f t="shared" si="27"/>
        <v>0</v>
      </c>
      <c r="R64" s="13">
        <f t="shared" si="27"/>
        <v>0</v>
      </c>
      <c r="S64" s="16">
        <f t="shared" si="27"/>
        <v>169</v>
      </c>
      <c r="T64" s="12">
        <f t="shared" si="27"/>
        <v>81</v>
      </c>
      <c r="U64" s="12">
        <f t="shared" si="27"/>
        <v>88</v>
      </c>
      <c r="V64" s="17" t="s">
        <v>12</v>
      </c>
    </row>
    <row r="65" spans="2:22" s="57" customFormat="1" ht="13.5" hidden="1" customHeight="1">
      <c r="B65" s="3" t="s">
        <v>35</v>
      </c>
      <c r="C65" s="16">
        <f>IF(SUM(D65:E65)=0,"-",SUM(D65:E65))</f>
        <v>1</v>
      </c>
      <c r="D65" s="12">
        <v>1</v>
      </c>
      <c r="E65" s="14">
        <v>0</v>
      </c>
      <c r="F65" s="3">
        <v>2</v>
      </c>
      <c r="G65" s="16">
        <f>IF(SUM(H65:I65)=0,"-",SUM(H65:I65))</f>
        <v>48</v>
      </c>
      <c r="H65" s="12">
        <v>29</v>
      </c>
      <c r="I65" s="17">
        <v>19</v>
      </c>
      <c r="J65" s="16">
        <f>IF(SUM(K65:L65)=0,"-",SUM(K65:L65))</f>
        <v>3</v>
      </c>
      <c r="K65" s="12">
        <v>0</v>
      </c>
      <c r="L65" s="12">
        <v>3</v>
      </c>
      <c r="M65" s="12">
        <f>IF(SUM(N65:O65)=0,"-",SUM(N65:O65))</f>
        <v>2</v>
      </c>
      <c r="N65" s="12">
        <v>2</v>
      </c>
      <c r="O65" s="17">
        <v>0</v>
      </c>
      <c r="P65" s="16" t="str">
        <f>IF(SUM(Q65:R65)=0,"-",SUM(Q65:R65))</f>
        <v>-</v>
      </c>
      <c r="Q65" s="12">
        <v>0</v>
      </c>
      <c r="R65" s="17">
        <v>0</v>
      </c>
      <c r="S65" s="16">
        <f>IF(SUM(T65:U65)=0,"-",SUM(T65:U65))</f>
        <v>68</v>
      </c>
      <c r="T65" s="12">
        <v>28</v>
      </c>
      <c r="U65" s="12">
        <v>40</v>
      </c>
      <c r="V65" s="113" t="s">
        <v>12</v>
      </c>
    </row>
    <row r="66" spans="2:22" s="57" customFormat="1" ht="13.5" hidden="1" customHeight="1">
      <c r="B66" s="3" t="s">
        <v>36</v>
      </c>
      <c r="C66" s="16">
        <f>IF(SUM(D66:E66)=0,"-",SUM(D66:E66))</f>
        <v>1</v>
      </c>
      <c r="D66" s="12">
        <v>1</v>
      </c>
      <c r="E66" s="14">
        <v>0</v>
      </c>
      <c r="F66" s="3">
        <v>2</v>
      </c>
      <c r="G66" s="16">
        <f>IF(SUM(H66:I66)=0,"-",SUM(H66:I66))</f>
        <v>32</v>
      </c>
      <c r="H66" s="12">
        <v>15</v>
      </c>
      <c r="I66" s="17">
        <v>17</v>
      </c>
      <c r="J66" s="16">
        <f>IF(SUM(K66:L66)=0,"-",SUM(K66:L66))</f>
        <v>2</v>
      </c>
      <c r="K66" s="12">
        <v>0</v>
      </c>
      <c r="L66" s="12">
        <v>2</v>
      </c>
      <c r="M66" s="12">
        <f>IF(SUM(N66:O66)=0,"-",SUM(N66:O66))</f>
        <v>2</v>
      </c>
      <c r="N66" s="12">
        <v>0</v>
      </c>
      <c r="O66" s="17">
        <v>2</v>
      </c>
      <c r="P66" s="16" t="str">
        <f>IF(SUM(Q66:R66)=0,"-",SUM(Q66:R66))</f>
        <v>-</v>
      </c>
      <c r="Q66" s="12">
        <v>0</v>
      </c>
      <c r="R66" s="17">
        <v>0</v>
      </c>
      <c r="S66" s="16">
        <f>IF(SUM(T66:U66)=0,"-",SUM(T66:U66))</f>
        <v>32</v>
      </c>
      <c r="T66" s="12">
        <v>19</v>
      </c>
      <c r="U66" s="12">
        <v>13</v>
      </c>
      <c r="V66" s="113" t="s">
        <v>12</v>
      </c>
    </row>
    <row r="67" spans="2:22" s="57" customFormat="1" ht="13.5" hidden="1" customHeight="1">
      <c r="B67" s="3" t="s">
        <v>37</v>
      </c>
      <c r="C67" s="16">
        <f>IF(SUM(D67:E67)=0,"-",SUM(D67:E67))</f>
        <v>1</v>
      </c>
      <c r="D67" s="12">
        <v>1</v>
      </c>
      <c r="E67" s="14">
        <v>0</v>
      </c>
      <c r="F67" s="3">
        <v>1</v>
      </c>
      <c r="G67" s="16">
        <f>IF(SUM(H67:I67)=0,"-",SUM(H67:I67))</f>
        <v>26</v>
      </c>
      <c r="H67" s="12">
        <v>13</v>
      </c>
      <c r="I67" s="17">
        <v>13</v>
      </c>
      <c r="J67" s="16">
        <f>IF(SUM(K67:L67)=0,"-",SUM(K67:L67))</f>
        <v>1</v>
      </c>
      <c r="K67" s="12">
        <v>0</v>
      </c>
      <c r="L67" s="12">
        <v>1</v>
      </c>
      <c r="M67" s="12">
        <f>IF(SUM(N67:O67)=0,"-",SUM(N67:O67))</f>
        <v>2</v>
      </c>
      <c r="N67" s="12">
        <v>1</v>
      </c>
      <c r="O67" s="17">
        <v>1</v>
      </c>
      <c r="P67" s="16" t="str">
        <f>IF(SUM(Q67:R67)=0,"-",SUM(Q67:R67))</f>
        <v>-</v>
      </c>
      <c r="Q67" s="12">
        <v>0</v>
      </c>
      <c r="R67" s="17">
        <v>0</v>
      </c>
      <c r="S67" s="16">
        <f>IF(SUM(T67:U67)=0,"-",SUM(T67:U67))</f>
        <v>33</v>
      </c>
      <c r="T67" s="12">
        <v>14</v>
      </c>
      <c r="U67" s="12">
        <v>19</v>
      </c>
      <c r="V67" s="113" t="s">
        <v>12</v>
      </c>
    </row>
    <row r="68" spans="2:22" s="57" customFormat="1" ht="13.5" hidden="1" customHeight="1">
      <c r="B68" s="3" t="s">
        <v>38</v>
      </c>
      <c r="C68" s="16">
        <f>IF(SUM(D68:E68)=0,"-",SUM(D68:E68))</f>
        <v>1</v>
      </c>
      <c r="D68" s="12">
        <v>1</v>
      </c>
      <c r="E68" s="14">
        <v>0</v>
      </c>
      <c r="F68" s="3">
        <v>4</v>
      </c>
      <c r="G68" s="16">
        <f>IF(SUM(H68:I68)=0,"-",SUM(H68:I68))</f>
        <v>81</v>
      </c>
      <c r="H68" s="12">
        <v>44</v>
      </c>
      <c r="I68" s="17">
        <v>37</v>
      </c>
      <c r="J68" s="16">
        <f>IF(SUM(K68:L68)=0,"-",SUM(K68:L68))</f>
        <v>4</v>
      </c>
      <c r="K68" s="12">
        <v>0</v>
      </c>
      <c r="L68" s="12">
        <v>4</v>
      </c>
      <c r="M68" s="12">
        <f>IF(SUM(N68:O68)=0,"-",SUM(N68:O68))</f>
        <v>2</v>
      </c>
      <c r="N68" s="12">
        <v>2</v>
      </c>
      <c r="O68" s="17">
        <v>0</v>
      </c>
      <c r="P68" s="16" t="str">
        <f>IF(SUM(Q68:R68)=0,"-",SUM(Q68:R68))</f>
        <v>-</v>
      </c>
      <c r="Q68" s="12">
        <v>0</v>
      </c>
      <c r="R68" s="17">
        <v>0</v>
      </c>
      <c r="S68" s="16">
        <f>IF(SUM(T68:U68)=0,"-",SUM(T68:U68))</f>
        <v>36</v>
      </c>
      <c r="T68" s="12">
        <v>20</v>
      </c>
      <c r="U68" s="12">
        <v>16</v>
      </c>
      <c r="V68" s="113" t="s">
        <v>12</v>
      </c>
    </row>
    <row r="69" spans="2:22" s="57" customFormat="1" ht="13.5" hidden="1" customHeight="1">
      <c r="B69" s="19" t="s">
        <v>16</v>
      </c>
      <c r="C69" s="20">
        <f>SUM(C70:C73)</f>
        <v>4</v>
      </c>
      <c r="D69" s="21">
        <f t="shared" ref="D69:T69" si="28">SUM(D70:D73)</f>
        <v>4</v>
      </c>
      <c r="E69" s="22">
        <f t="shared" si="28"/>
        <v>0</v>
      </c>
      <c r="F69" s="23">
        <f t="shared" si="28"/>
        <v>2</v>
      </c>
      <c r="G69" s="20">
        <f t="shared" si="28"/>
        <v>37</v>
      </c>
      <c r="H69" s="21">
        <f t="shared" si="28"/>
        <v>18</v>
      </c>
      <c r="I69" s="22">
        <f t="shared" si="28"/>
        <v>19</v>
      </c>
      <c r="J69" s="20">
        <f t="shared" si="28"/>
        <v>2</v>
      </c>
      <c r="K69" s="21">
        <f t="shared" si="28"/>
        <v>0</v>
      </c>
      <c r="L69" s="21">
        <f t="shared" si="28"/>
        <v>2</v>
      </c>
      <c r="M69" s="21">
        <f t="shared" si="28"/>
        <v>4</v>
      </c>
      <c r="N69" s="21">
        <f t="shared" si="28"/>
        <v>3</v>
      </c>
      <c r="O69" s="22">
        <f t="shared" si="28"/>
        <v>1</v>
      </c>
      <c r="P69" s="20">
        <f t="shared" si="28"/>
        <v>0</v>
      </c>
      <c r="Q69" s="21">
        <f t="shared" si="28"/>
        <v>0</v>
      </c>
      <c r="R69" s="22">
        <f t="shared" si="28"/>
        <v>0</v>
      </c>
      <c r="S69" s="20">
        <f t="shared" si="28"/>
        <v>49</v>
      </c>
      <c r="T69" s="21">
        <f t="shared" si="28"/>
        <v>25</v>
      </c>
      <c r="U69" s="21">
        <f>SUM(U70:U73)</f>
        <v>24</v>
      </c>
      <c r="V69" s="26" t="s">
        <v>12</v>
      </c>
    </row>
    <row r="70" spans="2:22" s="57" customFormat="1" ht="13.5" hidden="1" customHeight="1">
      <c r="B70" s="115" t="s">
        <v>39</v>
      </c>
      <c r="C70" s="16">
        <f>IF(SUM(D70:E70)=0,"-",SUM(D70:E70))</f>
        <v>1</v>
      </c>
      <c r="D70" s="12">
        <v>1</v>
      </c>
      <c r="E70" s="14">
        <v>0</v>
      </c>
      <c r="F70" s="3">
        <v>1</v>
      </c>
      <c r="G70" s="16">
        <f>IF(SUM(H70:I70)=0,"-",SUM(H70:I70))</f>
        <v>21</v>
      </c>
      <c r="H70" s="12">
        <v>11</v>
      </c>
      <c r="I70" s="17">
        <v>10</v>
      </c>
      <c r="J70" s="16">
        <f>IF(SUM(K70:L70)=0,"-",SUM(K70:L70))</f>
        <v>1</v>
      </c>
      <c r="K70" s="12">
        <v>0</v>
      </c>
      <c r="L70" s="12">
        <v>1</v>
      </c>
      <c r="M70" s="12">
        <f>IF(SUM(N70:O70)=0,"-",SUM(N70:O70))</f>
        <v>2</v>
      </c>
      <c r="N70" s="12">
        <v>1</v>
      </c>
      <c r="O70" s="17">
        <v>1</v>
      </c>
      <c r="P70" s="16" t="str">
        <f>IF(SUM(Q70:R70)=0,"-",SUM(Q70:R70))</f>
        <v>-</v>
      </c>
      <c r="Q70" s="12">
        <v>0</v>
      </c>
      <c r="R70" s="17">
        <v>0</v>
      </c>
      <c r="S70" s="16">
        <f>IF(SUM(T70:U70)=0,"-",SUM(T70:U70))</f>
        <v>27</v>
      </c>
      <c r="T70" s="12">
        <v>13</v>
      </c>
      <c r="U70" s="12">
        <v>14</v>
      </c>
      <c r="V70" s="113" t="s">
        <v>12</v>
      </c>
    </row>
    <row r="71" spans="2:22" s="57" customFormat="1" ht="13.5" hidden="1" customHeight="1">
      <c r="B71" s="115" t="s">
        <v>40</v>
      </c>
      <c r="C71" s="16">
        <f>IF(SUM(D71:E71)=0,"-",SUM(D71:E71))</f>
        <v>1</v>
      </c>
      <c r="D71" s="12">
        <v>1</v>
      </c>
      <c r="E71" s="14">
        <v>0</v>
      </c>
      <c r="F71" s="3">
        <v>0</v>
      </c>
      <c r="G71" s="16" t="str">
        <f>IF(SUM(H71:I71)=0,"-",SUM(H71:I71))</f>
        <v>-</v>
      </c>
      <c r="H71" s="12">
        <v>0</v>
      </c>
      <c r="I71" s="17">
        <v>0</v>
      </c>
      <c r="J71" s="16" t="str">
        <f>IF(SUM(K71:L71)=0,"-",SUM(K71:L71))</f>
        <v>-</v>
      </c>
      <c r="K71" s="12">
        <v>0</v>
      </c>
      <c r="L71" s="12">
        <v>0</v>
      </c>
      <c r="M71" s="12" t="str">
        <f>IF(SUM(N71:O71)=0,"-",SUM(N71:O71))</f>
        <v>-</v>
      </c>
      <c r="N71" s="12">
        <v>0</v>
      </c>
      <c r="O71" s="17">
        <v>0</v>
      </c>
      <c r="P71" s="16" t="str">
        <f>IF(SUM(Q71:R71)=0,"-",SUM(Q71:R71))</f>
        <v>-</v>
      </c>
      <c r="Q71" s="12">
        <v>0</v>
      </c>
      <c r="R71" s="17">
        <v>0</v>
      </c>
      <c r="S71" s="16">
        <f>IF(SUM(T71:U71)=0,"-",SUM(T71:U71))</f>
        <v>9</v>
      </c>
      <c r="T71" s="12">
        <v>6</v>
      </c>
      <c r="U71" s="12">
        <v>3</v>
      </c>
      <c r="V71" s="113" t="s">
        <v>12</v>
      </c>
    </row>
    <row r="72" spans="2:22" s="57" customFormat="1" ht="13.5" hidden="1" customHeight="1">
      <c r="B72" s="115" t="s">
        <v>41</v>
      </c>
      <c r="C72" s="16">
        <f>IF(SUM(D72:E72)=0,"-",SUM(D72:E72))</f>
        <v>1</v>
      </c>
      <c r="D72" s="12">
        <v>1</v>
      </c>
      <c r="E72" s="14">
        <v>0</v>
      </c>
      <c r="F72" s="3">
        <v>0</v>
      </c>
      <c r="G72" s="16" t="str">
        <f>IF(SUM(H72:I72)=0,"-",SUM(H72:I72))</f>
        <v>-</v>
      </c>
      <c r="H72" s="12">
        <v>0</v>
      </c>
      <c r="I72" s="17">
        <v>0</v>
      </c>
      <c r="J72" s="16" t="str">
        <f>IF(SUM(K72:L72)=0,"-",SUM(K72:L72))</f>
        <v>-</v>
      </c>
      <c r="K72" s="12">
        <v>0</v>
      </c>
      <c r="L72" s="12">
        <v>0</v>
      </c>
      <c r="M72" s="12" t="str">
        <f>IF(SUM(N72:O72)=0,"-",SUM(N72:O72))</f>
        <v>-</v>
      </c>
      <c r="N72" s="12">
        <v>0</v>
      </c>
      <c r="O72" s="17">
        <v>0</v>
      </c>
      <c r="P72" s="16" t="str">
        <f>IF(SUM(Q72:R72)=0,"-",SUM(Q72:R72))</f>
        <v>-</v>
      </c>
      <c r="Q72" s="12">
        <v>0</v>
      </c>
      <c r="R72" s="17">
        <v>0</v>
      </c>
      <c r="S72" s="16" t="str">
        <f>IF(SUM(T72:U72)=0,"-",SUM(T72:U72))</f>
        <v>-</v>
      </c>
      <c r="T72" s="12">
        <v>0</v>
      </c>
      <c r="U72" s="12">
        <v>0</v>
      </c>
      <c r="V72" s="113" t="s">
        <v>12</v>
      </c>
    </row>
    <row r="73" spans="2:22" s="57" customFormat="1" ht="13.5" hidden="1" customHeight="1">
      <c r="B73" s="116" t="s">
        <v>42</v>
      </c>
      <c r="C73" s="20">
        <f>IF(SUM(D73:E73)=0,"-",SUM(D73:E73))</f>
        <v>1</v>
      </c>
      <c r="D73" s="21">
        <v>1</v>
      </c>
      <c r="E73" s="25">
        <v>0</v>
      </c>
      <c r="F73" s="19">
        <v>1</v>
      </c>
      <c r="G73" s="20">
        <f>IF(SUM(H73:I73)=0,"-",SUM(H73:I73))</f>
        <v>16</v>
      </c>
      <c r="H73" s="21">
        <v>7</v>
      </c>
      <c r="I73" s="26">
        <v>9</v>
      </c>
      <c r="J73" s="20">
        <f>IF(SUM(K73:L73)=0,"-",SUM(K73:L73))</f>
        <v>1</v>
      </c>
      <c r="K73" s="21">
        <v>0</v>
      </c>
      <c r="L73" s="21">
        <v>1</v>
      </c>
      <c r="M73" s="21">
        <f>IF(SUM(N73:O73)=0,"-",SUM(N73:O73))</f>
        <v>2</v>
      </c>
      <c r="N73" s="21">
        <v>2</v>
      </c>
      <c r="O73" s="26">
        <v>0</v>
      </c>
      <c r="P73" s="20" t="str">
        <f>IF(SUM(Q73:R73)=0,"-",SUM(Q73:R73))</f>
        <v>-</v>
      </c>
      <c r="Q73" s="21">
        <v>0</v>
      </c>
      <c r="R73" s="26">
        <v>0</v>
      </c>
      <c r="S73" s="20">
        <f>IF(SUM(T73:U73)=0,"-",SUM(T73:U73))</f>
        <v>13</v>
      </c>
      <c r="T73" s="21">
        <v>6</v>
      </c>
      <c r="U73" s="21">
        <v>7</v>
      </c>
      <c r="V73" s="117" t="s">
        <v>12</v>
      </c>
    </row>
    <row r="74" spans="2:22" s="57" customFormat="1" ht="14.25" customHeight="1">
      <c r="B74" s="4" t="s">
        <v>51</v>
      </c>
      <c r="C74" s="5">
        <f>C75+C81+C89+C94</f>
        <v>19</v>
      </c>
      <c r="D74" s="6">
        <f t="shared" ref="D74:T74" si="29">D75+D81+D89+D94</f>
        <v>19</v>
      </c>
      <c r="E74" s="7">
        <f t="shared" si="29"/>
        <v>0</v>
      </c>
      <c r="F74" s="8">
        <f t="shared" si="29"/>
        <v>38</v>
      </c>
      <c r="G74" s="9">
        <f t="shared" si="29"/>
        <v>540</v>
      </c>
      <c r="H74" s="6">
        <f t="shared" si="29"/>
        <v>276</v>
      </c>
      <c r="I74" s="10">
        <f t="shared" si="29"/>
        <v>264</v>
      </c>
      <c r="J74" s="9">
        <f t="shared" si="29"/>
        <v>43</v>
      </c>
      <c r="K74" s="6">
        <f t="shared" si="29"/>
        <v>1</v>
      </c>
      <c r="L74" s="6">
        <f t="shared" si="29"/>
        <v>42</v>
      </c>
      <c r="M74" s="11">
        <f t="shared" si="29"/>
        <v>22</v>
      </c>
      <c r="N74" s="6">
        <f t="shared" si="29"/>
        <v>17</v>
      </c>
      <c r="O74" s="10">
        <f t="shared" si="29"/>
        <v>5</v>
      </c>
      <c r="P74" s="9">
        <f t="shared" si="29"/>
        <v>0</v>
      </c>
      <c r="Q74" s="6">
        <f t="shared" si="29"/>
        <v>0</v>
      </c>
      <c r="R74" s="10">
        <f t="shared" si="29"/>
        <v>0</v>
      </c>
      <c r="S74" s="9">
        <f t="shared" si="29"/>
        <v>386</v>
      </c>
      <c r="T74" s="6">
        <f t="shared" si="29"/>
        <v>198</v>
      </c>
      <c r="U74" s="6">
        <f>U75+U81+U89+U94</f>
        <v>188</v>
      </c>
      <c r="V74" s="102">
        <v>43.4</v>
      </c>
    </row>
    <row r="75" spans="2:22" s="57" customFormat="1" ht="13.5" hidden="1" customHeight="1">
      <c r="B75" s="3" t="s">
        <v>13</v>
      </c>
      <c r="C75" s="16">
        <f t="shared" ref="C75:C80" si="30">IF(SUM(D75:E75)=0,"-",SUM(D75:E75))</f>
        <v>5</v>
      </c>
      <c r="D75" s="12">
        <f>SUM(D76:D80)</f>
        <v>5</v>
      </c>
      <c r="E75" s="13">
        <f>SUM(E76:E80)</f>
        <v>0</v>
      </c>
      <c r="F75" s="2">
        <f>SUM(F76:F80)</f>
        <v>5</v>
      </c>
      <c r="G75" s="16">
        <f t="shared" ref="G75:G80" si="31">IF(SUM(H75:I75)=0,"-",SUM(H75:I75))</f>
        <v>120</v>
      </c>
      <c r="H75" s="12">
        <f>SUM(H76:H80)</f>
        <v>59</v>
      </c>
      <c r="I75" s="13">
        <f>SUM(I76:I80)</f>
        <v>61</v>
      </c>
      <c r="J75" s="16">
        <f t="shared" ref="J75:J80" si="32">IF(SUM(K75:L75)=0,"-",SUM(K75:L75))</f>
        <v>6</v>
      </c>
      <c r="K75" s="12">
        <f>SUM(K76:K80)</f>
        <v>0</v>
      </c>
      <c r="L75" s="12">
        <f>SUM(L76:L80)</f>
        <v>6</v>
      </c>
      <c r="M75" s="12">
        <f t="shared" ref="M75:M80" si="33">IF(SUM(N75:O75)=0,"-",SUM(N75:O75))</f>
        <v>10</v>
      </c>
      <c r="N75" s="12">
        <f t="shared" ref="N75:U75" si="34">SUM(N76:N80)</f>
        <v>9</v>
      </c>
      <c r="O75" s="13">
        <f t="shared" si="34"/>
        <v>1</v>
      </c>
      <c r="P75" s="16">
        <f t="shared" si="34"/>
        <v>0</v>
      </c>
      <c r="Q75" s="12">
        <f t="shared" si="34"/>
        <v>0</v>
      </c>
      <c r="R75" s="13">
        <f t="shared" si="34"/>
        <v>0</v>
      </c>
      <c r="S75" s="16">
        <f t="shared" si="34"/>
        <v>116</v>
      </c>
      <c r="T75" s="12">
        <f t="shared" si="34"/>
        <v>55</v>
      </c>
      <c r="U75" s="12">
        <f t="shared" si="34"/>
        <v>61</v>
      </c>
      <c r="V75" s="17" t="s">
        <v>12</v>
      </c>
    </row>
    <row r="76" spans="2:22" s="57" customFormat="1" ht="13.5" hidden="1" customHeight="1">
      <c r="B76" s="3" t="s">
        <v>29</v>
      </c>
      <c r="C76" s="16">
        <f t="shared" si="30"/>
        <v>1</v>
      </c>
      <c r="D76" s="12">
        <v>1</v>
      </c>
      <c r="E76" s="14">
        <v>0</v>
      </c>
      <c r="F76" s="3">
        <v>1</v>
      </c>
      <c r="G76" s="16">
        <f t="shared" si="31"/>
        <v>27</v>
      </c>
      <c r="H76" s="12">
        <v>14</v>
      </c>
      <c r="I76" s="17">
        <v>13</v>
      </c>
      <c r="J76" s="16">
        <f t="shared" si="32"/>
        <v>1</v>
      </c>
      <c r="K76" s="12">
        <v>0</v>
      </c>
      <c r="L76" s="12">
        <v>1</v>
      </c>
      <c r="M76" s="12">
        <f t="shared" si="33"/>
        <v>2</v>
      </c>
      <c r="N76" s="12">
        <v>2</v>
      </c>
      <c r="O76" s="17">
        <v>0</v>
      </c>
      <c r="P76" s="16" t="str">
        <f>IF(SUM(Q76:R76)=0,"-",SUM(Q76:R76))</f>
        <v>-</v>
      </c>
      <c r="Q76" s="12">
        <v>0</v>
      </c>
      <c r="R76" s="17">
        <v>0</v>
      </c>
      <c r="S76" s="16">
        <f>IF(SUM(T76:U76)=0,"-",SUM(T76:U76))</f>
        <v>36</v>
      </c>
      <c r="T76" s="12">
        <v>19</v>
      </c>
      <c r="U76" s="12">
        <v>17</v>
      </c>
      <c r="V76" s="113" t="s">
        <v>12</v>
      </c>
    </row>
    <row r="77" spans="2:22" s="57" customFormat="1" ht="13.5" hidden="1" customHeight="1">
      <c r="B77" s="3" t="s">
        <v>43</v>
      </c>
      <c r="C77" s="16">
        <f t="shared" si="30"/>
        <v>1</v>
      </c>
      <c r="D77" s="12">
        <v>1</v>
      </c>
      <c r="E77" s="14">
        <v>0</v>
      </c>
      <c r="F77" s="3">
        <v>1</v>
      </c>
      <c r="G77" s="16">
        <f t="shared" si="31"/>
        <v>34</v>
      </c>
      <c r="H77" s="12">
        <v>18</v>
      </c>
      <c r="I77" s="17">
        <v>16</v>
      </c>
      <c r="J77" s="16">
        <f t="shared" si="32"/>
        <v>1</v>
      </c>
      <c r="K77" s="12">
        <v>0</v>
      </c>
      <c r="L77" s="12">
        <v>1</v>
      </c>
      <c r="M77" s="12">
        <f t="shared" si="33"/>
        <v>2</v>
      </c>
      <c r="N77" s="12">
        <v>2</v>
      </c>
      <c r="O77" s="17">
        <v>0</v>
      </c>
      <c r="P77" s="16" t="str">
        <f>IF(SUM(Q77:R77)=0,"-",SUM(Q77:R77))</f>
        <v>-</v>
      </c>
      <c r="Q77" s="12">
        <v>0</v>
      </c>
      <c r="R77" s="17">
        <v>0</v>
      </c>
      <c r="S77" s="16">
        <f>IF(SUM(T77:U77)=0,"-",SUM(T77:U77))</f>
        <v>15</v>
      </c>
      <c r="T77" s="12">
        <v>4</v>
      </c>
      <c r="U77" s="12">
        <v>11</v>
      </c>
      <c r="V77" s="113" t="s">
        <v>12</v>
      </c>
    </row>
    <row r="78" spans="2:22" s="57" customFormat="1" ht="13.5" hidden="1" customHeight="1">
      <c r="B78" s="3" t="s">
        <v>44</v>
      </c>
      <c r="C78" s="16">
        <f t="shared" si="30"/>
        <v>1</v>
      </c>
      <c r="D78" s="12">
        <v>1</v>
      </c>
      <c r="E78" s="14">
        <v>0</v>
      </c>
      <c r="F78" s="3">
        <v>1</v>
      </c>
      <c r="G78" s="16">
        <f t="shared" si="31"/>
        <v>20</v>
      </c>
      <c r="H78" s="12">
        <v>7</v>
      </c>
      <c r="I78" s="17">
        <v>13</v>
      </c>
      <c r="J78" s="16">
        <f t="shared" si="32"/>
        <v>1</v>
      </c>
      <c r="K78" s="12">
        <v>0</v>
      </c>
      <c r="L78" s="12">
        <v>1</v>
      </c>
      <c r="M78" s="12">
        <f t="shared" si="33"/>
        <v>2</v>
      </c>
      <c r="N78" s="12">
        <v>2</v>
      </c>
      <c r="O78" s="17">
        <v>0</v>
      </c>
      <c r="P78" s="16" t="str">
        <f>IF(SUM(Q78:R78)=0,"-",SUM(Q78:R78))</f>
        <v>-</v>
      </c>
      <c r="Q78" s="12">
        <v>0</v>
      </c>
      <c r="R78" s="17">
        <v>0</v>
      </c>
      <c r="S78" s="16">
        <f>IF(SUM(T78:U78)=0,"-",SUM(T78:U78))</f>
        <v>26</v>
      </c>
      <c r="T78" s="12">
        <v>15</v>
      </c>
      <c r="U78" s="12">
        <v>11</v>
      </c>
      <c r="V78" s="113" t="s">
        <v>12</v>
      </c>
    </row>
    <row r="79" spans="2:22" s="57" customFormat="1" ht="13.5" hidden="1" customHeight="1">
      <c r="B79" s="3" t="s">
        <v>45</v>
      </c>
      <c r="C79" s="16">
        <f t="shared" si="30"/>
        <v>1</v>
      </c>
      <c r="D79" s="12">
        <v>1</v>
      </c>
      <c r="E79" s="14">
        <v>0</v>
      </c>
      <c r="F79" s="3">
        <v>1</v>
      </c>
      <c r="G79" s="16">
        <f t="shared" si="31"/>
        <v>26</v>
      </c>
      <c r="H79" s="12">
        <v>13</v>
      </c>
      <c r="I79" s="17">
        <v>13</v>
      </c>
      <c r="J79" s="16">
        <f t="shared" si="32"/>
        <v>2</v>
      </c>
      <c r="K79" s="12">
        <v>0</v>
      </c>
      <c r="L79" s="12">
        <v>2</v>
      </c>
      <c r="M79" s="12">
        <f t="shared" si="33"/>
        <v>2</v>
      </c>
      <c r="N79" s="12">
        <v>1</v>
      </c>
      <c r="O79" s="17">
        <v>1</v>
      </c>
      <c r="P79" s="16" t="str">
        <f>IF(SUM(Q79:R79)=0,"-",SUM(Q79:R79))</f>
        <v>-</v>
      </c>
      <c r="Q79" s="12">
        <v>0</v>
      </c>
      <c r="R79" s="17">
        <v>0</v>
      </c>
      <c r="S79" s="16">
        <f>IF(SUM(T79:U79)=0,"-",SUM(T79:U79))</f>
        <v>29</v>
      </c>
      <c r="T79" s="12">
        <v>13</v>
      </c>
      <c r="U79" s="12">
        <v>16</v>
      </c>
      <c r="V79" s="113" t="s">
        <v>12</v>
      </c>
    </row>
    <row r="80" spans="2:22" s="57" customFormat="1" ht="13.5" hidden="1" customHeight="1">
      <c r="B80" s="3" t="s">
        <v>46</v>
      </c>
      <c r="C80" s="16">
        <f t="shared" si="30"/>
        <v>1</v>
      </c>
      <c r="D80" s="12">
        <v>1</v>
      </c>
      <c r="E80" s="14">
        <v>0</v>
      </c>
      <c r="F80" s="3">
        <v>1</v>
      </c>
      <c r="G80" s="16">
        <f t="shared" si="31"/>
        <v>13</v>
      </c>
      <c r="H80" s="12">
        <v>7</v>
      </c>
      <c r="I80" s="17">
        <v>6</v>
      </c>
      <c r="J80" s="16">
        <f t="shared" si="32"/>
        <v>1</v>
      </c>
      <c r="K80" s="12">
        <v>0</v>
      </c>
      <c r="L80" s="12">
        <v>1</v>
      </c>
      <c r="M80" s="12">
        <f t="shared" si="33"/>
        <v>2</v>
      </c>
      <c r="N80" s="12">
        <v>2</v>
      </c>
      <c r="O80" s="17">
        <v>0</v>
      </c>
      <c r="P80" s="16" t="str">
        <f>IF(SUM(Q80:R80)=0,"-",SUM(Q80:R80))</f>
        <v>-</v>
      </c>
      <c r="Q80" s="12">
        <v>0</v>
      </c>
      <c r="R80" s="17">
        <v>0</v>
      </c>
      <c r="S80" s="16">
        <f>IF(SUM(T80:U80)=0,"-",SUM(T80:U80))</f>
        <v>10</v>
      </c>
      <c r="T80" s="12">
        <v>4</v>
      </c>
      <c r="U80" s="12">
        <v>6</v>
      </c>
      <c r="V80" s="113" t="s">
        <v>12</v>
      </c>
    </row>
    <row r="81" spans="2:22" s="57" customFormat="1" ht="13.5" hidden="1" customHeight="1">
      <c r="B81" s="3" t="s">
        <v>14</v>
      </c>
      <c r="C81" s="16">
        <f>SUM(C82:C88)</f>
        <v>7</v>
      </c>
      <c r="D81" s="12">
        <f t="shared" ref="D81:U81" si="35">SUM(D82:D88)</f>
        <v>7</v>
      </c>
      <c r="E81" s="13">
        <f t="shared" si="35"/>
        <v>0</v>
      </c>
      <c r="F81" s="2">
        <f t="shared" si="35"/>
        <v>22</v>
      </c>
      <c r="G81" s="16">
        <f t="shared" si="35"/>
        <v>206</v>
      </c>
      <c r="H81" s="12">
        <f t="shared" si="35"/>
        <v>97</v>
      </c>
      <c r="I81" s="13">
        <f t="shared" si="35"/>
        <v>109</v>
      </c>
      <c r="J81" s="16">
        <f t="shared" si="35"/>
        <v>27</v>
      </c>
      <c r="K81" s="12">
        <f t="shared" si="35"/>
        <v>1</v>
      </c>
      <c r="L81" s="12">
        <f t="shared" si="35"/>
        <v>26</v>
      </c>
      <c r="M81" s="12">
        <f t="shared" si="35"/>
        <v>0</v>
      </c>
      <c r="N81" s="12">
        <f t="shared" si="35"/>
        <v>0</v>
      </c>
      <c r="O81" s="13">
        <f t="shared" si="35"/>
        <v>0</v>
      </c>
      <c r="P81" s="16">
        <f t="shared" si="35"/>
        <v>0</v>
      </c>
      <c r="Q81" s="12">
        <f t="shared" si="35"/>
        <v>0</v>
      </c>
      <c r="R81" s="13">
        <f t="shared" si="35"/>
        <v>0</v>
      </c>
      <c r="S81" s="16">
        <f t="shared" si="35"/>
        <v>75</v>
      </c>
      <c r="T81" s="12">
        <f t="shared" si="35"/>
        <v>40</v>
      </c>
      <c r="U81" s="12">
        <f t="shared" si="35"/>
        <v>35</v>
      </c>
      <c r="V81" s="17" t="s">
        <v>12</v>
      </c>
    </row>
    <row r="82" spans="2:22" s="57" customFormat="1" ht="13.5" hidden="1" customHeight="1">
      <c r="B82" s="3" t="s">
        <v>30</v>
      </c>
      <c r="C82" s="16">
        <f t="shared" ref="C82:C88" si="36">IF(SUM(D82:E82)=0,"-",SUM(D82:E82))</f>
        <v>1</v>
      </c>
      <c r="D82" s="12">
        <v>1</v>
      </c>
      <c r="E82" s="14">
        <v>0</v>
      </c>
      <c r="F82" s="3">
        <v>4</v>
      </c>
      <c r="G82" s="16">
        <f t="shared" ref="G82:G88" si="37">IF(SUM(H82:I82)=0,"-",SUM(H82:I82))</f>
        <v>20</v>
      </c>
      <c r="H82" s="12">
        <v>8</v>
      </c>
      <c r="I82" s="17">
        <v>12</v>
      </c>
      <c r="J82" s="16">
        <f t="shared" ref="J82:J88" si="38">IF(SUM(K82:L82)=0,"-",SUM(K82:L82))</f>
        <v>3</v>
      </c>
      <c r="K82" s="12">
        <v>0</v>
      </c>
      <c r="L82" s="12">
        <v>3</v>
      </c>
      <c r="M82" s="18" t="str">
        <f t="shared" ref="M82:M88" si="39">IF(SUM(N82:O82)=0,"-",SUM(N82:O82))</f>
        <v>-</v>
      </c>
      <c r="N82" s="12">
        <v>0</v>
      </c>
      <c r="O82" s="17">
        <v>0</v>
      </c>
      <c r="P82" s="16" t="str">
        <f t="shared" ref="P82:P88" si="40">IF(SUM(Q82:R82)=0,"-",SUM(Q82:R82))</f>
        <v>-</v>
      </c>
      <c r="Q82" s="12">
        <v>0</v>
      </c>
      <c r="R82" s="17">
        <v>0</v>
      </c>
      <c r="S82" s="16">
        <f t="shared" ref="S82:S88" si="41">IF(SUM(T82:U82)=0,"-",SUM(T82:U82))</f>
        <v>5</v>
      </c>
      <c r="T82" s="12">
        <v>1</v>
      </c>
      <c r="U82" s="12">
        <v>4</v>
      </c>
      <c r="V82" s="113" t="s">
        <v>12</v>
      </c>
    </row>
    <row r="83" spans="2:22" s="57" customFormat="1" ht="13.5" hidden="1" customHeight="1">
      <c r="B83" s="3" t="s">
        <v>31</v>
      </c>
      <c r="C83" s="16">
        <f t="shared" si="36"/>
        <v>1</v>
      </c>
      <c r="D83" s="12">
        <v>1</v>
      </c>
      <c r="E83" s="14">
        <v>0</v>
      </c>
      <c r="F83" s="3">
        <v>4</v>
      </c>
      <c r="G83" s="16">
        <f t="shared" si="37"/>
        <v>16</v>
      </c>
      <c r="H83" s="12">
        <v>6</v>
      </c>
      <c r="I83" s="17">
        <v>10</v>
      </c>
      <c r="J83" s="16">
        <f t="shared" si="38"/>
        <v>4</v>
      </c>
      <c r="K83" s="12">
        <v>0</v>
      </c>
      <c r="L83" s="12">
        <v>4</v>
      </c>
      <c r="M83" s="12" t="str">
        <f t="shared" si="39"/>
        <v>-</v>
      </c>
      <c r="N83" s="12">
        <v>0</v>
      </c>
      <c r="O83" s="17">
        <v>0</v>
      </c>
      <c r="P83" s="16" t="str">
        <f t="shared" si="40"/>
        <v>-</v>
      </c>
      <c r="Q83" s="12">
        <v>0</v>
      </c>
      <c r="R83" s="17">
        <v>0</v>
      </c>
      <c r="S83" s="16">
        <f t="shared" si="41"/>
        <v>13</v>
      </c>
      <c r="T83" s="12">
        <v>7</v>
      </c>
      <c r="U83" s="12">
        <v>6</v>
      </c>
      <c r="V83" s="113" t="s">
        <v>12</v>
      </c>
    </row>
    <row r="84" spans="2:22" s="57" customFormat="1" ht="13.5" hidden="1" customHeight="1">
      <c r="B84" s="3" t="s">
        <v>32</v>
      </c>
      <c r="C84" s="16">
        <f t="shared" si="36"/>
        <v>1</v>
      </c>
      <c r="D84" s="12">
        <v>1</v>
      </c>
      <c r="E84" s="14">
        <v>0</v>
      </c>
      <c r="F84" s="3">
        <v>4</v>
      </c>
      <c r="G84" s="16">
        <f t="shared" si="37"/>
        <v>63</v>
      </c>
      <c r="H84" s="12">
        <v>34</v>
      </c>
      <c r="I84" s="17">
        <v>29</v>
      </c>
      <c r="J84" s="16">
        <f t="shared" si="38"/>
        <v>6</v>
      </c>
      <c r="K84" s="12">
        <v>0</v>
      </c>
      <c r="L84" s="12">
        <v>6</v>
      </c>
      <c r="M84" s="12" t="str">
        <f t="shared" si="39"/>
        <v>-</v>
      </c>
      <c r="N84" s="12">
        <v>0</v>
      </c>
      <c r="O84" s="17">
        <v>0</v>
      </c>
      <c r="P84" s="16" t="str">
        <f t="shared" si="40"/>
        <v>-</v>
      </c>
      <c r="Q84" s="12">
        <v>0</v>
      </c>
      <c r="R84" s="17">
        <v>0</v>
      </c>
      <c r="S84" s="16">
        <f t="shared" si="41"/>
        <v>23</v>
      </c>
      <c r="T84" s="12">
        <v>8</v>
      </c>
      <c r="U84" s="12">
        <v>15</v>
      </c>
      <c r="V84" s="113" t="s">
        <v>12</v>
      </c>
    </row>
    <row r="85" spans="2:22" s="57" customFormat="1" ht="13.5" hidden="1" customHeight="1">
      <c r="B85" s="3" t="s">
        <v>33</v>
      </c>
      <c r="C85" s="16">
        <f t="shared" si="36"/>
        <v>1</v>
      </c>
      <c r="D85" s="12">
        <v>1</v>
      </c>
      <c r="E85" s="14">
        <v>0</v>
      </c>
      <c r="F85" s="3">
        <v>3</v>
      </c>
      <c r="G85" s="16">
        <f t="shared" si="37"/>
        <v>14</v>
      </c>
      <c r="H85" s="12">
        <v>9</v>
      </c>
      <c r="I85" s="17">
        <v>5</v>
      </c>
      <c r="J85" s="16">
        <f t="shared" si="38"/>
        <v>2</v>
      </c>
      <c r="K85" s="12">
        <v>0</v>
      </c>
      <c r="L85" s="12">
        <v>2</v>
      </c>
      <c r="M85" s="12" t="str">
        <f t="shared" si="39"/>
        <v>-</v>
      </c>
      <c r="N85" s="12">
        <v>0</v>
      </c>
      <c r="O85" s="17">
        <v>0</v>
      </c>
      <c r="P85" s="16" t="str">
        <f t="shared" si="40"/>
        <v>-</v>
      </c>
      <c r="Q85" s="12">
        <v>0</v>
      </c>
      <c r="R85" s="17">
        <v>0</v>
      </c>
      <c r="S85" s="16">
        <f t="shared" si="41"/>
        <v>3</v>
      </c>
      <c r="T85" s="12">
        <v>3</v>
      </c>
      <c r="U85" s="12">
        <v>0</v>
      </c>
      <c r="V85" s="113" t="s">
        <v>12</v>
      </c>
    </row>
    <row r="86" spans="2:22" s="57" customFormat="1" ht="13.5" hidden="1" customHeight="1">
      <c r="B86" s="3" t="s">
        <v>34</v>
      </c>
      <c r="C86" s="16">
        <f t="shared" si="36"/>
        <v>1</v>
      </c>
      <c r="D86" s="12">
        <v>1</v>
      </c>
      <c r="E86" s="14">
        <v>0</v>
      </c>
      <c r="F86" s="3">
        <v>3</v>
      </c>
      <c r="G86" s="16">
        <f t="shared" si="37"/>
        <v>54</v>
      </c>
      <c r="H86" s="12">
        <v>21</v>
      </c>
      <c r="I86" s="17">
        <v>33</v>
      </c>
      <c r="J86" s="16">
        <f t="shared" si="38"/>
        <v>6</v>
      </c>
      <c r="K86" s="12">
        <v>0</v>
      </c>
      <c r="L86" s="12">
        <v>6</v>
      </c>
      <c r="M86" s="12" t="str">
        <f t="shared" si="39"/>
        <v>-</v>
      </c>
      <c r="N86" s="12">
        <v>0</v>
      </c>
      <c r="O86" s="17">
        <v>0</v>
      </c>
      <c r="P86" s="16" t="str">
        <f t="shared" si="40"/>
        <v>-</v>
      </c>
      <c r="Q86" s="12">
        <v>0</v>
      </c>
      <c r="R86" s="17">
        <v>0</v>
      </c>
      <c r="S86" s="16">
        <f t="shared" si="41"/>
        <v>24</v>
      </c>
      <c r="T86" s="12">
        <v>18</v>
      </c>
      <c r="U86" s="12">
        <v>6</v>
      </c>
      <c r="V86" s="113" t="s">
        <v>12</v>
      </c>
    </row>
    <row r="87" spans="2:22" s="57" customFormat="1" ht="13.5" hidden="1" customHeight="1">
      <c r="B87" s="3" t="s">
        <v>48</v>
      </c>
      <c r="C87" s="16">
        <f t="shared" si="36"/>
        <v>1</v>
      </c>
      <c r="D87" s="12">
        <v>1</v>
      </c>
      <c r="E87" s="14">
        <v>0</v>
      </c>
      <c r="F87" s="3">
        <v>0</v>
      </c>
      <c r="G87" s="114" t="str">
        <f t="shared" si="37"/>
        <v>-</v>
      </c>
      <c r="H87" s="12">
        <v>0</v>
      </c>
      <c r="I87" s="17">
        <v>0</v>
      </c>
      <c r="J87" s="16" t="str">
        <f t="shared" si="38"/>
        <v>-</v>
      </c>
      <c r="K87" s="12">
        <v>0</v>
      </c>
      <c r="L87" s="12">
        <v>0</v>
      </c>
      <c r="M87" s="12" t="str">
        <f t="shared" si="39"/>
        <v>-</v>
      </c>
      <c r="N87" s="12">
        <v>0</v>
      </c>
      <c r="O87" s="17">
        <v>0</v>
      </c>
      <c r="P87" s="16" t="str">
        <f t="shared" si="40"/>
        <v>-</v>
      </c>
      <c r="Q87" s="12">
        <v>0</v>
      </c>
      <c r="R87" s="17">
        <v>0</v>
      </c>
      <c r="S87" s="16" t="str">
        <f t="shared" si="41"/>
        <v>-</v>
      </c>
      <c r="T87" s="12">
        <v>0</v>
      </c>
      <c r="U87" s="12">
        <v>0</v>
      </c>
      <c r="V87" s="113" t="s">
        <v>12</v>
      </c>
    </row>
    <row r="88" spans="2:22" s="57" customFormat="1" ht="13.5" hidden="1" customHeight="1">
      <c r="B88" s="3" t="s">
        <v>47</v>
      </c>
      <c r="C88" s="16">
        <f t="shared" si="36"/>
        <v>1</v>
      </c>
      <c r="D88" s="12">
        <v>1</v>
      </c>
      <c r="E88" s="14">
        <v>0</v>
      </c>
      <c r="F88" s="3">
        <v>4</v>
      </c>
      <c r="G88" s="16">
        <f t="shared" si="37"/>
        <v>39</v>
      </c>
      <c r="H88" s="12">
        <v>19</v>
      </c>
      <c r="I88" s="17">
        <v>20</v>
      </c>
      <c r="J88" s="16">
        <f t="shared" si="38"/>
        <v>6</v>
      </c>
      <c r="K88" s="12">
        <v>1</v>
      </c>
      <c r="L88" s="12">
        <v>5</v>
      </c>
      <c r="M88" s="12" t="str">
        <f t="shared" si="39"/>
        <v>-</v>
      </c>
      <c r="N88" s="12">
        <v>0</v>
      </c>
      <c r="O88" s="17">
        <v>0</v>
      </c>
      <c r="P88" s="16" t="str">
        <f t="shared" si="40"/>
        <v>-</v>
      </c>
      <c r="Q88" s="12">
        <v>0</v>
      </c>
      <c r="R88" s="17">
        <v>0</v>
      </c>
      <c r="S88" s="16">
        <f t="shared" si="41"/>
        <v>7</v>
      </c>
      <c r="T88" s="12">
        <v>3</v>
      </c>
      <c r="U88" s="12">
        <v>4</v>
      </c>
      <c r="V88" s="113" t="s">
        <v>12</v>
      </c>
    </row>
    <row r="89" spans="2:22" s="57" customFormat="1" ht="13.5" hidden="1" customHeight="1">
      <c r="B89" s="3" t="s">
        <v>15</v>
      </c>
      <c r="C89" s="16">
        <f>SUM(C90:C93)</f>
        <v>4</v>
      </c>
      <c r="D89" s="12">
        <f t="shared" ref="D89:U89" si="42">SUM(D90:D93)</f>
        <v>4</v>
      </c>
      <c r="E89" s="13">
        <f t="shared" si="42"/>
        <v>0</v>
      </c>
      <c r="F89" s="2">
        <f t="shared" si="42"/>
        <v>9</v>
      </c>
      <c r="G89" s="16">
        <f t="shared" si="42"/>
        <v>191</v>
      </c>
      <c r="H89" s="12">
        <f t="shared" si="42"/>
        <v>108</v>
      </c>
      <c r="I89" s="13">
        <f t="shared" si="42"/>
        <v>83</v>
      </c>
      <c r="J89" s="16">
        <f t="shared" si="42"/>
        <v>8</v>
      </c>
      <c r="K89" s="12">
        <f t="shared" si="42"/>
        <v>0</v>
      </c>
      <c r="L89" s="12">
        <f t="shared" si="42"/>
        <v>8</v>
      </c>
      <c r="M89" s="12">
        <f t="shared" si="42"/>
        <v>8</v>
      </c>
      <c r="N89" s="12">
        <f t="shared" si="42"/>
        <v>6</v>
      </c>
      <c r="O89" s="13">
        <f t="shared" si="42"/>
        <v>2</v>
      </c>
      <c r="P89" s="16">
        <f t="shared" si="42"/>
        <v>0</v>
      </c>
      <c r="Q89" s="12">
        <f t="shared" si="42"/>
        <v>0</v>
      </c>
      <c r="R89" s="13">
        <f t="shared" si="42"/>
        <v>0</v>
      </c>
      <c r="S89" s="16">
        <f t="shared" si="42"/>
        <v>157</v>
      </c>
      <c r="T89" s="12">
        <f t="shared" si="42"/>
        <v>85</v>
      </c>
      <c r="U89" s="12">
        <f t="shared" si="42"/>
        <v>72</v>
      </c>
      <c r="V89" s="17" t="s">
        <v>12</v>
      </c>
    </row>
    <row r="90" spans="2:22" s="57" customFormat="1" ht="13.5" hidden="1" customHeight="1">
      <c r="B90" s="3" t="s">
        <v>35</v>
      </c>
      <c r="C90" s="16">
        <f>IF(SUM(D90:E90)=0,"-",SUM(D90:E90))</f>
        <v>1</v>
      </c>
      <c r="D90" s="12">
        <v>1</v>
      </c>
      <c r="E90" s="14">
        <v>0</v>
      </c>
      <c r="F90" s="3">
        <v>2</v>
      </c>
      <c r="G90" s="16">
        <f>IF(SUM(H90:I90)=0,"-",SUM(H90:I90))</f>
        <v>59</v>
      </c>
      <c r="H90" s="12">
        <v>33</v>
      </c>
      <c r="I90" s="17">
        <v>26</v>
      </c>
      <c r="J90" s="16">
        <f>IF(SUM(K90:L90)=0,"-",SUM(K90:L90))</f>
        <v>2</v>
      </c>
      <c r="K90" s="12">
        <v>0</v>
      </c>
      <c r="L90" s="12">
        <v>2</v>
      </c>
      <c r="M90" s="12">
        <f>IF(SUM(N90:O90)=0,"-",SUM(N90:O90))</f>
        <v>2</v>
      </c>
      <c r="N90" s="12">
        <v>2</v>
      </c>
      <c r="O90" s="17">
        <v>0</v>
      </c>
      <c r="P90" s="16" t="str">
        <f>IF(SUM(Q90:R90)=0,"-",SUM(Q90:R90))</f>
        <v>-</v>
      </c>
      <c r="Q90" s="12">
        <v>0</v>
      </c>
      <c r="R90" s="17">
        <v>0</v>
      </c>
      <c r="S90" s="16">
        <f>IF(SUM(T90:U90)=0,"-",SUM(T90:U90))</f>
        <v>49</v>
      </c>
      <c r="T90" s="12">
        <v>30</v>
      </c>
      <c r="U90" s="12">
        <v>19</v>
      </c>
      <c r="V90" s="113" t="s">
        <v>12</v>
      </c>
    </row>
    <row r="91" spans="2:22" s="57" customFormat="1" ht="13.5" hidden="1" customHeight="1">
      <c r="B91" s="3" t="s">
        <v>36</v>
      </c>
      <c r="C91" s="16">
        <f>IF(SUM(D91:E91)=0,"-",SUM(D91:E91))</f>
        <v>1</v>
      </c>
      <c r="D91" s="12">
        <v>1</v>
      </c>
      <c r="E91" s="14">
        <v>0</v>
      </c>
      <c r="F91" s="3">
        <v>2</v>
      </c>
      <c r="G91" s="16">
        <f>IF(SUM(H91:I91)=0,"-",SUM(H91:I91))</f>
        <v>31</v>
      </c>
      <c r="H91" s="12">
        <v>16</v>
      </c>
      <c r="I91" s="17">
        <v>15</v>
      </c>
      <c r="J91" s="16">
        <f>IF(SUM(K91:L91)=0,"-",SUM(K91:L91))</f>
        <v>2</v>
      </c>
      <c r="K91" s="12">
        <v>0</v>
      </c>
      <c r="L91" s="12">
        <v>2</v>
      </c>
      <c r="M91" s="12">
        <f>IF(SUM(N91:O91)=0,"-",SUM(N91:O91))</f>
        <v>2</v>
      </c>
      <c r="N91" s="12">
        <v>1</v>
      </c>
      <c r="O91" s="17">
        <v>1</v>
      </c>
      <c r="P91" s="16" t="str">
        <f>IF(SUM(Q91:R91)=0,"-",SUM(Q91:R91))</f>
        <v>-</v>
      </c>
      <c r="Q91" s="12">
        <v>0</v>
      </c>
      <c r="R91" s="17">
        <v>0</v>
      </c>
      <c r="S91" s="16">
        <f>IF(SUM(T91:U91)=0,"-",SUM(T91:U91))</f>
        <v>32</v>
      </c>
      <c r="T91" s="12">
        <v>15</v>
      </c>
      <c r="U91" s="12">
        <v>17</v>
      </c>
      <c r="V91" s="113" t="s">
        <v>12</v>
      </c>
    </row>
    <row r="92" spans="2:22" s="57" customFormat="1" ht="13.5" hidden="1" customHeight="1">
      <c r="B92" s="3" t="s">
        <v>37</v>
      </c>
      <c r="C92" s="16">
        <f>IF(SUM(D92:E92)=0,"-",SUM(D92:E92))</f>
        <v>1</v>
      </c>
      <c r="D92" s="12">
        <v>1</v>
      </c>
      <c r="E92" s="14">
        <v>0</v>
      </c>
      <c r="F92" s="3">
        <v>1</v>
      </c>
      <c r="G92" s="16">
        <f>IF(SUM(H92:I92)=0,"-",SUM(H92:I92))</f>
        <v>19</v>
      </c>
      <c r="H92" s="12">
        <v>10</v>
      </c>
      <c r="I92" s="17">
        <v>9</v>
      </c>
      <c r="J92" s="16">
        <f>IF(SUM(K92:L92)=0,"-",SUM(K92:L92))</f>
        <v>1</v>
      </c>
      <c r="K92" s="12">
        <v>0</v>
      </c>
      <c r="L92" s="12">
        <v>1</v>
      </c>
      <c r="M92" s="12">
        <f>IF(SUM(N92:O92)=0,"-",SUM(N92:O92))</f>
        <v>2</v>
      </c>
      <c r="N92" s="12">
        <v>1</v>
      </c>
      <c r="O92" s="17">
        <v>1</v>
      </c>
      <c r="P92" s="16" t="str">
        <f>IF(SUM(Q92:R92)=0,"-",SUM(Q92:R92))</f>
        <v>-</v>
      </c>
      <c r="Q92" s="12">
        <v>0</v>
      </c>
      <c r="R92" s="17">
        <v>0</v>
      </c>
      <c r="S92" s="16">
        <f>IF(SUM(T92:U92)=0,"-",SUM(T92:U92))</f>
        <v>26</v>
      </c>
      <c r="T92" s="12">
        <v>13</v>
      </c>
      <c r="U92" s="12">
        <v>13</v>
      </c>
      <c r="V92" s="113" t="s">
        <v>12</v>
      </c>
    </row>
    <row r="93" spans="2:22" s="57" customFormat="1" ht="13.5" hidden="1" customHeight="1">
      <c r="B93" s="3" t="s">
        <v>38</v>
      </c>
      <c r="C93" s="16">
        <f>IF(SUM(D93:E93)=0,"-",SUM(D93:E93))</f>
        <v>1</v>
      </c>
      <c r="D93" s="12">
        <v>1</v>
      </c>
      <c r="E93" s="14">
        <v>0</v>
      </c>
      <c r="F93" s="3">
        <v>4</v>
      </c>
      <c r="G93" s="16">
        <f>IF(SUM(H93:I93)=0,"-",SUM(H93:I93))</f>
        <v>82</v>
      </c>
      <c r="H93" s="12">
        <v>49</v>
      </c>
      <c r="I93" s="17">
        <v>33</v>
      </c>
      <c r="J93" s="16">
        <f>IF(SUM(K93:L93)=0,"-",SUM(K93:L93))</f>
        <v>3</v>
      </c>
      <c r="K93" s="12">
        <v>0</v>
      </c>
      <c r="L93" s="12">
        <v>3</v>
      </c>
      <c r="M93" s="12">
        <f>IF(SUM(N93:O93)=0,"-",SUM(N93:O93))</f>
        <v>2</v>
      </c>
      <c r="N93" s="12">
        <v>2</v>
      </c>
      <c r="O93" s="17">
        <v>0</v>
      </c>
      <c r="P93" s="16" t="str">
        <f>IF(SUM(Q93:R93)=0,"-",SUM(Q93:R93))</f>
        <v>-</v>
      </c>
      <c r="Q93" s="12">
        <v>0</v>
      </c>
      <c r="R93" s="17">
        <v>0</v>
      </c>
      <c r="S93" s="16">
        <f>IF(SUM(T93:U93)=0,"-",SUM(T93:U93))</f>
        <v>50</v>
      </c>
      <c r="T93" s="12">
        <v>27</v>
      </c>
      <c r="U93" s="12">
        <v>23</v>
      </c>
      <c r="V93" s="113" t="s">
        <v>12</v>
      </c>
    </row>
    <row r="94" spans="2:22" s="57" customFormat="1" ht="13.5" hidden="1" customHeight="1">
      <c r="B94" s="19" t="s">
        <v>16</v>
      </c>
      <c r="C94" s="20">
        <f t="shared" ref="C94:U94" si="43">SUM(C95:C98)</f>
        <v>3</v>
      </c>
      <c r="D94" s="21">
        <f t="shared" si="43"/>
        <v>3</v>
      </c>
      <c r="E94" s="22">
        <f t="shared" si="43"/>
        <v>0</v>
      </c>
      <c r="F94" s="23">
        <f t="shared" si="43"/>
        <v>2</v>
      </c>
      <c r="G94" s="20">
        <f t="shared" si="43"/>
        <v>23</v>
      </c>
      <c r="H94" s="21">
        <f t="shared" si="43"/>
        <v>12</v>
      </c>
      <c r="I94" s="22">
        <f t="shared" si="43"/>
        <v>11</v>
      </c>
      <c r="J94" s="20">
        <f t="shared" si="43"/>
        <v>2</v>
      </c>
      <c r="K94" s="21">
        <f t="shared" si="43"/>
        <v>0</v>
      </c>
      <c r="L94" s="21">
        <f t="shared" si="43"/>
        <v>2</v>
      </c>
      <c r="M94" s="21">
        <f t="shared" si="43"/>
        <v>4</v>
      </c>
      <c r="N94" s="21">
        <f t="shared" si="43"/>
        <v>2</v>
      </c>
      <c r="O94" s="22">
        <f t="shared" si="43"/>
        <v>2</v>
      </c>
      <c r="P94" s="20">
        <f t="shared" si="43"/>
        <v>0</v>
      </c>
      <c r="Q94" s="21">
        <f t="shared" si="43"/>
        <v>0</v>
      </c>
      <c r="R94" s="22">
        <f t="shared" si="43"/>
        <v>0</v>
      </c>
      <c r="S94" s="20">
        <f t="shared" si="43"/>
        <v>38</v>
      </c>
      <c r="T94" s="21">
        <f t="shared" si="43"/>
        <v>18</v>
      </c>
      <c r="U94" s="21">
        <f t="shared" si="43"/>
        <v>20</v>
      </c>
      <c r="V94" s="26" t="s">
        <v>12</v>
      </c>
    </row>
    <row r="95" spans="2:22" s="57" customFormat="1" ht="13.5" hidden="1" customHeight="1">
      <c r="B95" s="115" t="s">
        <v>39</v>
      </c>
      <c r="C95" s="16">
        <f>IF(SUM(D95:E95)=0,"-",SUM(D95:E95))</f>
        <v>1</v>
      </c>
      <c r="D95" s="12">
        <v>1</v>
      </c>
      <c r="E95" s="14">
        <v>0</v>
      </c>
      <c r="F95" s="3">
        <v>1</v>
      </c>
      <c r="G95" s="16">
        <f>IF(SUM(H95:I95)=0,"-",SUM(H95:I95))</f>
        <v>16</v>
      </c>
      <c r="H95" s="12">
        <v>10</v>
      </c>
      <c r="I95" s="17">
        <v>6</v>
      </c>
      <c r="J95" s="16">
        <f>IF(SUM(K95:L95)=0,"-",SUM(K95:L95))</f>
        <v>1</v>
      </c>
      <c r="K95" s="12">
        <v>0</v>
      </c>
      <c r="L95" s="12">
        <v>1</v>
      </c>
      <c r="M95" s="12">
        <f>IF(SUM(N95:O95)=0,"-",SUM(N95:O95))</f>
        <v>2</v>
      </c>
      <c r="N95" s="12">
        <v>1</v>
      </c>
      <c r="O95" s="17">
        <v>1</v>
      </c>
      <c r="P95" s="16" t="str">
        <f>IF(SUM(Q95:R95)=0,"-",SUM(Q95:R95))</f>
        <v>-</v>
      </c>
      <c r="Q95" s="12">
        <v>0</v>
      </c>
      <c r="R95" s="17">
        <v>0</v>
      </c>
      <c r="S95" s="16">
        <f>IF(SUM(T95:U95)=0,"-",SUM(T95:U95))</f>
        <v>22</v>
      </c>
      <c r="T95" s="12">
        <v>11</v>
      </c>
      <c r="U95" s="12">
        <v>11</v>
      </c>
      <c r="V95" s="113" t="s">
        <v>12</v>
      </c>
    </row>
    <row r="96" spans="2:22" s="57" customFormat="1" ht="13.5" hidden="1" customHeight="1">
      <c r="B96" s="115" t="s">
        <v>40</v>
      </c>
      <c r="C96" s="16">
        <f>IF(SUM(D96:E96)=0,"-",SUM(D96:E96))</f>
        <v>1</v>
      </c>
      <c r="D96" s="12">
        <v>1</v>
      </c>
      <c r="E96" s="14">
        <v>0</v>
      </c>
      <c r="F96" s="3">
        <v>1</v>
      </c>
      <c r="G96" s="16">
        <f>IF(SUM(H96:I96)=0,"-",SUM(H96:I96))</f>
        <v>7</v>
      </c>
      <c r="H96" s="12">
        <v>2</v>
      </c>
      <c r="I96" s="17">
        <v>5</v>
      </c>
      <c r="J96" s="16">
        <f>IF(SUM(K96:L96)=0,"-",SUM(K96:L96))</f>
        <v>1</v>
      </c>
      <c r="K96" s="12">
        <v>0</v>
      </c>
      <c r="L96" s="12">
        <v>1</v>
      </c>
      <c r="M96" s="12">
        <f>IF(SUM(N96:O96)=0,"-",SUM(N96:O96))</f>
        <v>2</v>
      </c>
      <c r="N96" s="12">
        <v>1</v>
      </c>
      <c r="O96" s="17">
        <v>1</v>
      </c>
      <c r="P96" s="16" t="str">
        <f>IF(SUM(Q96:R96)=0,"-",SUM(Q96:R96))</f>
        <v>-</v>
      </c>
      <c r="Q96" s="12">
        <v>0</v>
      </c>
      <c r="R96" s="17">
        <v>0</v>
      </c>
      <c r="S96" s="16" t="str">
        <f>IF(SUM(T96:U96)=0,"-",SUM(T96:U96))</f>
        <v>-</v>
      </c>
      <c r="T96" s="12">
        <v>0</v>
      </c>
      <c r="U96" s="12">
        <v>0</v>
      </c>
      <c r="V96" s="113" t="s">
        <v>12</v>
      </c>
    </row>
    <row r="97" spans="2:22" s="57" customFormat="1" ht="13.5" hidden="1" customHeight="1">
      <c r="B97" s="118" t="s">
        <v>41</v>
      </c>
      <c r="C97" s="16">
        <v>1</v>
      </c>
      <c r="D97" s="12">
        <v>1</v>
      </c>
      <c r="E97" s="14">
        <v>0</v>
      </c>
      <c r="F97" s="3">
        <v>0</v>
      </c>
      <c r="G97" s="16" t="str">
        <f>IF(SUM(H97:I97)=0,"-",SUM(H97:I97))</f>
        <v>-</v>
      </c>
      <c r="H97" s="12">
        <v>0</v>
      </c>
      <c r="I97" s="17">
        <v>0</v>
      </c>
      <c r="J97" s="16" t="str">
        <f>IF(SUM(K97:L97)=0,"-",SUM(K97:L97))</f>
        <v>-</v>
      </c>
      <c r="K97" s="12">
        <v>0</v>
      </c>
      <c r="L97" s="12">
        <v>0</v>
      </c>
      <c r="M97" s="12" t="str">
        <f>IF(SUM(N97:O97)=0,"-",SUM(N97:O97))</f>
        <v>-</v>
      </c>
      <c r="N97" s="12">
        <v>0</v>
      </c>
      <c r="O97" s="17">
        <v>0</v>
      </c>
      <c r="P97" s="16" t="str">
        <f>IF(SUM(Q97:R97)=0,"-",SUM(Q97:R97))</f>
        <v>-</v>
      </c>
      <c r="Q97" s="12">
        <v>0</v>
      </c>
      <c r="R97" s="17">
        <v>0</v>
      </c>
      <c r="S97" s="16" t="str">
        <f>IF(SUM(T97:U97)=0,"-",SUM(T97:U97))</f>
        <v>-</v>
      </c>
      <c r="T97" s="12">
        <v>0</v>
      </c>
      <c r="U97" s="12">
        <v>0</v>
      </c>
      <c r="V97" s="113" t="s">
        <v>12</v>
      </c>
    </row>
    <row r="98" spans="2:22" s="57" customFormat="1" ht="13.5" hidden="1" customHeight="1">
      <c r="B98" s="116" t="s">
        <v>42</v>
      </c>
      <c r="C98" s="135" t="s">
        <v>52</v>
      </c>
      <c r="D98" s="136"/>
      <c r="E98" s="137"/>
      <c r="F98" s="19">
        <v>0</v>
      </c>
      <c r="G98" s="20" t="str">
        <f>IF(SUM(H98:I98)=0,"-",SUM(H98:I98))</f>
        <v>-</v>
      </c>
      <c r="H98" s="21">
        <v>0</v>
      </c>
      <c r="I98" s="26">
        <v>0</v>
      </c>
      <c r="J98" s="20" t="str">
        <f>IF(SUM(K98:L98)=0,"-",SUM(K98:L98))</f>
        <v>-</v>
      </c>
      <c r="K98" s="21">
        <v>0</v>
      </c>
      <c r="L98" s="21">
        <v>0</v>
      </c>
      <c r="M98" s="21" t="str">
        <f>IF(SUM(N98:O98)=0,"-",SUM(N98:O98))</f>
        <v>-</v>
      </c>
      <c r="N98" s="21">
        <v>0</v>
      </c>
      <c r="O98" s="26">
        <v>0</v>
      </c>
      <c r="P98" s="20" t="str">
        <f>IF(SUM(Q98:R98)=0,"-",SUM(Q98:R98))</f>
        <v>-</v>
      </c>
      <c r="Q98" s="21">
        <v>0</v>
      </c>
      <c r="R98" s="26">
        <v>0</v>
      </c>
      <c r="S98" s="20">
        <f>IF(SUM(T98:U98)=0,"-",SUM(T98:U98))</f>
        <v>16</v>
      </c>
      <c r="T98" s="21">
        <v>7</v>
      </c>
      <c r="U98" s="21">
        <v>9</v>
      </c>
      <c r="V98" s="117" t="s">
        <v>12</v>
      </c>
    </row>
    <row r="99" spans="2:22" s="57" customFormat="1" ht="14.25" customHeight="1">
      <c r="B99" s="4" t="s">
        <v>53</v>
      </c>
      <c r="C99" s="5">
        <f t="shared" ref="C99:R99" si="44">C100+C106+C114+C119</f>
        <v>19</v>
      </c>
      <c r="D99" s="6">
        <f t="shared" si="44"/>
        <v>19</v>
      </c>
      <c r="E99" s="7">
        <f t="shared" si="44"/>
        <v>0</v>
      </c>
      <c r="F99" s="8">
        <f t="shared" si="44"/>
        <v>34</v>
      </c>
      <c r="G99" s="9">
        <f t="shared" si="44"/>
        <v>556</v>
      </c>
      <c r="H99" s="6">
        <f t="shared" si="44"/>
        <v>279</v>
      </c>
      <c r="I99" s="10">
        <f t="shared" si="44"/>
        <v>277</v>
      </c>
      <c r="J99" s="9">
        <f t="shared" si="44"/>
        <v>39</v>
      </c>
      <c r="K99" s="6">
        <f t="shared" si="44"/>
        <v>1</v>
      </c>
      <c r="L99" s="6">
        <f t="shared" si="44"/>
        <v>38</v>
      </c>
      <c r="M99" s="11">
        <f t="shared" si="44"/>
        <v>20</v>
      </c>
      <c r="N99" s="6">
        <f t="shared" si="44"/>
        <v>16</v>
      </c>
      <c r="O99" s="10">
        <f t="shared" si="44"/>
        <v>4</v>
      </c>
      <c r="P99" s="9">
        <f t="shared" si="44"/>
        <v>0</v>
      </c>
      <c r="Q99" s="6">
        <f t="shared" si="44"/>
        <v>0</v>
      </c>
      <c r="R99" s="10">
        <f t="shared" si="44"/>
        <v>0</v>
      </c>
      <c r="S99" s="9">
        <f>S100+S106+S114+S119</f>
        <v>379</v>
      </c>
      <c r="T99" s="6">
        <f>T100+T106+T114+T119</f>
        <v>202</v>
      </c>
      <c r="U99" s="6">
        <f>U100+U106+U114+U119</f>
        <v>177</v>
      </c>
      <c r="V99" s="102">
        <v>42.9</v>
      </c>
    </row>
    <row r="100" spans="2:22" s="57" customFormat="1" ht="14.25" hidden="1" customHeight="1">
      <c r="B100" s="3" t="s">
        <v>13</v>
      </c>
      <c r="C100" s="16">
        <f t="shared" ref="C100:C105" si="45">IF(SUM(D100:E100)=0,"-",SUM(D100:E100))</f>
        <v>5</v>
      </c>
      <c r="D100" s="12">
        <f>SUM(D101:D105)</f>
        <v>5</v>
      </c>
      <c r="E100" s="13">
        <f>SUM(E101:E105)</f>
        <v>0</v>
      </c>
      <c r="F100" s="2">
        <f>SUM(F101:F105)</f>
        <v>6</v>
      </c>
      <c r="G100" s="16">
        <f t="shared" ref="G100:G105" si="46">IF(SUM(H100:I100)=0,"-",SUM(H100:I100))</f>
        <v>132</v>
      </c>
      <c r="H100" s="12">
        <f>SUM(H101:H105)</f>
        <v>63</v>
      </c>
      <c r="I100" s="13">
        <f>SUM(I101:I105)</f>
        <v>69</v>
      </c>
      <c r="J100" s="16">
        <f t="shared" ref="J100:J105" si="47">IF(SUM(K100:L100)=0,"-",SUM(K100:L100))</f>
        <v>6</v>
      </c>
      <c r="K100" s="12">
        <f>SUM(K101:K105)</f>
        <v>0</v>
      </c>
      <c r="L100" s="12">
        <f>SUM(L101:L105)</f>
        <v>6</v>
      </c>
      <c r="M100" s="12">
        <f t="shared" ref="M100:M105" si="48">IF(SUM(N100:O100)=0,"-",SUM(N100:O100))</f>
        <v>10</v>
      </c>
      <c r="N100" s="12">
        <f t="shared" ref="N100:U100" si="49">SUM(N101:N105)</f>
        <v>9</v>
      </c>
      <c r="O100" s="13">
        <f t="shared" si="49"/>
        <v>1</v>
      </c>
      <c r="P100" s="16">
        <f t="shared" si="49"/>
        <v>0</v>
      </c>
      <c r="Q100" s="12">
        <f t="shared" si="49"/>
        <v>0</v>
      </c>
      <c r="R100" s="13">
        <f t="shared" si="49"/>
        <v>0</v>
      </c>
      <c r="S100" s="16">
        <f t="shared" si="49"/>
        <v>108</v>
      </c>
      <c r="T100" s="12">
        <f t="shared" si="49"/>
        <v>53</v>
      </c>
      <c r="U100" s="12">
        <f t="shared" si="49"/>
        <v>55</v>
      </c>
      <c r="V100" s="17" t="s">
        <v>12</v>
      </c>
    </row>
    <row r="101" spans="2:22" s="57" customFormat="1" ht="13.5" hidden="1" customHeight="1">
      <c r="B101" s="3" t="s">
        <v>29</v>
      </c>
      <c r="C101" s="16">
        <f t="shared" si="45"/>
        <v>1</v>
      </c>
      <c r="D101" s="12">
        <v>1</v>
      </c>
      <c r="E101" s="14">
        <v>0</v>
      </c>
      <c r="F101" s="3">
        <v>2</v>
      </c>
      <c r="G101" s="16">
        <f t="shared" si="46"/>
        <v>34</v>
      </c>
      <c r="H101" s="12">
        <v>13</v>
      </c>
      <c r="I101" s="17">
        <v>21</v>
      </c>
      <c r="J101" s="16">
        <f t="shared" si="47"/>
        <v>2</v>
      </c>
      <c r="K101" s="12">
        <v>0</v>
      </c>
      <c r="L101" s="12">
        <v>2</v>
      </c>
      <c r="M101" s="12">
        <f t="shared" si="48"/>
        <v>2</v>
      </c>
      <c r="N101" s="12">
        <v>2</v>
      </c>
      <c r="O101" s="17">
        <v>0</v>
      </c>
      <c r="P101" s="16" t="str">
        <f>IF(SUM(Q101:R101)=0,"-",SUM(Q101:R101))</f>
        <v>-</v>
      </c>
      <c r="Q101" s="12">
        <v>0</v>
      </c>
      <c r="R101" s="17">
        <v>0</v>
      </c>
      <c r="S101" s="16">
        <f>IF(SUM(T101:U101)=0,"-",SUM(T101:U101))</f>
        <v>30</v>
      </c>
      <c r="T101" s="12">
        <v>17</v>
      </c>
      <c r="U101" s="12">
        <v>13</v>
      </c>
      <c r="V101" s="113" t="s">
        <v>12</v>
      </c>
    </row>
    <row r="102" spans="2:22" s="57" customFormat="1" ht="13.5" hidden="1" customHeight="1">
      <c r="B102" s="3" t="s">
        <v>43</v>
      </c>
      <c r="C102" s="16">
        <f t="shared" si="45"/>
        <v>1</v>
      </c>
      <c r="D102" s="12">
        <v>1</v>
      </c>
      <c r="E102" s="14">
        <v>0</v>
      </c>
      <c r="F102" s="3">
        <v>1</v>
      </c>
      <c r="G102" s="16">
        <f t="shared" si="46"/>
        <v>27</v>
      </c>
      <c r="H102" s="12">
        <v>13</v>
      </c>
      <c r="I102" s="17">
        <v>14</v>
      </c>
      <c r="J102" s="16">
        <f t="shared" si="47"/>
        <v>1</v>
      </c>
      <c r="K102" s="12">
        <v>0</v>
      </c>
      <c r="L102" s="12">
        <v>1</v>
      </c>
      <c r="M102" s="12">
        <f t="shared" si="48"/>
        <v>2</v>
      </c>
      <c r="N102" s="12">
        <v>2</v>
      </c>
      <c r="O102" s="17">
        <v>0</v>
      </c>
      <c r="P102" s="16" t="str">
        <f>IF(SUM(Q102:R102)=0,"-",SUM(Q102:R102))</f>
        <v>-</v>
      </c>
      <c r="Q102" s="12">
        <v>0</v>
      </c>
      <c r="R102" s="17">
        <v>0</v>
      </c>
      <c r="S102" s="16">
        <f>IF(SUM(T102:U102)=0,"-",SUM(T102:U102))</f>
        <v>27</v>
      </c>
      <c r="T102" s="12">
        <v>13</v>
      </c>
      <c r="U102" s="12">
        <v>14</v>
      </c>
      <c r="V102" s="113" t="s">
        <v>12</v>
      </c>
    </row>
    <row r="103" spans="2:22" s="57" customFormat="1" ht="13.5" hidden="1" customHeight="1">
      <c r="B103" s="3" t="s">
        <v>44</v>
      </c>
      <c r="C103" s="16">
        <f t="shared" si="45"/>
        <v>1</v>
      </c>
      <c r="D103" s="12">
        <v>1</v>
      </c>
      <c r="E103" s="14">
        <v>0</v>
      </c>
      <c r="F103" s="3">
        <v>1</v>
      </c>
      <c r="G103" s="16">
        <f t="shared" si="46"/>
        <v>28</v>
      </c>
      <c r="H103" s="12">
        <v>10</v>
      </c>
      <c r="I103" s="17">
        <v>18</v>
      </c>
      <c r="J103" s="16">
        <f t="shared" si="47"/>
        <v>1</v>
      </c>
      <c r="K103" s="12">
        <v>0</v>
      </c>
      <c r="L103" s="12">
        <v>1</v>
      </c>
      <c r="M103" s="12">
        <f t="shared" si="48"/>
        <v>2</v>
      </c>
      <c r="N103" s="12">
        <v>2</v>
      </c>
      <c r="O103" s="17">
        <v>0</v>
      </c>
      <c r="P103" s="16" t="str">
        <f>IF(SUM(Q103:R103)=0,"-",SUM(Q103:R103))</f>
        <v>-</v>
      </c>
      <c r="Q103" s="12">
        <v>0</v>
      </c>
      <c r="R103" s="17">
        <v>0</v>
      </c>
      <c r="S103" s="16">
        <f>IF(SUM(T103:U103)=0,"-",SUM(T103:U103))</f>
        <v>15</v>
      </c>
      <c r="T103" s="12">
        <v>6</v>
      </c>
      <c r="U103" s="12">
        <v>9</v>
      </c>
      <c r="V103" s="113" t="s">
        <v>12</v>
      </c>
    </row>
    <row r="104" spans="2:22" s="57" customFormat="1" ht="13.5" hidden="1" customHeight="1">
      <c r="B104" s="3" t="s">
        <v>45</v>
      </c>
      <c r="C104" s="16">
        <f t="shared" si="45"/>
        <v>1</v>
      </c>
      <c r="D104" s="12">
        <v>1</v>
      </c>
      <c r="E104" s="14">
        <v>0</v>
      </c>
      <c r="F104" s="3">
        <v>1</v>
      </c>
      <c r="G104" s="16">
        <f t="shared" si="46"/>
        <v>25</v>
      </c>
      <c r="H104" s="12">
        <v>14</v>
      </c>
      <c r="I104" s="17">
        <v>11</v>
      </c>
      <c r="J104" s="16">
        <f t="shared" si="47"/>
        <v>1</v>
      </c>
      <c r="K104" s="12">
        <v>0</v>
      </c>
      <c r="L104" s="12">
        <v>1</v>
      </c>
      <c r="M104" s="12">
        <f t="shared" si="48"/>
        <v>2</v>
      </c>
      <c r="N104" s="12">
        <v>2</v>
      </c>
      <c r="O104" s="17">
        <v>0</v>
      </c>
      <c r="P104" s="16" t="str">
        <f>IF(SUM(Q104:R104)=0,"-",SUM(Q104:R104))</f>
        <v>-</v>
      </c>
      <c r="Q104" s="12">
        <v>0</v>
      </c>
      <c r="R104" s="17">
        <v>0</v>
      </c>
      <c r="S104" s="16">
        <f>IF(SUM(T104:U104)=0,"-",SUM(T104:U104))</f>
        <v>26</v>
      </c>
      <c r="T104" s="12">
        <v>13</v>
      </c>
      <c r="U104" s="12">
        <v>13</v>
      </c>
      <c r="V104" s="113" t="s">
        <v>12</v>
      </c>
    </row>
    <row r="105" spans="2:22" s="57" customFormat="1" ht="13.5" hidden="1" customHeight="1">
      <c r="B105" s="3" t="s">
        <v>46</v>
      </c>
      <c r="C105" s="16">
        <f t="shared" si="45"/>
        <v>1</v>
      </c>
      <c r="D105" s="12">
        <v>1</v>
      </c>
      <c r="E105" s="14">
        <v>0</v>
      </c>
      <c r="F105" s="3">
        <v>1</v>
      </c>
      <c r="G105" s="16">
        <f t="shared" si="46"/>
        <v>18</v>
      </c>
      <c r="H105" s="12">
        <v>13</v>
      </c>
      <c r="I105" s="17">
        <v>5</v>
      </c>
      <c r="J105" s="16">
        <f t="shared" si="47"/>
        <v>1</v>
      </c>
      <c r="K105" s="12">
        <v>0</v>
      </c>
      <c r="L105" s="12">
        <v>1</v>
      </c>
      <c r="M105" s="12">
        <f t="shared" si="48"/>
        <v>2</v>
      </c>
      <c r="N105" s="12">
        <v>1</v>
      </c>
      <c r="O105" s="17">
        <v>1</v>
      </c>
      <c r="P105" s="16" t="str">
        <f>IF(SUM(Q105:R105)=0,"-",SUM(Q105:R105))</f>
        <v>-</v>
      </c>
      <c r="Q105" s="12">
        <v>0</v>
      </c>
      <c r="R105" s="17">
        <v>0</v>
      </c>
      <c r="S105" s="16">
        <f>IF(SUM(T105:U105)=0,"-",SUM(T105:U105))</f>
        <v>10</v>
      </c>
      <c r="T105" s="12">
        <v>4</v>
      </c>
      <c r="U105" s="12">
        <v>6</v>
      </c>
      <c r="V105" s="113" t="s">
        <v>12</v>
      </c>
    </row>
    <row r="106" spans="2:22" s="57" customFormat="1" ht="14.25" hidden="1" customHeight="1">
      <c r="B106" s="3" t="s">
        <v>14</v>
      </c>
      <c r="C106" s="16">
        <f>SUM(C107:C113)</f>
        <v>7</v>
      </c>
      <c r="D106" s="12">
        <f t="shared" ref="D106:U106" si="50">SUM(D107:D113)</f>
        <v>7</v>
      </c>
      <c r="E106" s="13">
        <f t="shared" si="50"/>
        <v>0</v>
      </c>
      <c r="F106" s="2">
        <f t="shared" si="50"/>
        <v>19</v>
      </c>
      <c r="G106" s="16">
        <f t="shared" si="50"/>
        <v>210</v>
      </c>
      <c r="H106" s="12">
        <f t="shared" si="50"/>
        <v>98</v>
      </c>
      <c r="I106" s="13">
        <f t="shared" si="50"/>
        <v>112</v>
      </c>
      <c r="J106" s="16">
        <f t="shared" si="50"/>
        <v>24</v>
      </c>
      <c r="K106" s="12">
        <f t="shared" si="50"/>
        <v>1</v>
      </c>
      <c r="L106" s="12">
        <f t="shared" si="50"/>
        <v>23</v>
      </c>
      <c r="M106" s="12">
        <f t="shared" si="50"/>
        <v>0</v>
      </c>
      <c r="N106" s="12">
        <f t="shared" si="50"/>
        <v>0</v>
      </c>
      <c r="O106" s="13">
        <f t="shared" si="50"/>
        <v>0</v>
      </c>
      <c r="P106" s="16">
        <f t="shared" si="50"/>
        <v>0</v>
      </c>
      <c r="Q106" s="12">
        <f t="shared" si="50"/>
        <v>0</v>
      </c>
      <c r="R106" s="13">
        <f t="shared" si="50"/>
        <v>0</v>
      </c>
      <c r="S106" s="16">
        <f t="shared" si="50"/>
        <v>60</v>
      </c>
      <c r="T106" s="12">
        <f t="shared" si="50"/>
        <v>26</v>
      </c>
      <c r="U106" s="12">
        <f t="shared" si="50"/>
        <v>34</v>
      </c>
      <c r="V106" s="17" t="s">
        <v>12</v>
      </c>
    </row>
    <row r="107" spans="2:22" s="57" customFormat="1" ht="13.5" hidden="1" customHeight="1">
      <c r="B107" s="3" t="s">
        <v>30</v>
      </c>
      <c r="C107" s="16">
        <f t="shared" ref="C107:C113" si="51">IF(SUM(D107:E107)=0,"-",SUM(D107:E107))</f>
        <v>1</v>
      </c>
      <c r="D107" s="12">
        <v>1</v>
      </c>
      <c r="E107" s="14">
        <v>0</v>
      </c>
      <c r="F107" s="3">
        <v>3</v>
      </c>
      <c r="G107" s="16">
        <f t="shared" ref="G107:G113" si="52">IF(SUM(H107:I107)=0,"-",SUM(H107:I107))</f>
        <v>20</v>
      </c>
      <c r="H107" s="12">
        <v>6</v>
      </c>
      <c r="I107" s="17">
        <v>14</v>
      </c>
      <c r="J107" s="16">
        <f t="shared" ref="J107:J113" si="53">IF(SUM(K107:L107)=0,"-",SUM(K107:L107))</f>
        <v>2</v>
      </c>
      <c r="K107" s="12">
        <v>0</v>
      </c>
      <c r="L107" s="12">
        <v>2</v>
      </c>
      <c r="M107" s="18" t="str">
        <f t="shared" ref="M107:M113" si="54">IF(SUM(N107:O107)=0,"-",SUM(N107:O107))</f>
        <v>-</v>
      </c>
      <c r="N107" s="12">
        <v>0</v>
      </c>
      <c r="O107" s="17">
        <v>0</v>
      </c>
      <c r="P107" s="16" t="str">
        <f t="shared" ref="P107:P113" si="55">IF(SUM(Q107:R107)=0,"-",SUM(Q107:R107))</f>
        <v>-</v>
      </c>
      <c r="Q107" s="12">
        <v>0</v>
      </c>
      <c r="R107" s="17">
        <v>0</v>
      </c>
      <c r="S107" s="16">
        <f t="shared" ref="S107:S113" si="56">IF(SUM(T107:U107)=0,"-",SUM(T107:U107))</f>
        <v>4</v>
      </c>
      <c r="T107" s="12">
        <v>3</v>
      </c>
      <c r="U107" s="12">
        <v>1</v>
      </c>
      <c r="V107" s="113" t="s">
        <v>12</v>
      </c>
    </row>
    <row r="108" spans="2:22" s="57" customFormat="1" ht="13.5" hidden="1" customHeight="1">
      <c r="B108" s="3" t="s">
        <v>31</v>
      </c>
      <c r="C108" s="16">
        <f t="shared" si="51"/>
        <v>1</v>
      </c>
      <c r="D108" s="12">
        <v>1</v>
      </c>
      <c r="E108" s="14">
        <v>0</v>
      </c>
      <c r="F108" s="3">
        <v>3</v>
      </c>
      <c r="G108" s="16">
        <f t="shared" si="52"/>
        <v>16</v>
      </c>
      <c r="H108" s="12">
        <v>8</v>
      </c>
      <c r="I108" s="17">
        <v>8</v>
      </c>
      <c r="J108" s="16">
        <f t="shared" si="53"/>
        <v>3</v>
      </c>
      <c r="K108" s="12">
        <v>0</v>
      </c>
      <c r="L108" s="12">
        <v>3</v>
      </c>
      <c r="M108" s="12" t="str">
        <f t="shared" si="54"/>
        <v>-</v>
      </c>
      <c r="N108" s="12">
        <v>0</v>
      </c>
      <c r="O108" s="17">
        <v>0</v>
      </c>
      <c r="P108" s="16" t="str">
        <f t="shared" si="55"/>
        <v>-</v>
      </c>
      <c r="Q108" s="12">
        <v>0</v>
      </c>
      <c r="R108" s="17">
        <v>0</v>
      </c>
      <c r="S108" s="16">
        <f t="shared" si="56"/>
        <v>7</v>
      </c>
      <c r="T108" s="12">
        <v>3</v>
      </c>
      <c r="U108" s="12">
        <v>4</v>
      </c>
      <c r="V108" s="113" t="s">
        <v>12</v>
      </c>
    </row>
    <row r="109" spans="2:22" s="57" customFormat="1" ht="13.5" hidden="1" customHeight="1">
      <c r="B109" s="3" t="s">
        <v>32</v>
      </c>
      <c r="C109" s="16">
        <f t="shared" si="51"/>
        <v>1</v>
      </c>
      <c r="D109" s="12">
        <v>1</v>
      </c>
      <c r="E109" s="14">
        <v>0</v>
      </c>
      <c r="F109" s="3">
        <v>3</v>
      </c>
      <c r="G109" s="16">
        <f t="shared" si="52"/>
        <v>61</v>
      </c>
      <c r="H109" s="12">
        <v>30</v>
      </c>
      <c r="I109" s="17">
        <v>31</v>
      </c>
      <c r="J109" s="16">
        <f t="shared" si="53"/>
        <v>4</v>
      </c>
      <c r="K109" s="12">
        <v>0</v>
      </c>
      <c r="L109" s="12">
        <v>4</v>
      </c>
      <c r="M109" s="12" t="str">
        <f t="shared" si="54"/>
        <v>-</v>
      </c>
      <c r="N109" s="12">
        <v>0</v>
      </c>
      <c r="O109" s="17">
        <v>0</v>
      </c>
      <c r="P109" s="16" t="str">
        <f t="shared" si="55"/>
        <v>-</v>
      </c>
      <c r="Q109" s="12">
        <v>0</v>
      </c>
      <c r="R109" s="17">
        <v>0</v>
      </c>
      <c r="S109" s="16">
        <f t="shared" si="56"/>
        <v>20</v>
      </c>
      <c r="T109" s="12">
        <v>9</v>
      </c>
      <c r="U109" s="12">
        <v>11</v>
      </c>
      <c r="V109" s="113" t="s">
        <v>12</v>
      </c>
    </row>
    <row r="110" spans="2:22" s="57" customFormat="1" ht="13.5" hidden="1" customHeight="1">
      <c r="B110" s="3" t="s">
        <v>33</v>
      </c>
      <c r="C110" s="16">
        <f t="shared" si="51"/>
        <v>1</v>
      </c>
      <c r="D110" s="12">
        <v>1</v>
      </c>
      <c r="E110" s="14">
        <v>0</v>
      </c>
      <c r="F110" s="3">
        <v>3</v>
      </c>
      <c r="G110" s="16">
        <f t="shared" si="52"/>
        <v>12</v>
      </c>
      <c r="H110" s="12">
        <v>7</v>
      </c>
      <c r="I110" s="17">
        <v>5</v>
      </c>
      <c r="J110" s="16">
        <f t="shared" si="53"/>
        <v>2</v>
      </c>
      <c r="K110" s="12">
        <v>0</v>
      </c>
      <c r="L110" s="12">
        <v>2</v>
      </c>
      <c r="M110" s="12" t="str">
        <f t="shared" si="54"/>
        <v>-</v>
      </c>
      <c r="N110" s="12">
        <v>0</v>
      </c>
      <c r="O110" s="17">
        <v>0</v>
      </c>
      <c r="P110" s="16" t="str">
        <f t="shared" si="55"/>
        <v>-</v>
      </c>
      <c r="Q110" s="12">
        <v>0</v>
      </c>
      <c r="R110" s="17">
        <v>0</v>
      </c>
      <c r="S110" s="16">
        <f t="shared" si="56"/>
        <v>3</v>
      </c>
      <c r="T110" s="12">
        <v>2</v>
      </c>
      <c r="U110" s="12">
        <v>1</v>
      </c>
      <c r="V110" s="113" t="s">
        <v>12</v>
      </c>
    </row>
    <row r="111" spans="2:22" s="57" customFormat="1" ht="13.5" hidden="1" customHeight="1">
      <c r="B111" s="3" t="s">
        <v>34</v>
      </c>
      <c r="C111" s="16">
        <f t="shared" si="51"/>
        <v>1</v>
      </c>
      <c r="D111" s="12">
        <v>1</v>
      </c>
      <c r="E111" s="14">
        <v>0</v>
      </c>
      <c r="F111" s="3">
        <v>3</v>
      </c>
      <c r="G111" s="16">
        <f t="shared" si="52"/>
        <v>62</v>
      </c>
      <c r="H111" s="12">
        <v>26</v>
      </c>
      <c r="I111" s="17">
        <v>36</v>
      </c>
      <c r="J111" s="16">
        <f t="shared" si="53"/>
        <v>5</v>
      </c>
      <c r="K111" s="12">
        <v>0</v>
      </c>
      <c r="L111" s="12">
        <v>5</v>
      </c>
      <c r="M111" s="12" t="str">
        <f t="shared" si="54"/>
        <v>-</v>
      </c>
      <c r="N111" s="12">
        <v>0</v>
      </c>
      <c r="O111" s="17">
        <v>0</v>
      </c>
      <c r="P111" s="16" t="str">
        <f t="shared" si="55"/>
        <v>-</v>
      </c>
      <c r="Q111" s="12">
        <v>0</v>
      </c>
      <c r="R111" s="17">
        <v>0</v>
      </c>
      <c r="S111" s="16">
        <f t="shared" si="56"/>
        <v>12</v>
      </c>
      <c r="T111" s="12">
        <v>4</v>
      </c>
      <c r="U111" s="12">
        <v>8</v>
      </c>
      <c r="V111" s="113" t="s">
        <v>12</v>
      </c>
    </row>
    <row r="112" spans="2:22" s="57" customFormat="1" ht="13.5" hidden="1" customHeight="1">
      <c r="B112" s="3" t="s">
        <v>48</v>
      </c>
      <c r="C112" s="16">
        <f t="shared" si="51"/>
        <v>1</v>
      </c>
      <c r="D112" s="12">
        <v>1</v>
      </c>
      <c r="E112" s="14">
        <v>0</v>
      </c>
      <c r="F112" s="3">
        <v>0</v>
      </c>
      <c r="G112" s="114" t="str">
        <f t="shared" si="52"/>
        <v>-</v>
      </c>
      <c r="H112" s="12">
        <v>0</v>
      </c>
      <c r="I112" s="17">
        <v>0</v>
      </c>
      <c r="J112" s="16" t="str">
        <f t="shared" si="53"/>
        <v>-</v>
      </c>
      <c r="K112" s="12">
        <v>0</v>
      </c>
      <c r="L112" s="12">
        <v>0</v>
      </c>
      <c r="M112" s="12" t="str">
        <f t="shared" si="54"/>
        <v>-</v>
      </c>
      <c r="N112" s="12">
        <v>0</v>
      </c>
      <c r="O112" s="17">
        <v>0</v>
      </c>
      <c r="P112" s="16" t="str">
        <f t="shared" si="55"/>
        <v>-</v>
      </c>
      <c r="Q112" s="12">
        <v>0</v>
      </c>
      <c r="R112" s="17">
        <v>0</v>
      </c>
      <c r="S112" s="16" t="str">
        <f t="shared" si="56"/>
        <v>-</v>
      </c>
      <c r="T112" s="12">
        <v>0</v>
      </c>
      <c r="U112" s="12">
        <v>0</v>
      </c>
      <c r="V112" s="113" t="s">
        <v>12</v>
      </c>
    </row>
    <row r="113" spans="2:22" s="57" customFormat="1" ht="13.5" hidden="1" customHeight="1">
      <c r="B113" s="3" t="s">
        <v>47</v>
      </c>
      <c r="C113" s="16">
        <f t="shared" si="51"/>
        <v>1</v>
      </c>
      <c r="D113" s="12">
        <v>1</v>
      </c>
      <c r="E113" s="14">
        <v>0</v>
      </c>
      <c r="F113" s="3">
        <v>4</v>
      </c>
      <c r="G113" s="16">
        <f t="shared" si="52"/>
        <v>39</v>
      </c>
      <c r="H113" s="12">
        <v>21</v>
      </c>
      <c r="I113" s="17">
        <v>18</v>
      </c>
      <c r="J113" s="16">
        <f t="shared" si="53"/>
        <v>8</v>
      </c>
      <c r="K113" s="12">
        <v>1</v>
      </c>
      <c r="L113" s="12">
        <v>7</v>
      </c>
      <c r="M113" s="12" t="str">
        <f t="shared" si="54"/>
        <v>-</v>
      </c>
      <c r="N113" s="12">
        <v>0</v>
      </c>
      <c r="O113" s="17">
        <v>0</v>
      </c>
      <c r="P113" s="16" t="str">
        <f t="shared" si="55"/>
        <v>-</v>
      </c>
      <c r="Q113" s="12">
        <v>0</v>
      </c>
      <c r="R113" s="17">
        <v>0</v>
      </c>
      <c r="S113" s="16">
        <f t="shared" si="56"/>
        <v>14</v>
      </c>
      <c r="T113" s="12">
        <v>5</v>
      </c>
      <c r="U113" s="12">
        <v>9</v>
      </c>
      <c r="V113" s="113" t="s">
        <v>12</v>
      </c>
    </row>
    <row r="114" spans="2:22" s="57" customFormat="1" ht="14.25" hidden="1" customHeight="1">
      <c r="B114" s="3" t="s">
        <v>15</v>
      </c>
      <c r="C114" s="16">
        <f>SUM(C115:C118)</f>
        <v>4</v>
      </c>
      <c r="D114" s="12">
        <f t="shared" ref="D114:U114" si="57">SUM(D115:D118)</f>
        <v>4</v>
      </c>
      <c r="E114" s="13">
        <f t="shared" si="57"/>
        <v>0</v>
      </c>
      <c r="F114" s="2">
        <f t="shared" si="57"/>
        <v>8</v>
      </c>
      <c r="G114" s="16">
        <f t="shared" si="57"/>
        <v>194</v>
      </c>
      <c r="H114" s="12">
        <f t="shared" si="57"/>
        <v>106</v>
      </c>
      <c r="I114" s="13">
        <f t="shared" si="57"/>
        <v>88</v>
      </c>
      <c r="J114" s="16">
        <f t="shared" si="57"/>
        <v>8</v>
      </c>
      <c r="K114" s="12">
        <f t="shared" si="57"/>
        <v>0</v>
      </c>
      <c r="L114" s="12">
        <f t="shared" si="57"/>
        <v>8</v>
      </c>
      <c r="M114" s="12">
        <f t="shared" si="57"/>
        <v>8</v>
      </c>
      <c r="N114" s="12">
        <f t="shared" si="57"/>
        <v>6</v>
      </c>
      <c r="O114" s="13">
        <f t="shared" si="57"/>
        <v>2</v>
      </c>
      <c r="P114" s="16">
        <f t="shared" si="57"/>
        <v>0</v>
      </c>
      <c r="Q114" s="12">
        <f t="shared" si="57"/>
        <v>0</v>
      </c>
      <c r="R114" s="13">
        <f t="shared" si="57"/>
        <v>0</v>
      </c>
      <c r="S114" s="16">
        <f t="shared" si="57"/>
        <v>196</v>
      </c>
      <c r="T114" s="12">
        <f t="shared" si="57"/>
        <v>114</v>
      </c>
      <c r="U114" s="12">
        <f t="shared" si="57"/>
        <v>82</v>
      </c>
      <c r="V114" s="17" t="s">
        <v>12</v>
      </c>
    </row>
    <row r="115" spans="2:22" s="57" customFormat="1" ht="13.5" hidden="1" customHeight="1">
      <c r="B115" s="3" t="s">
        <v>35</v>
      </c>
      <c r="C115" s="16">
        <f>IF(SUM(D115:E115)=0,"-",SUM(D115:E115))</f>
        <v>1</v>
      </c>
      <c r="D115" s="12">
        <v>1</v>
      </c>
      <c r="E115" s="14">
        <v>0</v>
      </c>
      <c r="F115" s="3">
        <v>2</v>
      </c>
      <c r="G115" s="16">
        <f>IF(SUM(H115:I115)=0,"-",SUM(H115:I115))</f>
        <v>57</v>
      </c>
      <c r="H115" s="12">
        <v>25</v>
      </c>
      <c r="I115" s="17">
        <v>32</v>
      </c>
      <c r="J115" s="16">
        <f>IF(SUM(K115:L115)=0,"-",SUM(K115:L115))</f>
        <v>2</v>
      </c>
      <c r="K115" s="12">
        <v>0</v>
      </c>
      <c r="L115" s="12">
        <v>2</v>
      </c>
      <c r="M115" s="12">
        <f>IF(SUM(N115:O115)=0,"-",SUM(N115:O115))</f>
        <v>2</v>
      </c>
      <c r="N115" s="12">
        <v>2</v>
      </c>
      <c r="O115" s="17">
        <v>0</v>
      </c>
      <c r="P115" s="16" t="str">
        <f>IF(SUM(Q115:R115)=0,"-",SUM(Q115:R115))</f>
        <v>-</v>
      </c>
      <c r="Q115" s="12">
        <v>0</v>
      </c>
      <c r="R115" s="17">
        <v>0</v>
      </c>
      <c r="S115" s="16">
        <f>IF(SUM(T115:U115)=0,"-",SUM(T115:U115))</f>
        <v>59</v>
      </c>
      <c r="T115" s="12">
        <v>33</v>
      </c>
      <c r="U115" s="12">
        <v>26</v>
      </c>
      <c r="V115" s="113" t="s">
        <v>12</v>
      </c>
    </row>
    <row r="116" spans="2:22" s="57" customFormat="1" ht="13.5" hidden="1" customHeight="1">
      <c r="B116" s="3" t="s">
        <v>36</v>
      </c>
      <c r="C116" s="16">
        <f>IF(SUM(D116:E116)=0,"-",SUM(D116:E116))</f>
        <v>1</v>
      </c>
      <c r="D116" s="12">
        <v>1</v>
      </c>
      <c r="E116" s="14">
        <v>0</v>
      </c>
      <c r="F116" s="3">
        <v>1</v>
      </c>
      <c r="G116" s="16">
        <f>IF(SUM(H116:I116)=0,"-",SUM(H116:I116))</f>
        <v>25</v>
      </c>
      <c r="H116" s="12">
        <v>12</v>
      </c>
      <c r="I116" s="17">
        <v>13</v>
      </c>
      <c r="J116" s="16">
        <f>IF(SUM(K116:L116)=0,"-",SUM(K116:L116))</f>
        <v>1</v>
      </c>
      <c r="K116" s="12">
        <v>0</v>
      </c>
      <c r="L116" s="12">
        <v>1</v>
      </c>
      <c r="M116" s="12">
        <f>IF(SUM(N116:O116)=0,"-",SUM(N116:O116))</f>
        <v>2</v>
      </c>
      <c r="N116" s="12">
        <v>1</v>
      </c>
      <c r="O116" s="17">
        <v>1</v>
      </c>
      <c r="P116" s="16" t="str">
        <f>IF(SUM(Q116:R116)=0,"-",SUM(Q116:R116))</f>
        <v>-</v>
      </c>
      <c r="Q116" s="12">
        <v>0</v>
      </c>
      <c r="R116" s="17">
        <v>0</v>
      </c>
      <c r="S116" s="16">
        <f>IF(SUM(T116:U116)=0,"-",SUM(T116:U116))</f>
        <v>31</v>
      </c>
      <c r="T116" s="12">
        <v>16</v>
      </c>
      <c r="U116" s="12">
        <v>15</v>
      </c>
      <c r="V116" s="113" t="s">
        <v>12</v>
      </c>
    </row>
    <row r="117" spans="2:22" s="57" customFormat="1" ht="13.5" hidden="1" customHeight="1">
      <c r="B117" s="3" t="s">
        <v>37</v>
      </c>
      <c r="C117" s="16">
        <f>IF(SUM(D117:E117)=0,"-",SUM(D117:E117))</f>
        <v>1</v>
      </c>
      <c r="D117" s="12">
        <v>1</v>
      </c>
      <c r="E117" s="14">
        <v>0</v>
      </c>
      <c r="F117" s="3">
        <v>1</v>
      </c>
      <c r="G117" s="16">
        <f>IF(SUM(H117:I117)=0,"-",SUM(H117:I117))</f>
        <v>25</v>
      </c>
      <c r="H117" s="12">
        <v>14</v>
      </c>
      <c r="I117" s="17">
        <v>11</v>
      </c>
      <c r="J117" s="16">
        <f>IF(SUM(K117:L117)=0,"-",SUM(K117:L117))</f>
        <v>1</v>
      </c>
      <c r="K117" s="12">
        <v>0</v>
      </c>
      <c r="L117" s="12">
        <v>1</v>
      </c>
      <c r="M117" s="12">
        <f>IF(SUM(N117:O117)=0,"-",SUM(N117:O117))</f>
        <v>2</v>
      </c>
      <c r="N117" s="12">
        <v>1</v>
      </c>
      <c r="O117" s="17">
        <v>1</v>
      </c>
      <c r="P117" s="16" t="str">
        <f>IF(SUM(Q117:R117)=0,"-",SUM(Q117:R117))</f>
        <v>-</v>
      </c>
      <c r="Q117" s="12">
        <v>0</v>
      </c>
      <c r="R117" s="17">
        <v>0</v>
      </c>
      <c r="S117" s="16">
        <f>IF(SUM(T117:U117)=0,"-",SUM(T117:U117))</f>
        <v>19</v>
      </c>
      <c r="T117" s="12">
        <v>10</v>
      </c>
      <c r="U117" s="12">
        <v>9</v>
      </c>
      <c r="V117" s="113" t="s">
        <v>12</v>
      </c>
    </row>
    <row r="118" spans="2:22" s="57" customFormat="1" ht="13.5" hidden="1" customHeight="1">
      <c r="B118" s="3" t="s">
        <v>38</v>
      </c>
      <c r="C118" s="16">
        <f>IF(SUM(D118:E118)=0,"-",SUM(D118:E118))</f>
        <v>1</v>
      </c>
      <c r="D118" s="12">
        <v>1</v>
      </c>
      <c r="E118" s="14">
        <v>0</v>
      </c>
      <c r="F118" s="3">
        <v>4</v>
      </c>
      <c r="G118" s="16">
        <f>IF(SUM(H118:I118)=0,"-",SUM(H118:I118))</f>
        <v>87</v>
      </c>
      <c r="H118" s="12">
        <v>55</v>
      </c>
      <c r="I118" s="17">
        <v>32</v>
      </c>
      <c r="J118" s="16">
        <f>IF(SUM(K118:L118)=0,"-",SUM(K118:L118))</f>
        <v>4</v>
      </c>
      <c r="K118" s="12">
        <v>0</v>
      </c>
      <c r="L118" s="12">
        <v>4</v>
      </c>
      <c r="M118" s="12">
        <f>IF(SUM(N118:O118)=0,"-",SUM(N118:O118))</f>
        <v>2</v>
      </c>
      <c r="N118" s="12">
        <v>2</v>
      </c>
      <c r="O118" s="17">
        <v>0</v>
      </c>
      <c r="P118" s="16" t="str">
        <f>IF(SUM(Q118:R118)=0,"-",SUM(Q118:R118))</f>
        <v>-</v>
      </c>
      <c r="Q118" s="12">
        <v>0</v>
      </c>
      <c r="R118" s="17">
        <v>0</v>
      </c>
      <c r="S118" s="16">
        <f>IF(SUM(T118:U118)=0,"-",SUM(T118:U118))</f>
        <v>87</v>
      </c>
      <c r="T118" s="12">
        <v>55</v>
      </c>
      <c r="U118" s="12">
        <v>32</v>
      </c>
      <c r="V118" s="113" t="s">
        <v>12</v>
      </c>
    </row>
    <row r="119" spans="2:22" s="57" customFormat="1" ht="14.25" hidden="1" customHeight="1">
      <c r="B119" s="19" t="s">
        <v>16</v>
      </c>
      <c r="C119" s="20">
        <f t="shared" ref="C119:U119" si="58">SUM(C120:C122)</f>
        <v>3</v>
      </c>
      <c r="D119" s="21">
        <f t="shared" si="58"/>
        <v>3</v>
      </c>
      <c r="E119" s="22">
        <f t="shared" si="58"/>
        <v>0</v>
      </c>
      <c r="F119" s="23">
        <f t="shared" si="58"/>
        <v>1</v>
      </c>
      <c r="G119" s="20">
        <f t="shared" si="58"/>
        <v>20</v>
      </c>
      <c r="H119" s="21">
        <f t="shared" si="58"/>
        <v>12</v>
      </c>
      <c r="I119" s="22">
        <f t="shared" si="58"/>
        <v>8</v>
      </c>
      <c r="J119" s="20">
        <f t="shared" si="58"/>
        <v>1</v>
      </c>
      <c r="K119" s="21">
        <f t="shared" si="58"/>
        <v>0</v>
      </c>
      <c r="L119" s="21">
        <f t="shared" si="58"/>
        <v>1</v>
      </c>
      <c r="M119" s="21">
        <f t="shared" si="58"/>
        <v>2</v>
      </c>
      <c r="N119" s="21">
        <f t="shared" si="58"/>
        <v>1</v>
      </c>
      <c r="O119" s="22">
        <f t="shared" si="58"/>
        <v>1</v>
      </c>
      <c r="P119" s="20">
        <f t="shared" si="58"/>
        <v>0</v>
      </c>
      <c r="Q119" s="21">
        <f t="shared" si="58"/>
        <v>0</v>
      </c>
      <c r="R119" s="22">
        <f t="shared" si="58"/>
        <v>0</v>
      </c>
      <c r="S119" s="20">
        <f t="shared" si="58"/>
        <v>15</v>
      </c>
      <c r="T119" s="21">
        <f t="shared" si="58"/>
        <v>9</v>
      </c>
      <c r="U119" s="21">
        <f t="shared" si="58"/>
        <v>6</v>
      </c>
      <c r="V119" s="26" t="s">
        <v>12</v>
      </c>
    </row>
    <row r="120" spans="2:22" s="57" customFormat="1" ht="13.5" hidden="1" customHeight="1">
      <c r="B120" s="115" t="s">
        <v>39</v>
      </c>
      <c r="C120" s="16">
        <f>IF(SUM(D120:E120)=0,"-",SUM(D120:E120))</f>
        <v>1</v>
      </c>
      <c r="D120" s="12">
        <v>1</v>
      </c>
      <c r="E120" s="14">
        <v>0</v>
      </c>
      <c r="F120" s="3">
        <v>1</v>
      </c>
      <c r="G120" s="16">
        <f>IF(SUM(H120:I120)=0,"-",SUM(H120:I120))</f>
        <v>20</v>
      </c>
      <c r="H120" s="12">
        <v>12</v>
      </c>
      <c r="I120" s="17">
        <v>8</v>
      </c>
      <c r="J120" s="16">
        <f>IF(SUM(K120:L120)=0,"-",SUM(K120:L120))</f>
        <v>1</v>
      </c>
      <c r="K120" s="12">
        <v>0</v>
      </c>
      <c r="L120" s="12">
        <v>1</v>
      </c>
      <c r="M120" s="12">
        <f>IF(SUM(N120:O120)=0,"-",SUM(N120:O120))</f>
        <v>2</v>
      </c>
      <c r="N120" s="12">
        <v>1</v>
      </c>
      <c r="O120" s="17">
        <v>1</v>
      </c>
      <c r="P120" s="16" t="str">
        <f>IF(SUM(Q120:R120)=0,"-",SUM(Q120:R120))</f>
        <v>-</v>
      </c>
      <c r="Q120" s="12">
        <v>0</v>
      </c>
      <c r="R120" s="17">
        <v>0</v>
      </c>
      <c r="S120" s="16">
        <f>IF(SUM(T120:U120)=0,"-",SUM(T120:U120))</f>
        <v>15</v>
      </c>
      <c r="T120" s="12">
        <v>9</v>
      </c>
      <c r="U120" s="12">
        <v>6</v>
      </c>
      <c r="V120" s="113" t="s">
        <v>12</v>
      </c>
    </row>
    <row r="121" spans="2:22" s="57" customFormat="1" ht="13.5" hidden="1" customHeight="1">
      <c r="B121" s="115" t="s">
        <v>40</v>
      </c>
      <c r="C121" s="16">
        <f>IF(SUM(D121:E121)=0,"-",SUM(D121:E121))</f>
        <v>1</v>
      </c>
      <c r="D121" s="12">
        <v>1</v>
      </c>
      <c r="E121" s="14">
        <v>0</v>
      </c>
      <c r="F121" s="3">
        <v>0</v>
      </c>
      <c r="G121" s="16" t="str">
        <f>IF(SUM(H121:I121)=0,"-",SUM(H121:I121))</f>
        <v>-</v>
      </c>
      <c r="H121" s="12">
        <v>0</v>
      </c>
      <c r="I121" s="17">
        <v>0</v>
      </c>
      <c r="J121" s="16" t="str">
        <f>IF(SUM(K121:L121)=0,"-",SUM(K121:L121))</f>
        <v>-</v>
      </c>
      <c r="K121" s="12">
        <v>0</v>
      </c>
      <c r="L121" s="12">
        <v>0</v>
      </c>
      <c r="M121" s="12" t="str">
        <f>IF(SUM(N121:O121)=0,"-",SUM(N121:O121))</f>
        <v>-</v>
      </c>
      <c r="N121" s="12">
        <v>0</v>
      </c>
      <c r="O121" s="17">
        <v>0</v>
      </c>
      <c r="P121" s="16" t="str">
        <f>IF(SUM(Q121:R121)=0,"-",SUM(Q121:R121))</f>
        <v>-</v>
      </c>
      <c r="Q121" s="12">
        <v>0</v>
      </c>
      <c r="R121" s="17">
        <v>0</v>
      </c>
      <c r="S121" s="16" t="str">
        <f>IF(SUM(T121:U121)=0,"-",SUM(T121:U121))</f>
        <v>-</v>
      </c>
      <c r="T121" s="12">
        <v>0</v>
      </c>
      <c r="U121" s="12">
        <v>0</v>
      </c>
      <c r="V121" s="113" t="s">
        <v>12</v>
      </c>
    </row>
    <row r="122" spans="2:22" s="57" customFormat="1" ht="13.5" hidden="1" customHeight="1">
      <c r="B122" s="119" t="s">
        <v>41</v>
      </c>
      <c r="C122" s="23">
        <f>IF(SUM(D122:E122)=0,"-",SUM(D122:E122))</f>
        <v>1</v>
      </c>
      <c r="D122" s="21">
        <v>1</v>
      </c>
      <c r="E122" s="25">
        <v>0</v>
      </c>
      <c r="F122" s="19">
        <v>0</v>
      </c>
      <c r="G122" s="20" t="str">
        <f>IF(SUM(H122:I122)=0,"-",SUM(H122:I122))</f>
        <v>-</v>
      </c>
      <c r="H122" s="21">
        <v>0</v>
      </c>
      <c r="I122" s="26">
        <v>0</v>
      </c>
      <c r="J122" s="20" t="str">
        <f>IF(SUM(K122:L122)=0,"-",SUM(K122:L122))</f>
        <v>-</v>
      </c>
      <c r="K122" s="21">
        <v>0</v>
      </c>
      <c r="L122" s="21">
        <v>0</v>
      </c>
      <c r="M122" s="21" t="str">
        <f>IF(SUM(N122:O122)=0,"-",SUM(N122:O122))</f>
        <v>-</v>
      </c>
      <c r="N122" s="21">
        <v>0</v>
      </c>
      <c r="O122" s="26">
        <v>0</v>
      </c>
      <c r="P122" s="20" t="str">
        <f>IF(SUM(Q122:R122)=0,"-",SUM(Q122:R122))</f>
        <v>-</v>
      </c>
      <c r="Q122" s="21">
        <v>0</v>
      </c>
      <c r="R122" s="26">
        <v>0</v>
      </c>
      <c r="S122" s="20" t="str">
        <f>IF(SUM(T122:U122)=0,"-",SUM(T122:U122))</f>
        <v>-</v>
      </c>
      <c r="T122" s="21">
        <v>0</v>
      </c>
      <c r="U122" s="21">
        <v>0</v>
      </c>
      <c r="V122" s="117" t="s">
        <v>12</v>
      </c>
    </row>
    <row r="123" spans="2:22" s="57" customFormat="1" ht="14.25" customHeight="1">
      <c r="B123" s="4" t="s">
        <v>54</v>
      </c>
      <c r="C123" s="5">
        <f>C124+C130+C138+C143</f>
        <v>19</v>
      </c>
      <c r="D123" s="6">
        <f t="shared" ref="D123:T123" si="59">D124+D130+D138+D143</f>
        <v>19</v>
      </c>
      <c r="E123" s="7">
        <f t="shared" si="59"/>
        <v>0</v>
      </c>
      <c r="F123" s="8">
        <f t="shared" si="59"/>
        <v>31</v>
      </c>
      <c r="G123" s="9">
        <f t="shared" si="59"/>
        <v>447</v>
      </c>
      <c r="H123" s="6">
        <f t="shared" si="59"/>
        <v>223</v>
      </c>
      <c r="I123" s="10">
        <f t="shared" si="59"/>
        <v>224</v>
      </c>
      <c r="J123" s="9">
        <f>J124+J130+J138+J143</f>
        <v>41</v>
      </c>
      <c r="K123" s="6">
        <f t="shared" si="59"/>
        <v>1</v>
      </c>
      <c r="L123" s="6">
        <f t="shared" si="59"/>
        <v>40</v>
      </c>
      <c r="M123" s="11">
        <f t="shared" si="59"/>
        <v>21</v>
      </c>
      <c r="N123" s="6">
        <f t="shared" si="59"/>
        <v>16</v>
      </c>
      <c r="O123" s="10">
        <f t="shared" si="59"/>
        <v>5</v>
      </c>
      <c r="P123" s="9">
        <f t="shared" si="59"/>
        <v>1</v>
      </c>
      <c r="Q123" s="6">
        <f t="shared" si="59"/>
        <v>0</v>
      </c>
      <c r="R123" s="10">
        <f t="shared" si="59"/>
        <v>1</v>
      </c>
      <c r="S123" s="9">
        <f>S124+S130+S138+S143</f>
        <v>383</v>
      </c>
      <c r="T123" s="6">
        <f t="shared" si="59"/>
        <v>197</v>
      </c>
      <c r="U123" s="6">
        <f>U124+U130+U138+U143</f>
        <v>186</v>
      </c>
      <c r="V123" s="102">
        <v>43.4</v>
      </c>
    </row>
    <row r="124" spans="2:22" s="57" customFormat="1" ht="14.25" hidden="1" customHeight="1">
      <c r="B124" s="3" t="s">
        <v>13</v>
      </c>
      <c r="C124" s="16">
        <f t="shared" ref="C124:C129" si="60">IF(SUM(D124:E124)=0,"-",SUM(D124:E124))</f>
        <v>5</v>
      </c>
      <c r="D124" s="12">
        <f>SUM(D125:D129)</f>
        <v>5</v>
      </c>
      <c r="E124" s="13">
        <f>SUM(E125:E129)</f>
        <v>0</v>
      </c>
      <c r="F124" s="2">
        <f>SUM(F125:F129)</f>
        <v>5</v>
      </c>
      <c r="G124" s="16">
        <f t="shared" ref="G124:G129" si="61">IF(SUM(H124:I124)=0,"-",SUM(H124:I124))</f>
        <v>101</v>
      </c>
      <c r="H124" s="12">
        <f>SUM(H125:H129)</f>
        <v>46</v>
      </c>
      <c r="I124" s="13">
        <f>SUM(I125:I129)</f>
        <v>55</v>
      </c>
      <c r="J124" s="16">
        <f t="shared" ref="J124:J129" si="62">IF(SUM(K124:L124)=0,"-",SUM(K124:L124))</f>
        <v>5</v>
      </c>
      <c r="K124" s="12">
        <f>SUM(K125:K129)</f>
        <v>0</v>
      </c>
      <c r="L124" s="12">
        <f>SUM(L125:L129)</f>
        <v>5</v>
      </c>
      <c r="M124" s="12">
        <f t="shared" ref="M124:M129" si="63">IF(SUM(N124:O124)=0,"-",SUM(N124:O124))</f>
        <v>10</v>
      </c>
      <c r="N124" s="12">
        <f>SUM(N125:N129)</f>
        <v>7</v>
      </c>
      <c r="O124" s="13">
        <f>SUM(O125:O129)</f>
        <v>3</v>
      </c>
      <c r="P124" s="16">
        <f t="shared" ref="P124:U124" si="64">SUM(P125:P129)</f>
        <v>0</v>
      </c>
      <c r="Q124" s="12">
        <f t="shared" si="64"/>
        <v>0</v>
      </c>
      <c r="R124" s="13">
        <f t="shared" si="64"/>
        <v>0</v>
      </c>
      <c r="S124" s="16">
        <f t="shared" si="64"/>
        <v>98</v>
      </c>
      <c r="T124" s="12">
        <f t="shared" si="64"/>
        <v>49</v>
      </c>
      <c r="U124" s="12">
        <f t="shared" si="64"/>
        <v>49</v>
      </c>
      <c r="V124" s="17" t="s">
        <v>12</v>
      </c>
    </row>
    <row r="125" spans="2:22" s="57" customFormat="1" ht="13.5" hidden="1" customHeight="1">
      <c r="B125" s="3" t="s">
        <v>29</v>
      </c>
      <c r="C125" s="16">
        <f t="shared" si="60"/>
        <v>1</v>
      </c>
      <c r="D125" s="12">
        <v>1</v>
      </c>
      <c r="E125" s="14">
        <v>0</v>
      </c>
      <c r="F125" s="3">
        <v>1</v>
      </c>
      <c r="G125" s="16">
        <f t="shared" si="61"/>
        <v>16</v>
      </c>
      <c r="H125" s="12">
        <v>7</v>
      </c>
      <c r="I125" s="17">
        <v>9</v>
      </c>
      <c r="J125" s="16">
        <f t="shared" si="62"/>
        <v>1</v>
      </c>
      <c r="K125" s="12">
        <v>0</v>
      </c>
      <c r="L125" s="12">
        <v>1</v>
      </c>
      <c r="M125" s="12">
        <f t="shared" si="63"/>
        <v>2</v>
      </c>
      <c r="N125" s="12">
        <v>1</v>
      </c>
      <c r="O125" s="17">
        <v>1</v>
      </c>
      <c r="P125" s="16" t="str">
        <f>IF(SUM(Q125:R125)=0,"-",SUM(Q125:R125))</f>
        <v>-</v>
      </c>
      <c r="Q125" s="12">
        <v>0</v>
      </c>
      <c r="R125" s="17">
        <v>0</v>
      </c>
      <c r="S125" s="16">
        <f>IF(SUM(T125:U125)=0,"-",SUM(T125:U125))</f>
        <v>27</v>
      </c>
      <c r="T125" s="12">
        <v>12</v>
      </c>
      <c r="U125" s="12">
        <v>15</v>
      </c>
      <c r="V125" s="113" t="s">
        <v>12</v>
      </c>
    </row>
    <row r="126" spans="2:22" s="57" customFormat="1" ht="13.5" hidden="1" customHeight="1">
      <c r="B126" s="3" t="s">
        <v>43</v>
      </c>
      <c r="C126" s="16">
        <f t="shared" si="60"/>
        <v>1</v>
      </c>
      <c r="D126" s="12">
        <v>1</v>
      </c>
      <c r="E126" s="14">
        <v>0</v>
      </c>
      <c r="F126" s="3">
        <v>1</v>
      </c>
      <c r="G126" s="16">
        <f t="shared" si="61"/>
        <v>24</v>
      </c>
      <c r="H126" s="12">
        <v>11</v>
      </c>
      <c r="I126" s="17">
        <v>13</v>
      </c>
      <c r="J126" s="16">
        <f t="shared" si="62"/>
        <v>1</v>
      </c>
      <c r="K126" s="12">
        <v>0</v>
      </c>
      <c r="L126" s="12">
        <v>1</v>
      </c>
      <c r="M126" s="12">
        <f t="shared" si="63"/>
        <v>2</v>
      </c>
      <c r="N126" s="12">
        <v>1</v>
      </c>
      <c r="O126" s="17">
        <v>1</v>
      </c>
      <c r="P126" s="16" t="str">
        <f>IF(SUM(Q126:R126)=0,"-",SUM(Q126:R126))</f>
        <v>-</v>
      </c>
      <c r="Q126" s="12">
        <v>0</v>
      </c>
      <c r="R126" s="17">
        <v>0</v>
      </c>
      <c r="S126" s="16">
        <f>IF(SUM(T126:U126)=0,"-",SUM(T126:U126))</f>
        <v>14</v>
      </c>
      <c r="T126" s="12">
        <v>8</v>
      </c>
      <c r="U126" s="12">
        <v>6</v>
      </c>
      <c r="V126" s="113" t="s">
        <v>12</v>
      </c>
    </row>
    <row r="127" spans="2:22" s="57" customFormat="1" ht="13.5" hidden="1" customHeight="1">
      <c r="B127" s="3" t="s">
        <v>44</v>
      </c>
      <c r="C127" s="16">
        <f t="shared" si="60"/>
        <v>1</v>
      </c>
      <c r="D127" s="12">
        <v>1</v>
      </c>
      <c r="E127" s="14">
        <v>0</v>
      </c>
      <c r="F127" s="3">
        <v>1</v>
      </c>
      <c r="G127" s="16">
        <f t="shared" si="61"/>
        <v>19</v>
      </c>
      <c r="H127" s="12">
        <v>3</v>
      </c>
      <c r="I127" s="17">
        <v>16</v>
      </c>
      <c r="J127" s="16">
        <f t="shared" si="62"/>
        <v>1</v>
      </c>
      <c r="K127" s="12">
        <v>0</v>
      </c>
      <c r="L127" s="12">
        <v>1</v>
      </c>
      <c r="M127" s="12">
        <f t="shared" si="63"/>
        <v>2</v>
      </c>
      <c r="N127" s="12">
        <v>2</v>
      </c>
      <c r="O127" s="17">
        <v>0</v>
      </c>
      <c r="P127" s="16" t="str">
        <f>IF(SUM(Q127:R127)=0,"-",SUM(Q127:R127))</f>
        <v>-</v>
      </c>
      <c r="Q127" s="12">
        <v>0</v>
      </c>
      <c r="R127" s="17">
        <v>0</v>
      </c>
      <c r="S127" s="16">
        <f>IF(SUM(T127:U127)=0,"-",SUM(T127:U127))</f>
        <v>28</v>
      </c>
      <c r="T127" s="12">
        <v>10</v>
      </c>
      <c r="U127" s="12">
        <v>18</v>
      </c>
      <c r="V127" s="113" t="s">
        <v>12</v>
      </c>
    </row>
    <row r="128" spans="2:22" s="57" customFormat="1" ht="13.5" hidden="1" customHeight="1">
      <c r="B128" s="3" t="s">
        <v>45</v>
      </c>
      <c r="C128" s="16">
        <f t="shared" si="60"/>
        <v>1</v>
      </c>
      <c r="D128" s="12">
        <v>1</v>
      </c>
      <c r="E128" s="14">
        <v>0</v>
      </c>
      <c r="F128" s="3">
        <v>1</v>
      </c>
      <c r="G128" s="16">
        <f t="shared" si="61"/>
        <v>29</v>
      </c>
      <c r="H128" s="12">
        <v>19</v>
      </c>
      <c r="I128" s="17">
        <v>10</v>
      </c>
      <c r="J128" s="16">
        <f t="shared" si="62"/>
        <v>1</v>
      </c>
      <c r="K128" s="12">
        <v>0</v>
      </c>
      <c r="L128" s="12">
        <v>1</v>
      </c>
      <c r="M128" s="12">
        <f t="shared" si="63"/>
        <v>2</v>
      </c>
      <c r="N128" s="12">
        <v>2</v>
      </c>
      <c r="O128" s="17">
        <v>0</v>
      </c>
      <c r="P128" s="16" t="str">
        <f>IF(SUM(Q128:R128)=0,"-",SUM(Q128:R128))</f>
        <v>-</v>
      </c>
      <c r="Q128" s="12">
        <v>0</v>
      </c>
      <c r="R128" s="17">
        <v>0</v>
      </c>
      <c r="S128" s="16">
        <f>IF(SUM(T128:U128)=0,"-",SUM(T128:U128))</f>
        <v>21</v>
      </c>
      <c r="T128" s="12">
        <v>11</v>
      </c>
      <c r="U128" s="12">
        <v>10</v>
      </c>
      <c r="V128" s="113" t="s">
        <v>12</v>
      </c>
    </row>
    <row r="129" spans="2:22" s="57" customFormat="1" ht="13.5" hidden="1" customHeight="1">
      <c r="B129" s="3" t="s">
        <v>46</v>
      </c>
      <c r="C129" s="16">
        <f t="shared" si="60"/>
        <v>1</v>
      </c>
      <c r="D129" s="12">
        <v>1</v>
      </c>
      <c r="E129" s="14">
        <v>0</v>
      </c>
      <c r="F129" s="3">
        <v>1</v>
      </c>
      <c r="G129" s="16">
        <f t="shared" si="61"/>
        <v>13</v>
      </c>
      <c r="H129" s="12">
        <v>6</v>
      </c>
      <c r="I129" s="17">
        <v>7</v>
      </c>
      <c r="J129" s="16">
        <f t="shared" si="62"/>
        <v>1</v>
      </c>
      <c r="K129" s="12">
        <v>0</v>
      </c>
      <c r="L129" s="12">
        <v>1</v>
      </c>
      <c r="M129" s="12">
        <f t="shared" si="63"/>
        <v>2</v>
      </c>
      <c r="N129" s="12">
        <v>1</v>
      </c>
      <c r="O129" s="17">
        <v>1</v>
      </c>
      <c r="P129" s="16" t="str">
        <f>IF(SUM(Q129:R129)=0,"-",SUM(Q129:R129))</f>
        <v>-</v>
      </c>
      <c r="Q129" s="12">
        <v>0</v>
      </c>
      <c r="R129" s="17">
        <v>0</v>
      </c>
      <c r="S129" s="16">
        <f>IF(SUM(T129:U129)=0,"-",SUM(T129:U129))</f>
        <v>8</v>
      </c>
      <c r="T129" s="12">
        <v>8</v>
      </c>
      <c r="U129" s="12">
        <v>0</v>
      </c>
      <c r="V129" s="113" t="s">
        <v>12</v>
      </c>
    </row>
    <row r="130" spans="2:22" s="57" customFormat="1" ht="14.25" hidden="1" customHeight="1">
      <c r="B130" s="3" t="s">
        <v>14</v>
      </c>
      <c r="C130" s="16">
        <f>SUM(C131:C137)</f>
        <v>7</v>
      </c>
      <c r="D130" s="12">
        <f t="shared" ref="D130:U130" si="65">SUM(D131:D137)</f>
        <v>7</v>
      </c>
      <c r="E130" s="13">
        <f>SUM(E131:E137)</f>
        <v>0</v>
      </c>
      <c r="F130" s="2">
        <f t="shared" si="65"/>
        <v>17</v>
      </c>
      <c r="G130" s="16">
        <f t="shared" si="65"/>
        <v>176</v>
      </c>
      <c r="H130" s="12">
        <f t="shared" si="65"/>
        <v>86</v>
      </c>
      <c r="I130" s="13">
        <f t="shared" si="65"/>
        <v>90</v>
      </c>
      <c r="J130" s="16">
        <f t="shared" si="65"/>
        <v>25</v>
      </c>
      <c r="K130" s="12">
        <f t="shared" si="65"/>
        <v>1</v>
      </c>
      <c r="L130" s="12">
        <f t="shared" si="65"/>
        <v>24</v>
      </c>
      <c r="M130" s="12">
        <f t="shared" si="65"/>
        <v>1</v>
      </c>
      <c r="N130" s="12">
        <f t="shared" si="65"/>
        <v>0</v>
      </c>
      <c r="O130" s="13">
        <f t="shared" si="65"/>
        <v>1</v>
      </c>
      <c r="P130" s="16">
        <f t="shared" si="65"/>
        <v>1</v>
      </c>
      <c r="Q130" s="12">
        <f t="shared" si="65"/>
        <v>0</v>
      </c>
      <c r="R130" s="13">
        <f t="shared" si="65"/>
        <v>1</v>
      </c>
      <c r="S130" s="16">
        <f t="shared" si="65"/>
        <v>79</v>
      </c>
      <c r="T130" s="12">
        <f t="shared" si="65"/>
        <v>35</v>
      </c>
      <c r="U130" s="12">
        <f t="shared" si="65"/>
        <v>44</v>
      </c>
      <c r="V130" s="17" t="s">
        <v>12</v>
      </c>
    </row>
    <row r="131" spans="2:22" s="57" customFormat="1" ht="13.5" hidden="1" customHeight="1">
      <c r="B131" s="3" t="s">
        <v>30</v>
      </c>
      <c r="C131" s="16">
        <f t="shared" ref="C131:C137" si="66">IF(SUM(D131:E131)=0,"-",SUM(D131:E131))</f>
        <v>1</v>
      </c>
      <c r="D131" s="12">
        <v>1</v>
      </c>
      <c r="E131" s="14">
        <v>0</v>
      </c>
      <c r="F131" s="3">
        <v>2</v>
      </c>
      <c r="G131" s="16">
        <f t="shared" ref="G131:G137" si="67">IF(SUM(H131:I131)=0,"-",SUM(H131:I131))</f>
        <v>8</v>
      </c>
      <c r="H131" s="12">
        <v>1</v>
      </c>
      <c r="I131" s="17">
        <v>7</v>
      </c>
      <c r="J131" s="16">
        <f t="shared" ref="J131:J137" si="68">IF(SUM(K131:L131)=0,"-",SUM(K131:L131))</f>
        <v>3</v>
      </c>
      <c r="K131" s="12">
        <v>0</v>
      </c>
      <c r="L131" s="12">
        <v>3</v>
      </c>
      <c r="M131" s="18" t="str">
        <f t="shared" ref="M131:M137" si="69">IF(SUM(N131:O131)=0,"-",SUM(N131:O131))</f>
        <v>-</v>
      </c>
      <c r="N131" s="12">
        <v>0</v>
      </c>
      <c r="O131" s="17">
        <v>0</v>
      </c>
      <c r="P131" s="16" t="str">
        <f t="shared" ref="P131:P137" si="70">IF(SUM(Q131:R131)=0,"-",SUM(Q131:R131))</f>
        <v>-</v>
      </c>
      <c r="Q131" s="12">
        <v>0</v>
      </c>
      <c r="R131" s="17">
        <v>0</v>
      </c>
      <c r="S131" s="16">
        <f t="shared" ref="S131:S137" si="71">IF(SUM(T131:U131)=0,"-",SUM(T131:U131))</f>
        <v>10</v>
      </c>
      <c r="T131" s="12">
        <v>4</v>
      </c>
      <c r="U131" s="12">
        <v>6</v>
      </c>
      <c r="V131" s="113" t="s">
        <v>12</v>
      </c>
    </row>
    <row r="132" spans="2:22" s="57" customFormat="1" ht="13.5" hidden="1" customHeight="1">
      <c r="B132" s="3" t="s">
        <v>31</v>
      </c>
      <c r="C132" s="16">
        <f t="shared" si="66"/>
        <v>1</v>
      </c>
      <c r="D132" s="12">
        <v>1</v>
      </c>
      <c r="E132" s="14">
        <v>0</v>
      </c>
      <c r="F132" s="3">
        <v>2</v>
      </c>
      <c r="G132" s="16">
        <f t="shared" si="67"/>
        <v>8</v>
      </c>
      <c r="H132" s="12">
        <v>5</v>
      </c>
      <c r="I132" s="17">
        <v>3</v>
      </c>
      <c r="J132" s="16">
        <f t="shared" si="68"/>
        <v>3</v>
      </c>
      <c r="K132" s="12">
        <v>0</v>
      </c>
      <c r="L132" s="12">
        <v>3</v>
      </c>
      <c r="M132" s="12" t="str">
        <f t="shared" si="69"/>
        <v>-</v>
      </c>
      <c r="N132" s="12">
        <v>0</v>
      </c>
      <c r="O132" s="17">
        <v>0</v>
      </c>
      <c r="P132" s="16" t="str">
        <f t="shared" si="70"/>
        <v>-</v>
      </c>
      <c r="Q132" s="12">
        <v>0</v>
      </c>
      <c r="R132" s="17">
        <v>0</v>
      </c>
      <c r="S132" s="16">
        <f t="shared" si="71"/>
        <v>6</v>
      </c>
      <c r="T132" s="12">
        <v>2</v>
      </c>
      <c r="U132" s="12">
        <v>4</v>
      </c>
      <c r="V132" s="113" t="s">
        <v>12</v>
      </c>
    </row>
    <row r="133" spans="2:22" s="57" customFormat="1" ht="13.5" hidden="1" customHeight="1">
      <c r="B133" s="3" t="s">
        <v>32</v>
      </c>
      <c r="C133" s="16">
        <f t="shared" si="66"/>
        <v>1</v>
      </c>
      <c r="D133" s="12">
        <v>1</v>
      </c>
      <c r="E133" s="14">
        <v>0</v>
      </c>
      <c r="F133" s="3">
        <v>3</v>
      </c>
      <c r="G133" s="16">
        <f t="shared" si="67"/>
        <v>57</v>
      </c>
      <c r="H133" s="12">
        <v>29</v>
      </c>
      <c r="I133" s="17">
        <v>28</v>
      </c>
      <c r="J133" s="16">
        <f t="shared" si="68"/>
        <v>6</v>
      </c>
      <c r="K133" s="12">
        <v>0</v>
      </c>
      <c r="L133" s="12">
        <v>6</v>
      </c>
      <c r="M133" s="12">
        <f t="shared" si="69"/>
        <v>1</v>
      </c>
      <c r="N133" s="12">
        <v>0</v>
      </c>
      <c r="O133" s="17">
        <v>1</v>
      </c>
      <c r="P133" s="16" t="str">
        <f t="shared" si="70"/>
        <v>-</v>
      </c>
      <c r="Q133" s="12">
        <v>0</v>
      </c>
      <c r="R133" s="17">
        <v>0</v>
      </c>
      <c r="S133" s="16">
        <f t="shared" si="71"/>
        <v>24</v>
      </c>
      <c r="T133" s="12">
        <v>12</v>
      </c>
      <c r="U133" s="12">
        <v>12</v>
      </c>
      <c r="V133" s="113" t="s">
        <v>12</v>
      </c>
    </row>
    <row r="134" spans="2:22" s="57" customFormat="1" ht="13.5" hidden="1" customHeight="1">
      <c r="B134" s="3" t="s">
        <v>33</v>
      </c>
      <c r="C134" s="16">
        <f t="shared" si="66"/>
        <v>1</v>
      </c>
      <c r="D134" s="12">
        <v>1</v>
      </c>
      <c r="E134" s="14">
        <v>0</v>
      </c>
      <c r="F134" s="3">
        <v>3</v>
      </c>
      <c r="G134" s="16">
        <f t="shared" si="67"/>
        <v>5</v>
      </c>
      <c r="H134" s="12">
        <v>2</v>
      </c>
      <c r="I134" s="17">
        <v>3</v>
      </c>
      <c r="J134" s="16">
        <f t="shared" si="68"/>
        <v>2</v>
      </c>
      <c r="K134" s="12">
        <v>0</v>
      </c>
      <c r="L134" s="12">
        <v>2</v>
      </c>
      <c r="M134" s="12" t="str">
        <f t="shared" si="69"/>
        <v>-</v>
      </c>
      <c r="N134" s="12">
        <v>0</v>
      </c>
      <c r="O134" s="17">
        <v>0</v>
      </c>
      <c r="P134" s="16" t="str">
        <f t="shared" si="70"/>
        <v>-</v>
      </c>
      <c r="Q134" s="12">
        <v>0</v>
      </c>
      <c r="R134" s="17">
        <v>0</v>
      </c>
      <c r="S134" s="16">
        <f t="shared" si="71"/>
        <v>5</v>
      </c>
      <c r="T134" s="12">
        <v>4</v>
      </c>
      <c r="U134" s="12">
        <v>1</v>
      </c>
      <c r="V134" s="113" t="s">
        <v>12</v>
      </c>
    </row>
    <row r="135" spans="2:22" s="57" customFormat="1" ht="13.5" hidden="1" customHeight="1">
      <c r="B135" s="3" t="s">
        <v>34</v>
      </c>
      <c r="C135" s="16">
        <f t="shared" si="66"/>
        <v>1</v>
      </c>
      <c r="D135" s="12">
        <v>1</v>
      </c>
      <c r="E135" s="14">
        <v>0</v>
      </c>
      <c r="F135" s="3">
        <v>3</v>
      </c>
      <c r="G135" s="16">
        <f t="shared" si="67"/>
        <v>57</v>
      </c>
      <c r="H135" s="12">
        <v>27</v>
      </c>
      <c r="I135" s="17">
        <v>30</v>
      </c>
      <c r="J135" s="16">
        <f t="shared" si="68"/>
        <v>5</v>
      </c>
      <c r="K135" s="12">
        <v>0</v>
      </c>
      <c r="L135" s="12">
        <v>5</v>
      </c>
      <c r="M135" s="12" t="str">
        <f t="shared" si="69"/>
        <v>-</v>
      </c>
      <c r="N135" s="12">
        <v>0</v>
      </c>
      <c r="O135" s="17">
        <v>0</v>
      </c>
      <c r="P135" s="16" t="str">
        <f t="shared" si="70"/>
        <v>-</v>
      </c>
      <c r="Q135" s="12">
        <v>0</v>
      </c>
      <c r="R135" s="17">
        <v>0</v>
      </c>
      <c r="S135" s="16">
        <f t="shared" si="71"/>
        <v>25</v>
      </c>
      <c r="T135" s="12">
        <v>11</v>
      </c>
      <c r="U135" s="12">
        <v>14</v>
      </c>
      <c r="V135" s="113" t="s">
        <v>12</v>
      </c>
    </row>
    <row r="136" spans="2:22" s="57" customFormat="1" ht="13.5" hidden="1" customHeight="1">
      <c r="B136" s="3" t="s">
        <v>48</v>
      </c>
      <c r="C136" s="16">
        <f t="shared" si="66"/>
        <v>1</v>
      </c>
      <c r="D136" s="12">
        <v>1</v>
      </c>
      <c r="E136" s="14">
        <v>0</v>
      </c>
      <c r="F136" s="3">
        <v>0</v>
      </c>
      <c r="G136" s="114" t="str">
        <f t="shared" si="67"/>
        <v>-</v>
      </c>
      <c r="H136" s="12">
        <v>0</v>
      </c>
      <c r="I136" s="17">
        <v>0</v>
      </c>
      <c r="J136" s="16" t="str">
        <f t="shared" si="68"/>
        <v>-</v>
      </c>
      <c r="K136" s="12">
        <v>0</v>
      </c>
      <c r="L136" s="12">
        <v>0</v>
      </c>
      <c r="M136" s="12" t="str">
        <f t="shared" si="69"/>
        <v>-</v>
      </c>
      <c r="N136" s="12">
        <v>0</v>
      </c>
      <c r="O136" s="17">
        <v>0</v>
      </c>
      <c r="P136" s="16" t="str">
        <f t="shared" si="70"/>
        <v>-</v>
      </c>
      <c r="Q136" s="12">
        <v>0</v>
      </c>
      <c r="R136" s="17">
        <v>0</v>
      </c>
      <c r="S136" s="16" t="str">
        <f t="shared" si="71"/>
        <v>-</v>
      </c>
      <c r="T136" s="12">
        <v>0</v>
      </c>
      <c r="U136" s="12">
        <v>0</v>
      </c>
      <c r="V136" s="113" t="s">
        <v>12</v>
      </c>
    </row>
    <row r="137" spans="2:22" s="57" customFormat="1" ht="13.5" hidden="1" customHeight="1">
      <c r="B137" s="3" t="s">
        <v>47</v>
      </c>
      <c r="C137" s="16">
        <f t="shared" si="66"/>
        <v>1</v>
      </c>
      <c r="D137" s="12">
        <v>1</v>
      </c>
      <c r="E137" s="14">
        <v>0</v>
      </c>
      <c r="F137" s="3">
        <v>4</v>
      </c>
      <c r="G137" s="16">
        <f t="shared" si="67"/>
        <v>41</v>
      </c>
      <c r="H137" s="12">
        <v>22</v>
      </c>
      <c r="I137" s="17">
        <v>19</v>
      </c>
      <c r="J137" s="16">
        <f t="shared" si="68"/>
        <v>6</v>
      </c>
      <c r="K137" s="12">
        <v>1</v>
      </c>
      <c r="L137" s="12">
        <v>5</v>
      </c>
      <c r="M137" s="12" t="str">
        <f t="shared" si="69"/>
        <v>-</v>
      </c>
      <c r="N137" s="12">
        <v>0</v>
      </c>
      <c r="O137" s="17">
        <v>0</v>
      </c>
      <c r="P137" s="16">
        <f t="shared" si="70"/>
        <v>1</v>
      </c>
      <c r="Q137" s="12">
        <v>0</v>
      </c>
      <c r="R137" s="17">
        <v>1</v>
      </c>
      <c r="S137" s="16">
        <f t="shared" si="71"/>
        <v>9</v>
      </c>
      <c r="T137" s="12">
        <v>2</v>
      </c>
      <c r="U137" s="12">
        <v>7</v>
      </c>
      <c r="V137" s="113" t="s">
        <v>12</v>
      </c>
    </row>
    <row r="138" spans="2:22" s="57" customFormat="1" ht="14.25" hidden="1" customHeight="1">
      <c r="B138" s="3" t="s">
        <v>15</v>
      </c>
      <c r="C138" s="16">
        <f>SUM(C139:C142)</f>
        <v>4</v>
      </c>
      <c r="D138" s="12">
        <f t="shared" ref="D138:U138" si="72">SUM(D139:D142)</f>
        <v>4</v>
      </c>
      <c r="E138" s="13">
        <f t="shared" si="72"/>
        <v>0</v>
      </c>
      <c r="F138" s="2">
        <f t="shared" si="72"/>
        <v>8</v>
      </c>
      <c r="G138" s="16">
        <f t="shared" si="72"/>
        <v>160</v>
      </c>
      <c r="H138" s="12">
        <f t="shared" si="72"/>
        <v>86</v>
      </c>
      <c r="I138" s="13">
        <f t="shared" si="72"/>
        <v>74</v>
      </c>
      <c r="J138" s="16">
        <f t="shared" si="72"/>
        <v>10</v>
      </c>
      <c r="K138" s="12">
        <f t="shared" si="72"/>
        <v>0</v>
      </c>
      <c r="L138" s="12">
        <f t="shared" si="72"/>
        <v>10</v>
      </c>
      <c r="M138" s="12">
        <f t="shared" si="72"/>
        <v>8</v>
      </c>
      <c r="N138" s="12">
        <f t="shared" si="72"/>
        <v>7</v>
      </c>
      <c r="O138" s="13">
        <f t="shared" si="72"/>
        <v>1</v>
      </c>
      <c r="P138" s="16">
        <f t="shared" si="72"/>
        <v>0</v>
      </c>
      <c r="Q138" s="12">
        <f t="shared" si="72"/>
        <v>0</v>
      </c>
      <c r="R138" s="13">
        <f t="shared" si="72"/>
        <v>0</v>
      </c>
      <c r="S138" s="16">
        <f t="shared" si="72"/>
        <v>188</v>
      </c>
      <c r="T138" s="12">
        <f t="shared" si="72"/>
        <v>102</v>
      </c>
      <c r="U138" s="12">
        <f t="shared" si="72"/>
        <v>86</v>
      </c>
      <c r="V138" s="17" t="s">
        <v>12</v>
      </c>
    </row>
    <row r="139" spans="2:22" s="57" customFormat="1" ht="13.5" hidden="1" customHeight="1">
      <c r="B139" s="3" t="s">
        <v>35</v>
      </c>
      <c r="C139" s="16">
        <f>IF(SUM(D139:E139)=0,"-",SUM(D139:E139))</f>
        <v>1</v>
      </c>
      <c r="D139" s="12">
        <v>1</v>
      </c>
      <c r="E139" s="14">
        <v>0</v>
      </c>
      <c r="F139" s="3">
        <v>2</v>
      </c>
      <c r="G139" s="16">
        <f>IF(SUM(H139:I139)=0,"-",SUM(H139:I139))</f>
        <v>44</v>
      </c>
      <c r="H139" s="12">
        <v>22</v>
      </c>
      <c r="I139" s="17">
        <v>22</v>
      </c>
      <c r="J139" s="16">
        <f>IF(SUM(K139:L139)=0,"-",SUM(K139:L139))</f>
        <v>3</v>
      </c>
      <c r="K139" s="12">
        <v>0</v>
      </c>
      <c r="L139" s="12">
        <v>3</v>
      </c>
      <c r="M139" s="12">
        <f>IF(SUM(N139:O139)=0,"-",SUM(N139:O139))</f>
        <v>2</v>
      </c>
      <c r="N139" s="12">
        <v>2</v>
      </c>
      <c r="O139" s="17">
        <v>0</v>
      </c>
      <c r="P139" s="16" t="str">
        <f>IF(SUM(Q139:R139)=0,"-",SUM(Q139:R139))</f>
        <v>-</v>
      </c>
      <c r="Q139" s="12">
        <v>0</v>
      </c>
      <c r="R139" s="17">
        <v>0</v>
      </c>
      <c r="S139" s="16">
        <f>IF(SUM(T139:U139)=0,"-",SUM(T139:U139))</f>
        <v>54</v>
      </c>
      <c r="T139" s="12">
        <v>24</v>
      </c>
      <c r="U139" s="12">
        <v>30</v>
      </c>
      <c r="V139" s="113" t="s">
        <v>12</v>
      </c>
    </row>
    <row r="140" spans="2:22" s="57" customFormat="1" ht="13.5" hidden="1" customHeight="1">
      <c r="B140" s="3" t="s">
        <v>36</v>
      </c>
      <c r="C140" s="16">
        <f>IF(SUM(D140:E140)=0,"-",SUM(D140:E140))</f>
        <v>1</v>
      </c>
      <c r="D140" s="12">
        <v>1</v>
      </c>
      <c r="E140" s="14">
        <v>0</v>
      </c>
      <c r="F140" s="3">
        <v>1</v>
      </c>
      <c r="G140" s="16">
        <f>IF(SUM(H140:I140)=0,"-",SUM(H140:I140))</f>
        <v>19</v>
      </c>
      <c r="H140" s="12">
        <v>9</v>
      </c>
      <c r="I140" s="17">
        <v>10</v>
      </c>
      <c r="J140" s="16">
        <f>IF(SUM(K140:L140)=0,"-",SUM(K140:L140))</f>
        <v>1</v>
      </c>
      <c r="K140" s="12">
        <v>0</v>
      </c>
      <c r="L140" s="12">
        <v>1</v>
      </c>
      <c r="M140" s="12">
        <f>IF(SUM(N140:O140)=0,"-",SUM(N140:O140))</f>
        <v>2</v>
      </c>
      <c r="N140" s="12">
        <v>2</v>
      </c>
      <c r="O140" s="17">
        <v>0</v>
      </c>
      <c r="P140" s="16" t="str">
        <f>IF(SUM(Q140:R140)=0,"-",SUM(Q140:R140))</f>
        <v>-</v>
      </c>
      <c r="Q140" s="12">
        <v>0</v>
      </c>
      <c r="R140" s="17">
        <v>0</v>
      </c>
      <c r="S140" s="16">
        <f>IF(SUM(T140:U140)=0,"-",SUM(T140:U140))</f>
        <v>25</v>
      </c>
      <c r="T140" s="12">
        <v>12</v>
      </c>
      <c r="U140" s="12">
        <v>13</v>
      </c>
      <c r="V140" s="113" t="s">
        <v>12</v>
      </c>
    </row>
    <row r="141" spans="2:22" s="57" customFormat="1" ht="13.5" hidden="1" customHeight="1">
      <c r="B141" s="3" t="s">
        <v>37</v>
      </c>
      <c r="C141" s="16">
        <f>IF(SUM(D141:E141)=0,"-",SUM(D141:E141))</f>
        <v>1</v>
      </c>
      <c r="D141" s="12">
        <v>1</v>
      </c>
      <c r="E141" s="14">
        <v>0</v>
      </c>
      <c r="F141" s="3">
        <v>1</v>
      </c>
      <c r="G141" s="16">
        <f>IF(SUM(H141:I141)=0,"-",SUM(H141:I141))</f>
        <v>14</v>
      </c>
      <c r="H141" s="12">
        <v>8</v>
      </c>
      <c r="I141" s="17">
        <v>6</v>
      </c>
      <c r="J141" s="16">
        <f>IF(SUM(K141:L141)=0,"-",SUM(K141:L141))</f>
        <v>1</v>
      </c>
      <c r="K141" s="12">
        <v>0</v>
      </c>
      <c r="L141" s="12">
        <v>1</v>
      </c>
      <c r="M141" s="12">
        <f>IF(SUM(N141:O141)=0,"-",SUM(N141:O141))</f>
        <v>2</v>
      </c>
      <c r="N141" s="12">
        <v>2</v>
      </c>
      <c r="O141" s="17">
        <v>0</v>
      </c>
      <c r="P141" s="16" t="str">
        <f>IF(SUM(Q141:R141)=0,"-",SUM(Q141:R141))</f>
        <v>-</v>
      </c>
      <c r="Q141" s="12">
        <v>0</v>
      </c>
      <c r="R141" s="17">
        <v>0</v>
      </c>
      <c r="S141" s="16">
        <f>IF(SUM(T141:U141)=0,"-",SUM(T141:U141))</f>
        <v>25</v>
      </c>
      <c r="T141" s="12">
        <v>14</v>
      </c>
      <c r="U141" s="12">
        <v>11</v>
      </c>
      <c r="V141" s="113" t="s">
        <v>12</v>
      </c>
    </row>
    <row r="142" spans="2:22" s="57" customFormat="1" ht="13.5" hidden="1" customHeight="1">
      <c r="B142" s="3" t="s">
        <v>38</v>
      </c>
      <c r="C142" s="16">
        <f>IF(SUM(D142:E142)=0,"-",SUM(D142:E142))</f>
        <v>1</v>
      </c>
      <c r="D142" s="12">
        <v>1</v>
      </c>
      <c r="E142" s="14">
        <v>0</v>
      </c>
      <c r="F142" s="3">
        <v>4</v>
      </c>
      <c r="G142" s="16">
        <f>IF(SUM(H142:I142)=0,"-",SUM(H142:I142))</f>
        <v>83</v>
      </c>
      <c r="H142" s="12">
        <v>47</v>
      </c>
      <c r="I142" s="17">
        <v>36</v>
      </c>
      <c r="J142" s="16">
        <f>IF(SUM(K142:L142)=0,"-",SUM(K142:L142))</f>
        <v>5</v>
      </c>
      <c r="K142" s="12">
        <v>0</v>
      </c>
      <c r="L142" s="12">
        <v>5</v>
      </c>
      <c r="M142" s="12">
        <f>IF(SUM(N142:O142)=0,"-",SUM(N142:O142))</f>
        <v>2</v>
      </c>
      <c r="N142" s="12">
        <v>1</v>
      </c>
      <c r="O142" s="17">
        <v>1</v>
      </c>
      <c r="P142" s="16" t="str">
        <f>IF(SUM(Q142:R142)=0,"-",SUM(Q142:R142))</f>
        <v>-</v>
      </c>
      <c r="Q142" s="12">
        <v>0</v>
      </c>
      <c r="R142" s="17">
        <v>0</v>
      </c>
      <c r="S142" s="16">
        <f>IF(SUM(T142:U142)=0,"-",SUM(T142:U142))</f>
        <v>84</v>
      </c>
      <c r="T142" s="12">
        <v>52</v>
      </c>
      <c r="U142" s="12">
        <v>32</v>
      </c>
      <c r="V142" s="113" t="s">
        <v>12</v>
      </c>
    </row>
    <row r="143" spans="2:22" s="57" customFormat="1" ht="14.25" hidden="1" customHeight="1">
      <c r="B143" s="19" t="s">
        <v>16</v>
      </c>
      <c r="C143" s="20">
        <f t="shared" ref="C143:U143" si="73">SUM(C144:C146)</f>
        <v>3</v>
      </c>
      <c r="D143" s="21">
        <f t="shared" si="73"/>
        <v>3</v>
      </c>
      <c r="E143" s="22">
        <f t="shared" si="73"/>
        <v>0</v>
      </c>
      <c r="F143" s="23">
        <f t="shared" si="73"/>
        <v>1</v>
      </c>
      <c r="G143" s="20">
        <f t="shared" si="73"/>
        <v>10</v>
      </c>
      <c r="H143" s="21">
        <f t="shared" si="73"/>
        <v>5</v>
      </c>
      <c r="I143" s="22">
        <f t="shared" si="73"/>
        <v>5</v>
      </c>
      <c r="J143" s="20">
        <f t="shared" si="73"/>
        <v>1</v>
      </c>
      <c r="K143" s="21">
        <f t="shared" si="73"/>
        <v>0</v>
      </c>
      <c r="L143" s="21">
        <f t="shared" si="73"/>
        <v>1</v>
      </c>
      <c r="M143" s="21">
        <f t="shared" si="73"/>
        <v>2</v>
      </c>
      <c r="N143" s="21">
        <f t="shared" si="73"/>
        <v>2</v>
      </c>
      <c r="O143" s="22">
        <f t="shared" si="73"/>
        <v>0</v>
      </c>
      <c r="P143" s="20">
        <f t="shared" si="73"/>
        <v>0</v>
      </c>
      <c r="Q143" s="21">
        <f t="shared" si="73"/>
        <v>0</v>
      </c>
      <c r="R143" s="22">
        <f t="shared" si="73"/>
        <v>0</v>
      </c>
      <c r="S143" s="20">
        <f t="shared" si="73"/>
        <v>18</v>
      </c>
      <c r="T143" s="21">
        <f t="shared" si="73"/>
        <v>11</v>
      </c>
      <c r="U143" s="21">
        <f t="shared" si="73"/>
        <v>7</v>
      </c>
      <c r="V143" s="26" t="s">
        <v>12</v>
      </c>
    </row>
    <row r="144" spans="2:22" s="57" customFormat="1" ht="13.5" hidden="1" customHeight="1">
      <c r="B144" s="115" t="s">
        <v>39</v>
      </c>
      <c r="C144" s="16">
        <f>IF(SUM(D144:E144)=0,"-",SUM(D144:E144))</f>
        <v>1</v>
      </c>
      <c r="D144" s="12">
        <v>1</v>
      </c>
      <c r="E144" s="14">
        <v>0</v>
      </c>
      <c r="F144" s="3">
        <v>1</v>
      </c>
      <c r="G144" s="16">
        <f>IF(SUM(H144:I144)=0,"-",SUM(H144:I144))</f>
        <v>10</v>
      </c>
      <c r="H144" s="12">
        <v>5</v>
      </c>
      <c r="I144" s="17">
        <v>5</v>
      </c>
      <c r="J144" s="16">
        <f>IF(SUM(K144:L144)=0,"-",SUM(K144:L144))</f>
        <v>1</v>
      </c>
      <c r="K144" s="12">
        <v>0</v>
      </c>
      <c r="L144" s="12">
        <v>1</v>
      </c>
      <c r="M144" s="12">
        <f>IF(SUM(N144:O144)=0,"-",SUM(N144:O144))</f>
        <v>2</v>
      </c>
      <c r="N144" s="12">
        <v>2</v>
      </c>
      <c r="O144" s="17">
        <v>0</v>
      </c>
      <c r="P144" s="16" t="str">
        <f>IF(SUM(Q144:R144)=0,"-",SUM(Q144:R144))</f>
        <v>-</v>
      </c>
      <c r="Q144" s="12">
        <v>0</v>
      </c>
      <c r="R144" s="17">
        <v>0</v>
      </c>
      <c r="S144" s="16">
        <f>IF(SUM(T144:U144)=0,"-",SUM(T144:U144))</f>
        <v>18</v>
      </c>
      <c r="T144" s="12">
        <v>11</v>
      </c>
      <c r="U144" s="12">
        <v>7</v>
      </c>
      <c r="V144" s="113" t="s">
        <v>12</v>
      </c>
    </row>
    <row r="145" spans="2:22" s="57" customFormat="1" ht="13.5" hidden="1" customHeight="1">
      <c r="B145" s="115" t="s">
        <v>40</v>
      </c>
      <c r="C145" s="16">
        <f>IF(SUM(D145:E145)=0,"-",SUM(D145:E145))</f>
        <v>1</v>
      </c>
      <c r="D145" s="12">
        <v>1</v>
      </c>
      <c r="E145" s="14">
        <v>0</v>
      </c>
      <c r="F145" s="3">
        <v>0</v>
      </c>
      <c r="G145" s="16" t="str">
        <f>IF(SUM(H145:I145)=0,"-",SUM(H145:I145))</f>
        <v>-</v>
      </c>
      <c r="H145" s="12">
        <v>0</v>
      </c>
      <c r="I145" s="17">
        <v>0</v>
      </c>
      <c r="J145" s="16" t="str">
        <f>IF(SUM(K145:L145)=0,"-",SUM(K145:L145))</f>
        <v>-</v>
      </c>
      <c r="K145" s="12">
        <v>0</v>
      </c>
      <c r="L145" s="12">
        <v>0</v>
      </c>
      <c r="M145" s="12" t="str">
        <f>IF(SUM(N145:O145)=0,"-",SUM(N145:O145))</f>
        <v>-</v>
      </c>
      <c r="N145" s="12">
        <v>0</v>
      </c>
      <c r="O145" s="17">
        <v>0</v>
      </c>
      <c r="P145" s="16" t="str">
        <f>IF(SUM(Q145:R145)=0,"-",SUM(Q145:R145))</f>
        <v>-</v>
      </c>
      <c r="Q145" s="12">
        <v>0</v>
      </c>
      <c r="R145" s="17">
        <v>0</v>
      </c>
      <c r="S145" s="16" t="str">
        <f>IF(SUM(T145:U145)=0,"-",SUM(T145:U145))</f>
        <v>-</v>
      </c>
      <c r="T145" s="12">
        <v>0</v>
      </c>
      <c r="U145" s="12">
        <v>0</v>
      </c>
      <c r="V145" s="113" t="s">
        <v>12</v>
      </c>
    </row>
    <row r="146" spans="2:22" s="57" customFormat="1" ht="11.25" hidden="1" customHeight="1">
      <c r="B146" s="119" t="s">
        <v>41</v>
      </c>
      <c r="C146" s="23">
        <f>IF(SUM(D146:E146)=0,"-",SUM(D146:E146))</f>
        <v>1</v>
      </c>
      <c r="D146" s="21">
        <v>1</v>
      </c>
      <c r="E146" s="25">
        <v>0</v>
      </c>
      <c r="F146" s="19">
        <v>0</v>
      </c>
      <c r="G146" s="20" t="str">
        <f>IF(SUM(H146:I146)=0,"-",SUM(H146:I146))</f>
        <v>-</v>
      </c>
      <c r="H146" s="21">
        <v>0</v>
      </c>
      <c r="I146" s="26">
        <v>0</v>
      </c>
      <c r="J146" s="20" t="str">
        <f>IF(SUM(K146:L146)=0,"-",SUM(K146:L146))</f>
        <v>-</v>
      </c>
      <c r="K146" s="21">
        <v>0</v>
      </c>
      <c r="L146" s="21">
        <v>0</v>
      </c>
      <c r="M146" s="21" t="str">
        <f>IF(SUM(N146:O146)=0,"-",SUM(N146:O146))</f>
        <v>-</v>
      </c>
      <c r="N146" s="21">
        <v>0</v>
      </c>
      <c r="O146" s="26">
        <v>0</v>
      </c>
      <c r="P146" s="20" t="str">
        <f>IF(SUM(Q146:R146)=0,"-",SUM(Q146:R146))</f>
        <v>-</v>
      </c>
      <c r="Q146" s="21">
        <v>0</v>
      </c>
      <c r="R146" s="26">
        <v>0</v>
      </c>
      <c r="S146" s="20" t="str">
        <f>IF(SUM(T146:U146)=0,"-",SUM(T146:U146))</f>
        <v>-</v>
      </c>
      <c r="T146" s="21">
        <v>0</v>
      </c>
      <c r="U146" s="21">
        <v>0</v>
      </c>
      <c r="V146" s="117" t="s">
        <v>12</v>
      </c>
    </row>
    <row r="147" spans="2:22" s="57" customFormat="1" ht="14.25" customHeight="1">
      <c r="B147" s="4" t="s">
        <v>55</v>
      </c>
      <c r="C147" s="5">
        <f t="shared" ref="C147:U147" si="74">C148+C155+C162+C167</f>
        <v>16</v>
      </c>
      <c r="D147" s="6">
        <f t="shared" si="74"/>
        <v>16</v>
      </c>
      <c r="E147" s="7">
        <f t="shared" si="74"/>
        <v>0</v>
      </c>
      <c r="F147" s="8">
        <f t="shared" si="74"/>
        <v>35</v>
      </c>
      <c r="G147" s="9">
        <f t="shared" si="74"/>
        <v>387</v>
      </c>
      <c r="H147" s="6">
        <f t="shared" si="74"/>
        <v>169</v>
      </c>
      <c r="I147" s="10">
        <f t="shared" si="74"/>
        <v>218</v>
      </c>
      <c r="J147" s="9">
        <f t="shared" si="74"/>
        <v>43</v>
      </c>
      <c r="K147" s="6">
        <f t="shared" si="74"/>
        <v>1</v>
      </c>
      <c r="L147" s="6">
        <f t="shared" si="74"/>
        <v>42</v>
      </c>
      <c r="M147" s="11">
        <f t="shared" si="74"/>
        <v>15</v>
      </c>
      <c r="N147" s="6">
        <f t="shared" si="74"/>
        <v>8</v>
      </c>
      <c r="O147" s="10">
        <f t="shared" si="74"/>
        <v>7</v>
      </c>
      <c r="P147" s="9">
        <f t="shared" si="74"/>
        <v>1</v>
      </c>
      <c r="Q147" s="6">
        <f t="shared" si="74"/>
        <v>0</v>
      </c>
      <c r="R147" s="10">
        <f t="shared" si="74"/>
        <v>1</v>
      </c>
      <c r="S147" s="9">
        <f t="shared" si="74"/>
        <v>278</v>
      </c>
      <c r="T147" s="6">
        <f t="shared" si="74"/>
        <v>143</v>
      </c>
      <c r="U147" s="6">
        <f t="shared" si="74"/>
        <v>135</v>
      </c>
      <c r="V147" s="102">
        <v>30.5</v>
      </c>
    </row>
    <row r="148" spans="2:22" s="57" customFormat="1" ht="14.25" hidden="1" customHeight="1">
      <c r="B148" s="3" t="s">
        <v>13</v>
      </c>
      <c r="C148" s="16">
        <f>IF(SUM(D148:E148)=0,"-",SUM(D148:E148))</f>
        <v>6</v>
      </c>
      <c r="D148" s="12">
        <f>SUM(D149:D154)</f>
        <v>6</v>
      </c>
      <c r="E148" s="13">
        <f>SUM(E149:E154)</f>
        <v>0</v>
      </c>
      <c r="F148" s="2">
        <f>SUM(F149:F154)</f>
        <v>11</v>
      </c>
      <c r="G148" s="16">
        <f t="shared" ref="G148:G154" si="75">IF(SUM(H148:I148)=0,"-",SUM(H148:I148))</f>
        <v>58</v>
      </c>
      <c r="H148" s="12">
        <f>SUM(H149:H154)</f>
        <v>23</v>
      </c>
      <c r="I148" s="13">
        <f>SUM(I149:I154)</f>
        <v>35</v>
      </c>
      <c r="J148" s="16">
        <f t="shared" ref="J148:J154" si="76">IF(SUM(K148:L148)=0,"-",SUM(K148:L148))</f>
        <v>9</v>
      </c>
      <c r="K148" s="12">
        <f>SUM(K149:K154)</f>
        <v>0</v>
      </c>
      <c r="L148" s="12">
        <f>SUM(L149:L154)</f>
        <v>9</v>
      </c>
      <c r="M148" s="12">
        <f t="shared" ref="M148:M154" si="77">IF(SUM(N148:O148)=0,"-",SUM(N148:O148))</f>
        <v>3</v>
      </c>
      <c r="N148" s="12">
        <f t="shared" ref="N148:U148" si="78">SUM(N149:N154)</f>
        <v>1</v>
      </c>
      <c r="O148" s="13">
        <f t="shared" si="78"/>
        <v>2</v>
      </c>
      <c r="P148" s="16">
        <f t="shared" si="78"/>
        <v>0</v>
      </c>
      <c r="Q148" s="12">
        <f t="shared" si="78"/>
        <v>0</v>
      </c>
      <c r="R148" s="13">
        <f t="shared" si="78"/>
        <v>0</v>
      </c>
      <c r="S148" s="16">
        <f t="shared" si="78"/>
        <v>96</v>
      </c>
      <c r="T148" s="12">
        <f t="shared" si="78"/>
        <v>43</v>
      </c>
      <c r="U148" s="12">
        <f t="shared" si="78"/>
        <v>53</v>
      </c>
      <c r="V148" s="17" t="s">
        <v>12</v>
      </c>
    </row>
    <row r="149" spans="2:22" s="57" customFormat="1" ht="13.5" hidden="1" customHeight="1">
      <c r="B149" s="3" t="s">
        <v>29</v>
      </c>
      <c r="C149" s="16">
        <f t="shared" ref="C149:C154" si="79">IF(SUM(D149:E149)=0,"-",SUM(D149:E149))</f>
        <v>1</v>
      </c>
      <c r="D149" s="12">
        <v>1</v>
      </c>
      <c r="E149" s="14">
        <v>0</v>
      </c>
      <c r="F149" s="3">
        <v>1</v>
      </c>
      <c r="G149" s="16">
        <f t="shared" si="75"/>
        <v>21</v>
      </c>
      <c r="H149" s="12">
        <v>10</v>
      </c>
      <c r="I149" s="17">
        <v>11</v>
      </c>
      <c r="J149" s="16">
        <f t="shared" si="76"/>
        <v>1</v>
      </c>
      <c r="K149" s="12">
        <v>0</v>
      </c>
      <c r="L149" s="12">
        <v>1</v>
      </c>
      <c r="M149" s="12">
        <f t="shared" si="77"/>
        <v>3</v>
      </c>
      <c r="N149" s="12">
        <v>1</v>
      </c>
      <c r="O149" s="17">
        <v>2</v>
      </c>
      <c r="P149" s="16" t="str">
        <f t="shared" ref="P149:P154" si="80">IF(SUM(Q149:R149)=0,"-",SUM(Q149:R149))</f>
        <v>-</v>
      </c>
      <c r="Q149" s="12">
        <v>0</v>
      </c>
      <c r="R149" s="17">
        <v>0</v>
      </c>
      <c r="S149" s="16">
        <f t="shared" ref="S149:S154" si="81">IF(SUM(T149:U149)=0,"-",SUM(T149:U149))</f>
        <v>16</v>
      </c>
      <c r="T149" s="12">
        <v>7</v>
      </c>
      <c r="U149" s="12">
        <v>9</v>
      </c>
      <c r="V149" s="113" t="s">
        <v>12</v>
      </c>
    </row>
    <row r="150" spans="2:22" s="57" customFormat="1" ht="13.5" hidden="1" customHeight="1">
      <c r="B150" s="3" t="s">
        <v>43</v>
      </c>
      <c r="C150" s="16">
        <f t="shared" si="79"/>
        <v>1</v>
      </c>
      <c r="D150" s="12">
        <v>1</v>
      </c>
      <c r="E150" s="14">
        <v>0</v>
      </c>
      <c r="F150" s="3">
        <v>3</v>
      </c>
      <c r="G150" s="16">
        <f t="shared" si="75"/>
        <v>13</v>
      </c>
      <c r="H150" s="12">
        <v>3</v>
      </c>
      <c r="I150" s="17">
        <v>10</v>
      </c>
      <c r="J150" s="16">
        <f t="shared" si="76"/>
        <v>2</v>
      </c>
      <c r="K150" s="12">
        <v>0</v>
      </c>
      <c r="L150" s="12">
        <v>2</v>
      </c>
      <c r="M150" s="12" t="str">
        <f t="shared" si="77"/>
        <v>-</v>
      </c>
      <c r="N150" s="12">
        <v>0</v>
      </c>
      <c r="O150" s="17">
        <v>0</v>
      </c>
      <c r="P150" s="16" t="str">
        <f t="shared" si="80"/>
        <v>-</v>
      </c>
      <c r="Q150" s="12">
        <v>0</v>
      </c>
      <c r="R150" s="17">
        <v>0</v>
      </c>
      <c r="S150" s="16">
        <f t="shared" si="81"/>
        <v>21</v>
      </c>
      <c r="T150" s="12">
        <v>9</v>
      </c>
      <c r="U150" s="12">
        <v>12</v>
      </c>
      <c r="V150" s="113" t="s">
        <v>12</v>
      </c>
    </row>
    <row r="151" spans="2:22" s="57" customFormat="1" ht="13.5" hidden="1" customHeight="1">
      <c r="B151" s="3" t="s">
        <v>45</v>
      </c>
      <c r="C151" s="16">
        <f>IF(SUM(D151:E151)=0,"-",SUM(D151:E151))</f>
        <v>1</v>
      </c>
      <c r="D151" s="12">
        <v>1</v>
      </c>
      <c r="E151" s="14">
        <v>0</v>
      </c>
      <c r="F151" s="3">
        <v>2</v>
      </c>
      <c r="G151" s="16">
        <f>IF(SUM(H151:I151)=0,"-",SUM(H151:I151))</f>
        <v>6</v>
      </c>
      <c r="H151" s="12">
        <v>3</v>
      </c>
      <c r="I151" s="17">
        <v>3</v>
      </c>
      <c r="J151" s="16">
        <f>IF(SUM(K151:L151)=0,"-",SUM(K151:L151))</f>
        <v>2</v>
      </c>
      <c r="K151" s="12">
        <v>0</v>
      </c>
      <c r="L151" s="12">
        <v>2</v>
      </c>
      <c r="M151" s="12" t="str">
        <f>IF(SUM(N151:O151)=0,"-",SUM(N151:O151))</f>
        <v>-</v>
      </c>
      <c r="N151" s="12">
        <v>0</v>
      </c>
      <c r="O151" s="17">
        <v>0</v>
      </c>
      <c r="P151" s="16" t="str">
        <f>IF(SUM(Q151:R151)=0,"-",SUM(Q151:R151))</f>
        <v>-</v>
      </c>
      <c r="Q151" s="12">
        <v>0</v>
      </c>
      <c r="R151" s="17">
        <v>0</v>
      </c>
      <c r="S151" s="16">
        <f>IF(SUM(T151:U151)=0,"-",SUM(T151:U151))</f>
        <v>29</v>
      </c>
      <c r="T151" s="12">
        <v>19</v>
      </c>
      <c r="U151" s="12">
        <v>10</v>
      </c>
      <c r="V151" s="113" t="s">
        <v>12</v>
      </c>
    </row>
    <row r="152" spans="2:22" s="57" customFormat="1" ht="13.5" hidden="1" customHeight="1">
      <c r="B152" s="3" t="s">
        <v>44</v>
      </c>
      <c r="C152" s="16">
        <f t="shared" si="79"/>
        <v>1</v>
      </c>
      <c r="D152" s="12">
        <v>1</v>
      </c>
      <c r="E152" s="14">
        <v>0</v>
      </c>
      <c r="F152" s="3">
        <v>3</v>
      </c>
      <c r="G152" s="16">
        <f t="shared" si="75"/>
        <v>13</v>
      </c>
      <c r="H152" s="12">
        <v>5</v>
      </c>
      <c r="I152" s="17">
        <v>8</v>
      </c>
      <c r="J152" s="16">
        <f t="shared" si="76"/>
        <v>2</v>
      </c>
      <c r="K152" s="12">
        <v>0</v>
      </c>
      <c r="L152" s="12">
        <v>2</v>
      </c>
      <c r="M152" s="12" t="str">
        <f t="shared" si="77"/>
        <v>-</v>
      </c>
      <c r="N152" s="12">
        <v>0</v>
      </c>
      <c r="O152" s="17">
        <v>0</v>
      </c>
      <c r="P152" s="16" t="str">
        <f t="shared" si="80"/>
        <v>-</v>
      </c>
      <c r="Q152" s="12">
        <v>0</v>
      </c>
      <c r="R152" s="17">
        <v>0</v>
      </c>
      <c r="S152" s="16">
        <f t="shared" si="81"/>
        <v>17</v>
      </c>
      <c r="T152" s="12">
        <v>2</v>
      </c>
      <c r="U152" s="12">
        <v>15</v>
      </c>
      <c r="V152" s="113" t="s">
        <v>12</v>
      </c>
    </row>
    <row r="153" spans="2:22" s="57" customFormat="1" ht="13.5" hidden="1" customHeight="1">
      <c r="B153" s="3" t="s">
        <v>56</v>
      </c>
      <c r="C153" s="16">
        <f>IF(SUM(D153:E153)=0,"-",SUM(D153:E153))</f>
        <v>1</v>
      </c>
      <c r="D153" s="12">
        <v>1</v>
      </c>
      <c r="E153" s="14">
        <v>0</v>
      </c>
      <c r="F153" s="3">
        <v>2</v>
      </c>
      <c r="G153" s="16">
        <f>IF(SUM(H153:I153)=0,"-",SUM(H153:I153))</f>
        <v>5</v>
      </c>
      <c r="H153" s="12">
        <v>2</v>
      </c>
      <c r="I153" s="17">
        <v>3</v>
      </c>
      <c r="J153" s="16">
        <f>IF(SUM(K153:L153)=0,"-",SUM(K153:L153))</f>
        <v>2</v>
      </c>
      <c r="K153" s="12">
        <v>0</v>
      </c>
      <c r="L153" s="12">
        <v>2</v>
      </c>
      <c r="M153" s="12" t="str">
        <f>IF(SUM(N153:O153)=0,"-",SUM(N153:O153))</f>
        <v>-</v>
      </c>
      <c r="N153" s="12">
        <v>0</v>
      </c>
      <c r="O153" s="17">
        <v>0</v>
      </c>
      <c r="P153" s="16" t="str">
        <f t="shared" si="80"/>
        <v>-</v>
      </c>
      <c r="Q153" s="12">
        <v>0</v>
      </c>
      <c r="R153" s="17">
        <v>0</v>
      </c>
      <c r="S153" s="16" t="str">
        <f t="shared" si="81"/>
        <v>-</v>
      </c>
      <c r="T153" s="12">
        <v>0</v>
      </c>
      <c r="U153" s="12">
        <v>0</v>
      </c>
      <c r="V153" s="113" t="s">
        <v>12</v>
      </c>
    </row>
    <row r="154" spans="2:22" s="57" customFormat="1" ht="13.5" hidden="1" customHeight="1">
      <c r="B154" s="3" t="s">
        <v>46</v>
      </c>
      <c r="C154" s="16">
        <f t="shared" si="79"/>
        <v>1</v>
      </c>
      <c r="D154" s="12">
        <v>1</v>
      </c>
      <c r="E154" s="14">
        <v>0</v>
      </c>
      <c r="F154" s="3"/>
      <c r="G154" s="16" t="str">
        <f t="shared" si="75"/>
        <v>-</v>
      </c>
      <c r="H154" s="12"/>
      <c r="I154" s="17"/>
      <c r="J154" s="16" t="str">
        <f t="shared" si="76"/>
        <v>-</v>
      </c>
      <c r="K154" s="12"/>
      <c r="L154" s="12"/>
      <c r="M154" s="12" t="str">
        <f t="shared" si="77"/>
        <v>-</v>
      </c>
      <c r="N154" s="12"/>
      <c r="O154" s="17"/>
      <c r="P154" s="16" t="str">
        <f t="shared" si="80"/>
        <v>-</v>
      </c>
      <c r="Q154" s="12"/>
      <c r="R154" s="17"/>
      <c r="S154" s="16">
        <f t="shared" si="81"/>
        <v>13</v>
      </c>
      <c r="T154" s="12">
        <v>6</v>
      </c>
      <c r="U154" s="12">
        <v>7</v>
      </c>
      <c r="V154" s="113" t="s">
        <v>12</v>
      </c>
    </row>
    <row r="155" spans="2:22" s="57" customFormat="1" ht="14.25" hidden="1" customHeight="1">
      <c r="B155" s="3" t="s">
        <v>14</v>
      </c>
      <c r="C155" s="16">
        <f t="shared" ref="C155:U155" si="82">SUM(C156:C161)</f>
        <v>5</v>
      </c>
      <c r="D155" s="12">
        <f t="shared" si="82"/>
        <v>5</v>
      </c>
      <c r="E155" s="13">
        <f t="shared" si="82"/>
        <v>0</v>
      </c>
      <c r="F155" s="2">
        <f t="shared" si="82"/>
        <v>15</v>
      </c>
      <c r="G155" s="16">
        <f t="shared" si="82"/>
        <v>158</v>
      </c>
      <c r="H155" s="12">
        <f t="shared" si="82"/>
        <v>75</v>
      </c>
      <c r="I155" s="13">
        <f t="shared" si="82"/>
        <v>83</v>
      </c>
      <c r="J155" s="16">
        <f t="shared" si="82"/>
        <v>22</v>
      </c>
      <c r="K155" s="12">
        <f t="shared" si="82"/>
        <v>1</v>
      </c>
      <c r="L155" s="12">
        <f t="shared" si="82"/>
        <v>21</v>
      </c>
      <c r="M155" s="12">
        <f t="shared" si="82"/>
        <v>2</v>
      </c>
      <c r="N155" s="12">
        <f t="shared" si="82"/>
        <v>0</v>
      </c>
      <c r="O155" s="13">
        <f t="shared" si="82"/>
        <v>2</v>
      </c>
      <c r="P155" s="16">
        <f t="shared" si="82"/>
        <v>1</v>
      </c>
      <c r="Q155" s="12">
        <f t="shared" si="82"/>
        <v>0</v>
      </c>
      <c r="R155" s="13">
        <f t="shared" si="82"/>
        <v>1</v>
      </c>
      <c r="S155" s="16">
        <f t="shared" si="82"/>
        <v>64</v>
      </c>
      <c r="T155" s="12">
        <f t="shared" si="82"/>
        <v>34</v>
      </c>
      <c r="U155" s="12">
        <f t="shared" si="82"/>
        <v>30</v>
      </c>
      <c r="V155" s="17" t="s">
        <v>12</v>
      </c>
    </row>
    <row r="156" spans="2:22" s="57" customFormat="1" ht="13.5" hidden="1" customHeight="1">
      <c r="B156" s="3" t="s">
        <v>30</v>
      </c>
      <c r="C156" s="16">
        <f t="shared" ref="C156:C161" si="83">IF(SUM(D156:E156)=0,"-",SUM(D156:E156))</f>
        <v>1</v>
      </c>
      <c r="D156" s="12">
        <v>1</v>
      </c>
      <c r="E156" s="14">
        <v>0</v>
      </c>
      <c r="F156" s="3">
        <v>2</v>
      </c>
      <c r="G156" s="16">
        <f t="shared" ref="G156:G161" si="84">IF(SUM(H156:I156)=0,"-",SUM(H156:I156))</f>
        <v>10</v>
      </c>
      <c r="H156" s="12">
        <v>3</v>
      </c>
      <c r="I156" s="17">
        <v>7</v>
      </c>
      <c r="J156" s="16">
        <f t="shared" ref="J156:J161" si="85">IF(SUM(K156:L156)=0,"-",SUM(K156:L156))</f>
        <v>2</v>
      </c>
      <c r="K156" s="12">
        <v>0</v>
      </c>
      <c r="L156" s="12">
        <v>2</v>
      </c>
      <c r="M156" s="18" t="str">
        <f t="shared" ref="M156:M161" si="86">IF(SUM(N156:O156)=0,"-",SUM(N156:O156))</f>
        <v>-</v>
      </c>
      <c r="N156" s="12">
        <v>0</v>
      </c>
      <c r="O156" s="17">
        <v>0</v>
      </c>
      <c r="P156" s="16" t="str">
        <f t="shared" ref="P156:P161" si="87">IF(SUM(Q156:R156)=0,"-",SUM(Q156:R156))</f>
        <v>-</v>
      </c>
      <c r="Q156" s="12">
        <v>0</v>
      </c>
      <c r="R156" s="17">
        <v>0</v>
      </c>
      <c r="S156" s="16">
        <f t="shared" ref="S156:S161" si="88">IF(SUM(T156:U156)=0,"-",SUM(T156:U156))</f>
        <v>3</v>
      </c>
      <c r="T156" s="12">
        <v>0</v>
      </c>
      <c r="U156" s="12">
        <v>3</v>
      </c>
      <c r="V156" s="113" t="s">
        <v>12</v>
      </c>
    </row>
    <row r="157" spans="2:22" s="57" customFormat="1" ht="13.5" hidden="1" customHeight="1">
      <c r="B157" s="3" t="s">
        <v>31</v>
      </c>
      <c r="C157" s="16" t="str">
        <f t="shared" si="83"/>
        <v>-</v>
      </c>
      <c r="D157" s="12">
        <v>0</v>
      </c>
      <c r="E157" s="14">
        <v>0</v>
      </c>
      <c r="F157" s="3">
        <v>0</v>
      </c>
      <c r="G157" s="16" t="str">
        <f t="shared" si="84"/>
        <v>-</v>
      </c>
      <c r="H157" s="12"/>
      <c r="I157" s="17"/>
      <c r="J157" s="16" t="str">
        <f t="shared" si="85"/>
        <v>-</v>
      </c>
      <c r="K157" s="12"/>
      <c r="L157" s="12"/>
      <c r="M157" s="12" t="str">
        <f t="shared" si="86"/>
        <v>-</v>
      </c>
      <c r="N157" s="12"/>
      <c r="O157" s="17"/>
      <c r="P157" s="16" t="str">
        <f t="shared" si="87"/>
        <v>-</v>
      </c>
      <c r="Q157" s="12"/>
      <c r="R157" s="17"/>
      <c r="S157" s="16">
        <f t="shared" si="88"/>
        <v>5</v>
      </c>
      <c r="T157" s="12">
        <v>2</v>
      </c>
      <c r="U157" s="12">
        <v>3</v>
      </c>
      <c r="V157" s="113" t="s">
        <v>12</v>
      </c>
    </row>
    <row r="158" spans="2:22" s="57" customFormat="1" ht="13.5" hidden="1" customHeight="1">
      <c r="B158" s="3" t="s">
        <v>32</v>
      </c>
      <c r="C158" s="16">
        <f t="shared" si="83"/>
        <v>1</v>
      </c>
      <c r="D158" s="12">
        <v>1</v>
      </c>
      <c r="E158" s="14">
        <v>0</v>
      </c>
      <c r="F158" s="3">
        <v>3</v>
      </c>
      <c r="G158" s="16">
        <f t="shared" si="84"/>
        <v>55</v>
      </c>
      <c r="H158" s="12">
        <v>27</v>
      </c>
      <c r="I158" s="17">
        <v>28</v>
      </c>
      <c r="J158" s="16">
        <f t="shared" si="85"/>
        <v>8</v>
      </c>
      <c r="K158" s="12">
        <v>0</v>
      </c>
      <c r="L158" s="12">
        <v>8</v>
      </c>
      <c r="M158" s="12">
        <f t="shared" si="86"/>
        <v>2</v>
      </c>
      <c r="N158" s="12">
        <v>0</v>
      </c>
      <c r="O158" s="17">
        <v>2</v>
      </c>
      <c r="P158" s="16" t="str">
        <f t="shared" si="87"/>
        <v>-</v>
      </c>
      <c r="Q158" s="12">
        <v>0</v>
      </c>
      <c r="R158" s="17">
        <v>0</v>
      </c>
      <c r="S158" s="16">
        <f t="shared" si="88"/>
        <v>18</v>
      </c>
      <c r="T158" s="12">
        <v>10</v>
      </c>
      <c r="U158" s="12">
        <v>8</v>
      </c>
      <c r="V158" s="113" t="s">
        <v>12</v>
      </c>
    </row>
    <row r="159" spans="2:22" s="57" customFormat="1" ht="13.5" hidden="1" customHeight="1">
      <c r="B159" s="3" t="s">
        <v>33</v>
      </c>
      <c r="C159" s="16">
        <f t="shared" si="83"/>
        <v>1</v>
      </c>
      <c r="D159" s="12">
        <v>1</v>
      </c>
      <c r="E159" s="14">
        <v>0</v>
      </c>
      <c r="F159" s="3">
        <v>3</v>
      </c>
      <c r="G159" s="16">
        <f t="shared" si="84"/>
        <v>8</v>
      </c>
      <c r="H159" s="12">
        <v>3</v>
      </c>
      <c r="I159" s="17">
        <v>5</v>
      </c>
      <c r="J159" s="16">
        <f t="shared" si="85"/>
        <v>2</v>
      </c>
      <c r="K159" s="12">
        <v>0</v>
      </c>
      <c r="L159" s="12">
        <v>2</v>
      </c>
      <c r="M159" s="12" t="str">
        <f t="shared" si="86"/>
        <v>-</v>
      </c>
      <c r="N159" s="12">
        <v>0</v>
      </c>
      <c r="O159" s="17">
        <v>0</v>
      </c>
      <c r="P159" s="16" t="str">
        <f t="shared" si="87"/>
        <v>-</v>
      </c>
      <c r="Q159" s="12">
        <v>0</v>
      </c>
      <c r="R159" s="17">
        <v>0</v>
      </c>
      <c r="S159" s="16">
        <f t="shared" si="88"/>
        <v>4</v>
      </c>
      <c r="T159" s="12">
        <v>2</v>
      </c>
      <c r="U159" s="12">
        <v>2</v>
      </c>
      <c r="V159" s="113" t="s">
        <v>12</v>
      </c>
    </row>
    <row r="160" spans="2:22" s="57" customFormat="1" ht="13.5" hidden="1" customHeight="1">
      <c r="B160" s="3" t="s">
        <v>34</v>
      </c>
      <c r="C160" s="16">
        <f t="shared" si="83"/>
        <v>1</v>
      </c>
      <c r="D160" s="12">
        <v>1</v>
      </c>
      <c r="E160" s="14">
        <v>0</v>
      </c>
      <c r="F160" s="3">
        <v>3</v>
      </c>
      <c r="G160" s="16">
        <f t="shared" si="84"/>
        <v>46</v>
      </c>
      <c r="H160" s="12">
        <v>24</v>
      </c>
      <c r="I160" s="17">
        <v>22</v>
      </c>
      <c r="J160" s="16">
        <f t="shared" si="85"/>
        <v>4</v>
      </c>
      <c r="K160" s="12">
        <v>0</v>
      </c>
      <c r="L160" s="12">
        <v>4</v>
      </c>
      <c r="M160" s="12" t="str">
        <f t="shared" si="86"/>
        <v>-</v>
      </c>
      <c r="N160" s="12">
        <v>0</v>
      </c>
      <c r="O160" s="17">
        <v>0</v>
      </c>
      <c r="P160" s="16" t="str">
        <f t="shared" si="87"/>
        <v>-</v>
      </c>
      <c r="Q160" s="12">
        <v>0</v>
      </c>
      <c r="R160" s="17">
        <v>0</v>
      </c>
      <c r="S160" s="16">
        <f t="shared" si="88"/>
        <v>22</v>
      </c>
      <c r="T160" s="12">
        <v>11</v>
      </c>
      <c r="U160" s="12">
        <v>11</v>
      </c>
      <c r="V160" s="113" t="s">
        <v>12</v>
      </c>
    </row>
    <row r="161" spans="2:22" s="57" customFormat="1" ht="13.5" hidden="1" customHeight="1">
      <c r="B161" s="3" t="s">
        <v>47</v>
      </c>
      <c r="C161" s="16">
        <f t="shared" si="83"/>
        <v>1</v>
      </c>
      <c r="D161" s="12">
        <v>1</v>
      </c>
      <c r="E161" s="14">
        <v>0</v>
      </c>
      <c r="F161" s="3">
        <v>4</v>
      </c>
      <c r="G161" s="16">
        <f t="shared" si="84"/>
        <v>39</v>
      </c>
      <c r="H161" s="12">
        <v>18</v>
      </c>
      <c r="I161" s="17">
        <v>21</v>
      </c>
      <c r="J161" s="16">
        <f t="shared" si="85"/>
        <v>6</v>
      </c>
      <c r="K161" s="12">
        <v>1</v>
      </c>
      <c r="L161" s="12">
        <v>5</v>
      </c>
      <c r="M161" s="12" t="str">
        <f t="shared" si="86"/>
        <v>-</v>
      </c>
      <c r="N161" s="12">
        <v>0</v>
      </c>
      <c r="O161" s="17">
        <v>0</v>
      </c>
      <c r="P161" s="16">
        <f t="shared" si="87"/>
        <v>1</v>
      </c>
      <c r="Q161" s="12">
        <v>0</v>
      </c>
      <c r="R161" s="17">
        <v>1</v>
      </c>
      <c r="S161" s="16">
        <f t="shared" si="88"/>
        <v>12</v>
      </c>
      <c r="T161" s="12">
        <v>9</v>
      </c>
      <c r="U161" s="12">
        <v>3</v>
      </c>
      <c r="V161" s="113" t="s">
        <v>12</v>
      </c>
    </row>
    <row r="162" spans="2:22" s="57" customFormat="1" ht="14.25" hidden="1" customHeight="1">
      <c r="B162" s="3" t="s">
        <v>15</v>
      </c>
      <c r="C162" s="16">
        <f>SUM(C163:C166)</f>
        <v>4</v>
      </c>
      <c r="D162" s="12">
        <f t="shared" ref="D162:U162" si="89">SUM(D163:D166)</f>
        <v>4</v>
      </c>
      <c r="E162" s="13">
        <f t="shared" si="89"/>
        <v>0</v>
      </c>
      <c r="F162" s="2">
        <f t="shared" si="89"/>
        <v>8</v>
      </c>
      <c r="G162" s="16">
        <f t="shared" si="89"/>
        <v>163</v>
      </c>
      <c r="H162" s="12">
        <f t="shared" si="89"/>
        <v>71</v>
      </c>
      <c r="I162" s="13">
        <f t="shared" si="89"/>
        <v>92</v>
      </c>
      <c r="J162" s="16">
        <f t="shared" si="89"/>
        <v>11</v>
      </c>
      <c r="K162" s="12">
        <f t="shared" si="89"/>
        <v>0</v>
      </c>
      <c r="L162" s="12">
        <f t="shared" si="89"/>
        <v>11</v>
      </c>
      <c r="M162" s="12">
        <f t="shared" si="89"/>
        <v>8</v>
      </c>
      <c r="N162" s="12">
        <f t="shared" si="89"/>
        <v>5</v>
      </c>
      <c r="O162" s="13">
        <f t="shared" si="89"/>
        <v>3</v>
      </c>
      <c r="P162" s="16">
        <f t="shared" si="89"/>
        <v>0</v>
      </c>
      <c r="Q162" s="12">
        <f t="shared" si="89"/>
        <v>0</v>
      </c>
      <c r="R162" s="13">
        <f t="shared" si="89"/>
        <v>0</v>
      </c>
      <c r="S162" s="16">
        <f t="shared" si="89"/>
        <v>109</v>
      </c>
      <c r="T162" s="12">
        <f t="shared" si="89"/>
        <v>61</v>
      </c>
      <c r="U162" s="12">
        <f t="shared" si="89"/>
        <v>48</v>
      </c>
      <c r="V162" s="17" t="s">
        <v>12</v>
      </c>
    </row>
    <row r="163" spans="2:22" s="57" customFormat="1" ht="13.5" hidden="1" customHeight="1">
      <c r="B163" s="3" t="s">
        <v>35</v>
      </c>
      <c r="C163" s="16">
        <f>IF(SUM(D163:E163)=0,"-",SUM(D163:E163))</f>
        <v>1</v>
      </c>
      <c r="D163" s="12">
        <v>1</v>
      </c>
      <c r="E163" s="14">
        <v>0</v>
      </c>
      <c r="F163" s="3">
        <v>2</v>
      </c>
      <c r="G163" s="16">
        <f>IF(SUM(H163:I163)=0,"-",SUM(H163:I163))</f>
        <v>50</v>
      </c>
      <c r="H163" s="12">
        <v>24</v>
      </c>
      <c r="I163" s="17">
        <v>26</v>
      </c>
      <c r="J163" s="16">
        <f>IF(SUM(K163:L163)=0,"-",SUM(K163:L163))</f>
        <v>3</v>
      </c>
      <c r="K163" s="12">
        <v>0</v>
      </c>
      <c r="L163" s="12">
        <v>3</v>
      </c>
      <c r="M163" s="12">
        <f>IF(SUM(N163:O163)=0,"-",SUM(N163:O163))</f>
        <v>2</v>
      </c>
      <c r="N163" s="12">
        <v>2</v>
      </c>
      <c r="O163" s="17">
        <v>0</v>
      </c>
      <c r="P163" s="16" t="str">
        <f>IF(SUM(Q163:R163)=0,"-",SUM(Q163:R163))</f>
        <v>-</v>
      </c>
      <c r="Q163" s="12">
        <v>0</v>
      </c>
      <c r="R163" s="17">
        <v>0</v>
      </c>
      <c r="S163" s="16">
        <f>IF(SUM(T163:U163)=0,"-",SUM(T163:U163))</f>
        <v>45</v>
      </c>
      <c r="T163" s="12">
        <v>22</v>
      </c>
      <c r="U163" s="12">
        <v>23</v>
      </c>
      <c r="V163" s="113" t="s">
        <v>12</v>
      </c>
    </row>
    <row r="164" spans="2:22" s="57" customFormat="1" ht="13.5" hidden="1" customHeight="1">
      <c r="B164" s="3" t="s">
        <v>36</v>
      </c>
      <c r="C164" s="16">
        <f>IF(SUM(D164:E164)=0,"-",SUM(D164:E164))</f>
        <v>1</v>
      </c>
      <c r="D164" s="12">
        <v>1</v>
      </c>
      <c r="E164" s="14">
        <v>0</v>
      </c>
      <c r="F164" s="3">
        <v>1</v>
      </c>
      <c r="G164" s="16">
        <f>IF(SUM(H164:I164)=0,"-",SUM(H164:I164))</f>
        <v>22</v>
      </c>
      <c r="H164" s="12">
        <v>10</v>
      </c>
      <c r="I164" s="17">
        <v>12</v>
      </c>
      <c r="J164" s="16">
        <f>IF(SUM(K164:L164)=0,"-",SUM(K164:L164))</f>
        <v>1</v>
      </c>
      <c r="K164" s="12">
        <v>0</v>
      </c>
      <c r="L164" s="12">
        <v>1</v>
      </c>
      <c r="M164" s="12">
        <f>IF(SUM(N164:O164)=0,"-",SUM(N164:O164))</f>
        <v>2</v>
      </c>
      <c r="N164" s="12">
        <v>1</v>
      </c>
      <c r="O164" s="17">
        <v>1</v>
      </c>
      <c r="P164" s="16" t="str">
        <f>IF(SUM(Q164:R164)=0,"-",SUM(Q164:R164))</f>
        <v>-</v>
      </c>
      <c r="Q164" s="12">
        <v>0</v>
      </c>
      <c r="R164" s="17">
        <v>0</v>
      </c>
      <c r="S164" s="16">
        <f>IF(SUM(T164:U164)=0,"-",SUM(T164:U164))</f>
        <v>20</v>
      </c>
      <c r="T164" s="12">
        <v>10</v>
      </c>
      <c r="U164" s="12">
        <v>10</v>
      </c>
      <c r="V164" s="113" t="s">
        <v>12</v>
      </c>
    </row>
    <row r="165" spans="2:22" s="57" customFormat="1" ht="13.5" hidden="1" customHeight="1">
      <c r="B165" s="3" t="s">
        <v>37</v>
      </c>
      <c r="C165" s="16">
        <f>IF(SUM(D165:E165)=0,"-",SUM(D165:E165))</f>
        <v>1</v>
      </c>
      <c r="D165" s="12">
        <v>1</v>
      </c>
      <c r="E165" s="14">
        <v>0</v>
      </c>
      <c r="F165" s="3">
        <v>1</v>
      </c>
      <c r="G165" s="16">
        <f>IF(SUM(H165:I165)=0,"-",SUM(H165:I165))</f>
        <v>17</v>
      </c>
      <c r="H165" s="12">
        <v>7</v>
      </c>
      <c r="I165" s="17">
        <v>10</v>
      </c>
      <c r="J165" s="16">
        <f>IF(SUM(K165:L165)=0,"-",SUM(K165:L165))</f>
        <v>1</v>
      </c>
      <c r="K165" s="12">
        <v>0</v>
      </c>
      <c r="L165" s="12">
        <v>1</v>
      </c>
      <c r="M165" s="12">
        <f>IF(SUM(N165:O165)=0,"-",SUM(N165:O165))</f>
        <v>2</v>
      </c>
      <c r="N165" s="12">
        <v>1</v>
      </c>
      <c r="O165" s="17">
        <v>1</v>
      </c>
      <c r="P165" s="16" t="str">
        <f>IF(SUM(Q165:R165)=0,"-",SUM(Q165:R165))</f>
        <v>-</v>
      </c>
      <c r="Q165" s="12">
        <v>0</v>
      </c>
      <c r="R165" s="17">
        <v>0</v>
      </c>
      <c r="S165" s="16">
        <f>IF(SUM(T165:U165)=0,"-",SUM(T165:U165))</f>
        <v>13</v>
      </c>
      <c r="T165" s="12">
        <v>7</v>
      </c>
      <c r="U165" s="12">
        <v>6</v>
      </c>
      <c r="V165" s="113" t="s">
        <v>12</v>
      </c>
    </row>
    <row r="166" spans="2:22" s="57" customFormat="1" ht="13.5" hidden="1" customHeight="1">
      <c r="B166" s="3" t="s">
        <v>38</v>
      </c>
      <c r="C166" s="16">
        <f>IF(SUM(D166:E166)=0,"-",SUM(D166:E166))</f>
        <v>1</v>
      </c>
      <c r="D166" s="12">
        <v>1</v>
      </c>
      <c r="E166" s="14">
        <v>0</v>
      </c>
      <c r="F166" s="3">
        <v>4</v>
      </c>
      <c r="G166" s="16">
        <f>IF(SUM(H166:I166)=0,"-",SUM(H166:I166))</f>
        <v>74</v>
      </c>
      <c r="H166" s="12">
        <v>30</v>
      </c>
      <c r="I166" s="17">
        <v>44</v>
      </c>
      <c r="J166" s="16">
        <f>IF(SUM(K166:L166)=0,"-",SUM(K166:L166))</f>
        <v>6</v>
      </c>
      <c r="K166" s="12">
        <v>0</v>
      </c>
      <c r="L166" s="12">
        <v>6</v>
      </c>
      <c r="M166" s="12">
        <f>IF(SUM(N166:O166)=0,"-",SUM(N166:O166))</f>
        <v>2</v>
      </c>
      <c r="N166" s="12">
        <v>1</v>
      </c>
      <c r="O166" s="17">
        <v>1</v>
      </c>
      <c r="P166" s="16" t="str">
        <f>IF(SUM(Q166:R166)=0,"-",SUM(Q166:R166))</f>
        <v>-</v>
      </c>
      <c r="Q166" s="12">
        <v>0</v>
      </c>
      <c r="R166" s="17">
        <v>0</v>
      </c>
      <c r="S166" s="16">
        <f>IF(SUM(T166:U166)=0,"-",SUM(T166:U166))</f>
        <v>31</v>
      </c>
      <c r="T166" s="12">
        <v>22</v>
      </c>
      <c r="U166" s="12">
        <v>9</v>
      </c>
      <c r="V166" s="113" t="s">
        <v>12</v>
      </c>
    </row>
    <row r="167" spans="2:22" s="57" customFormat="1" ht="14.25" hidden="1" customHeight="1">
      <c r="B167" s="19" t="s">
        <v>16</v>
      </c>
      <c r="C167" s="20">
        <f t="shared" ref="C167:U167" si="90">SUM(C168:C168)</f>
        <v>1</v>
      </c>
      <c r="D167" s="21">
        <f t="shared" si="90"/>
        <v>1</v>
      </c>
      <c r="E167" s="22">
        <f t="shared" si="90"/>
        <v>0</v>
      </c>
      <c r="F167" s="23">
        <f t="shared" si="90"/>
        <v>1</v>
      </c>
      <c r="G167" s="20">
        <f t="shared" si="90"/>
        <v>8</v>
      </c>
      <c r="H167" s="21">
        <f t="shared" si="90"/>
        <v>0</v>
      </c>
      <c r="I167" s="22">
        <f t="shared" si="90"/>
        <v>8</v>
      </c>
      <c r="J167" s="20">
        <f t="shared" si="90"/>
        <v>1</v>
      </c>
      <c r="K167" s="21">
        <f t="shared" si="90"/>
        <v>0</v>
      </c>
      <c r="L167" s="21">
        <f t="shared" si="90"/>
        <v>1</v>
      </c>
      <c r="M167" s="21">
        <f t="shared" si="90"/>
        <v>2</v>
      </c>
      <c r="N167" s="21">
        <f t="shared" si="90"/>
        <v>2</v>
      </c>
      <c r="O167" s="22">
        <f t="shared" si="90"/>
        <v>0</v>
      </c>
      <c r="P167" s="20">
        <f t="shared" si="90"/>
        <v>0</v>
      </c>
      <c r="Q167" s="21">
        <f t="shared" si="90"/>
        <v>0</v>
      </c>
      <c r="R167" s="22">
        <f t="shared" si="90"/>
        <v>0</v>
      </c>
      <c r="S167" s="20">
        <f t="shared" si="90"/>
        <v>9</v>
      </c>
      <c r="T167" s="21">
        <f t="shared" si="90"/>
        <v>5</v>
      </c>
      <c r="U167" s="21">
        <f t="shared" si="90"/>
        <v>4</v>
      </c>
      <c r="V167" s="26" t="s">
        <v>12</v>
      </c>
    </row>
    <row r="168" spans="2:22" s="57" customFormat="1" ht="13.5" hidden="1" customHeight="1">
      <c r="B168" s="120" t="s">
        <v>39</v>
      </c>
      <c r="C168" s="121">
        <f>IF(SUM(D168:E168)=0,"-",SUM(D168:E168))</f>
        <v>1</v>
      </c>
      <c r="D168" s="106">
        <v>1</v>
      </c>
      <c r="E168" s="122">
        <v>0</v>
      </c>
      <c r="F168" s="123">
        <v>1</v>
      </c>
      <c r="G168" s="121">
        <f>IF(SUM(H168:I168)=0,"-",SUM(H168:I168))</f>
        <v>8</v>
      </c>
      <c r="H168" s="106">
        <v>0</v>
      </c>
      <c r="I168" s="124">
        <v>8</v>
      </c>
      <c r="J168" s="121">
        <f>IF(SUM(K168:L168)=0,"-",SUM(K168:L168))</f>
        <v>1</v>
      </c>
      <c r="K168" s="106">
        <v>0</v>
      </c>
      <c r="L168" s="106">
        <v>1</v>
      </c>
      <c r="M168" s="106">
        <f>IF(SUM(N168:O168)=0,"-",SUM(N168:O168))</f>
        <v>2</v>
      </c>
      <c r="N168" s="106">
        <v>2</v>
      </c>
      <c r="O168" s="124">
        <v>0</v>
      </c>
      <c r="P168" s="121" t="str">
        <f>IF(SUM(Q168:R168)=0,"-",SUM(Q168:R168))</f>
        <v>-</v>
      </c>
      <c r="Q168" s="106">
        <v>0</v>
      </c>
      <c r="R168" s="124">
        <v>0</v>
      </c>
      <c r="S168" s="121">
        <f>IF(SUM(T168:U168)=0,"-",SUM(T168:U168))</f>
        <v>9</v>
      </c>
      <c r="T168" s="106">
        <v>5</v>
      </c>
      <c r="U168" s="106">
        <v>4</v>
      </c>
      <c r="V168" s="125" t="s">
        <v>12</v>
      </c>
    </row>
    <row r="169" spans="2:22" s="57" customFormat="1" ht="14.25" customHeight="1">
      <c r="B169" s="4" t="s">
        <v>57</v>
      </c>
      <c r="C169" s="5">
        <f t="shared" ref="C169:U169" si="91">C170+C177+C184+C189</f>
        <v>15</v>
      </c>
      <c r="D169" s="6">
        <f t="shared" si="91"/>
        <v>15</v>
      </c>
      <c r="E169" s="7">
        <f t="shared" si="91"/>
        <v>0</v>
      </c>
      <c r="F169" s="8">
        <f t="shared" si="91"/>
        <v>37</v>
      </c>
      <c r="G169" s="9">
        <f t="shared" si="91"/>
        <v>300</v>
      </c>
      <c r="H169" s="6">
        <f t="shared" si="91"/>
        <v>137</v>
      </c>
      <c r="I169" s="10">
        <f t="shared" si="91"/>
        <v>163</v>
      </c>
      <c r="J169" s="9">
        <f t="shared" si="91"/>
        <v>47</v>
      </c>
      <c r="K169" s="6">
        <f t="shared" si="91"/>
        <v>1</v>
      </c>
      <c r="L169" s="6">
        <f t="shared" si="91"/>
        <v>46</v>
      </c>
      <c r="M169" s="11">
        <f t="shared" si="91"/>
        <v>20</v>
      </c>
      <c r="N169" s="6">
        <f t="shared" si="91"/>
        <v>7</v>
      </c>
      <c r="O169" s="10">
        <f t="shared" si="91"/>
        <v>13</v>
      </c>
      <c r="P169" s="9">
        <f t="shared" si="91"/>
        <v>2</v>
      </c>
      <c r="Q169" s="6">
        <f t="shared" si="91"/>
        <v>0</v>
      </c>
      <c r="R169" s="10">
        <f t="shared" si="91"/>
        <v>2</v>
      </c>
      <c r="S169" s="9">
        <f t="shared" si="91"/>
        <v>212</v>
      </c>
      <c r="T169" s="6">
        <f t="shared" si="91"/>
        <v>98</v>
      </c>
      <c r="U169" s="6">
        <f t="shared" si="91"/>
        <v>114</v>
      </c>
      <c r="V169" s="102">
        <v>30.5</v>
      </c>
    </row>
    <row r="170" spans="2:22" s="57" customFormat="1" ht="14.25" hidden="1" customHeight="1">
      <c r="B170" s="3" t="s">
        <v>13</v>
      </c>
      <c r="C170" s="16">
        <f t="shared" ref="C170:C176" si="92">IF(SUM(D170:E170)=0,"-",SUM(D170:E170))</f>
        <v>5</v>
      </c>
      <c r="D170" s="12">
        <f>SUM(D171:D176)</f>
        <v>5</v>
      </c>
      <c r="E170" s="13">
        <f>SUM(E171:E176)</f>
        <v>0</v>
      </c>
      <c r="F170" s="2">
        <f>SUM(F171:F176)</f>
        <v>11</v>
      </c>
      <c r="G170" s="16">
        <f t="shared" ref="G170:G176" si="93">IF(SUM(H170:I170)=0,"-",SUM(H170:I170))</f>
        <v>65</v>
      </c>
      <c r="H170" s="12">
        <f>SUM(H171:H176)</f>
        <v>24</v>
      </c>
      <c r="I170" s="13">
        <f>SUM(I171:I176)</f>
        <v>41</v>
      </c>
      <c r="J170" s="16">
        <f t="shared" ref="J170:J176" si="94">IF(SUM(K170:L170)=0,"-",SUM(K170:L170))</f>
        <v>12</v>
      </c>
      <c r="K170" s="12">
        <f>SUM(K171:K176)</f>
        <v>0</v>
      </c>
      <c r="L170" s="12">
        <f>SUM(L171:L176)</f>
        <v>12</v>
      </c>
      <c r="M170" s="12">
        <f t="shared" ref="M170:M176" si="95">IF(SUM(N170:O170)=0,"-",SUM(N170:O170))</f>
        <v>7</v>
      </c>
      <c r="N170" s="12">
        <f t="shared" ref="N170:U170" si="96">SUM(N171:N176)</f>
        <v>2</v>
      </c>
      <c r="O170" s="13">
        <f t="shared" si="96"/>
        <v>5</v>
      </c>
      <c r="P170" s="16">
        <f t="shared" si="96"/>
        <v>1</v>
      </c>
      <c r="Q170" s="12">
        <f t="shared" si="96"/>
        <v>0</v>
      </c>
      <c r="R170" s="13">
        <f t="shared" si="96"/>
        <v>1</v>
      </c>
      <c r="S170" s="16">
        <f t="shared" si="96"/>
        <v>20</v>
      </c>
      <c r="T170" s="12">
        <f t="shared" si="96"/>
        <v>9</v>
      </c>
      <c r="U170" s="12">
        <f t="shared" si="96"/>
        <v>11</v>
      </c>
      <c r="V170" s="17" t="s">
        <v>12</v>
      </c>
    </row>
    <row r="171" spans="2:22" s="57" customFormat="1" ht="13.5" hidden="1" customHeight="1">
      <c r="B171" s="3" t="s">
        <v>29</v>
      </c>
      <c r="C171" s="16">
        <f t="shared" si="92"/>
        <v>1</v>
      </c>
      <c r="D171" s="12">
        <v>1</v>
      </c>
      <c r="E171" s="14"/>
      <c r="F171" s="3">
        <v>1</v>
      </c>
      <c r="G171" s="16">
        <f t="shared" si="93"/>
        <v>25</v>
      </c>
      <c r="H171" s="12">
        <v>8</v>
      </c>
      <c r="I171" s="17">
        <v>17</v>
      </c>
      <c r="J171" s="16">
        <f t="shared" si="94"/>
        <v>1</v>
      </c>
      <c r="K171" s="12"/>
      <c r="L171" s="12">
        <v>1</v>
      </c>
      <c r="M171" s="12">
        <f t="shared" si="95"/>
        <v>3</v>
      </c>
      <c r="N171" s="12">
        <v>2</v>
      </c>
      <c r="O171" s="17">
        <v>1</v>
      </c>
      <c r="P171" s="16" t="str">
        <f t="shared" ref="P171:P176" si="97">IF(SUM(Q171:R171)=0,"-",SUM(Q171:R171))</f>
        <v>-</v>
      </c>
      <c r="Q171" s="12"/>
      <c r="R171" s="17"/>
      <c r="S171" s="16">
        <f t="shared" ref="S171:S176" si="98">IF(SUM(T171:U171)=0,"-",SUM(T171:U171))</f>
        <v>6</v>
      </c>
      <c r="T171" s="12">
        <v>3</v>
      </c>
      <c r="U171" s="12">
        <v>3</v>
      </c>
      <c r="V171" s="113" t="s">
        <v>12</v>
      </c>
    </row>
    <row r="172" spans="2:22" s="57" customFormat="1" ht="13.5" hidden="1" customHeight="1">
      <c r="B172" s="3" t="s">
        <v>43</v>
      </c>
      <c r="C172" s="16">
        <f t="shared" si="92"/>
        <v>1</v>
      </c>
      <c r="D172" s="12">
        <v>1</v>
      </c>
      <c r="E172" s="14"/>
      <c r="F172" s="3">
        <v>3</v>
      </c>
      <c r="G172" s="16">
        <f t="shared" si="93"/>
        <v>25</v>
      </c>
      <c r="H172" s="12">
        <v>10</v>
      </c>
      <c r="I172" s="17">
        <v>15</v>
      </c>
      <c r="J172" s="16">
        <f t="shared" si="94"/>
        <v>5</v>
      </c>
      <c r="K172" s="12"/>
      <c r="L172" s="12">
        <v>5</v>
      </c>
      <c r="M172" s="12">
        <f t="shared" si="95"/>
        <v>1</v>
      </c>
      <c r="N172" s="12">
        <v>0</v>
      </c>
      <c r="O172" s="17">
        <v>1</v>
      </c>
      <c r="P172" s="16" t="str">
        <f t="shared" si="97"/>
        <v>-</v>
      </c>
      <c r="Q172" s="12"/>
      <c r="R172" s="17"/>
      <c r="S172" s="16">
        <f t="shared" si="98"/>
        <v>1</v>
      </c>
      <c r="T172" s="12">
        <v>1</v>
      </c>
      <c r="U172" s="12"/>
      <c r="V172" s="113" t="s">
        <v>12</v>
      </c>
    </row>
    <row r="173" spans="2:22" s="57" customFormat="1" ht="13.5" hidden="1" customHeight="1">
      <c r="B173" s="3" t="s">
        <v>45</v>
      </c>
      <c r="C173" s="16">
        <f t="shared" si="92"/>
        <v>1</v>
      </c>
      <c r="D173" s="12">
        <v>1</v>
      </c>
      <c r="E173" s="14"/>
      <c r="F173" s="3">
        <v>2</v>
      </c>
      <c r="G173" s="16">
        <f t="shared" si="93"/>
        <v>2</v>
      </c>
      <c r="H173" s="12">
        <v>0</v>
      </c>
      <c r="I173" s="17">
        <v>2</v>
      </c>
      <c r="J173" s="16">
        <f t="shared" si="94"/>
        <v>1</v>
      </c>
      <c r="K173" s="12">
        <v>0</v>
      </c>
      <c r="L173" s="12">
        <v>1</v>
      </c>
      <c r="M173" s="12">
        <f t="shared" si="95"/>
        <v>1</v>
      </c>
      <c r="N173" s="12">
        <v>0</v>
      </c>
      <c r="O173" s="17">
        <v>1</v>
      </c>
      <c r="P173" s="16" t="str">
        <f t="shared" si="97"/>
        <v>-</v>
      </c>
      <c r="Q173" s="12"/>
      <c r="R173" s="17"/>
      <c r="S173" s="16">
        <f t="shared" si="98"/>
        <v>5</v>
      </c>
      <c r="T173" s="12">
        <v>3</v>
      </c>
      <c r="U173" s="12">
        <v>2</v>
      </c>
      <c r="V173" s="113" t="s">
        <v>12</v>
      </c>
    </row>
    <row r="174" spans="2:22" ht="13.5" hidden="1" customHeight="1">
      <c r="B174" s="3" t="s">
        <v>44</v>
      </c>
      <c r="C174" s="16">
        <f t="shared" si="92"/>
        <v>1</v>
      </c>
      <c r="D174" s="12">
        <v>1</v>
      </c>
      <c r="E174" s="14"/>
      <c r="F174" s="3">
        <v>3</v>
      </c>
      <c r="G174" s="16">
        <f t="shared" si="93"/>
        <v>9</v>
      </c>
      <c r="H174" s="12">
        <v>4</v>
      </c>
      <c r="I174" s="17">
        <v>5</v>
      </c>
      <c r="J174" s="16">
        <f t="shared" si="94"/>
        <v>3</v>
      </c>
      <c r="K174" s="12"/>
      <c r="L174" s="12">
        <v>3</v>
      </c>
      <c r="M174" s="12">
        <f t="shared" si="95"/>
        <v>1</v>
      </c>
      <c r="N174" s="12">
        <v>0</v>
      </c>
      <c r="O174" s="17">
        <v>1</v>
      </c>
      <c r="P174" s="16" t="str">
        <f t="shared" si="97"/>
        <v>-</v>
      </c>
      <c r="Q174" s="12"/>
      <c r="R174" s="17"/>
      <c r="S174" s="16">
        <f t="shared" si="98"/>
        <v>5</v>
      </c>
      <c r="T174" s="12">
        <v>1</v>
      </c>
      <c r="U174" s="12">
        <v>4</v>
      </c>
      <c r="V174" s="113" t="s">
        <v>12</v>
      </c>
    </row>
    <row r="175" spans="2:22" ht="13.5" hidden="1" customHeight="1">
      <c r="B175" s="3" t="s">
        <v>56</v>
      </c>
      <c r="C175" s="16">
        <f t="shared" si="92"/>
        <v>1</v>
      </c>
      <c r="D175" s="12">
        <v>1</v>
      </c>
      <c r="E175" s="14"/>
      <c r="F175" s="3">
        <v>2</v>
      </c>
      <c r="G175" s="16">
        <f t="shared" si="93"/>
        <v>4</v>
      </c>
      <c r="H175" s="12">
        <v>2</v>
      </c>
      <c r="I175" s="17">
        <v>2</v>
      </c>
      <c r="J175" s="16">
        <f t="shared" si="94"/>
        <v>2</v>
      </c>
      <c r="K175" s="12">
        <v>0</v>
      </c>
      <c r="L175" s="12">
        <v>2</v>
      </c>
      <c r="M175" s="12">
        <f t="shared" si="95"/>
        <v>1</v>
      </c>
      <c r="N175" s="12">
        <v>0</v>
      </c>
      <c r="O175" s="17">
        <v>1</v>
      </c>
      <c r="P175" s="16">
        <f t="shared" si="97"/>
        <v>1</v>
      </c>
      <c r="Q175" s="12"/>
      <c r="R175" s="17">
        <v>1</v>
      </c>
      <c r="S175" s="16">
        <f t="shared" si="98"/>
        <v>3</v>
      </c>
      <c r="T175" s="12">
        <v>1</v>
      </c>
      <c r="U175" s="12">
        <v>2</v>
      </c>
      <c r="V175" s="113" t="s">
        <v>12</v>
      </c>
    </row>
    <row r="176" spans="2:22" ht="13.5" hidden="1" customHeight="1">
      <c r="B176" s="3" t="s">
        <v>46</v>
      </c>
      <c r="C176" s="16" t="str">
        <f t="shared" si="92"/>
        <v>-</v>
      </c>
      <c r="D176" s="12"/>
      <c r="E176" s="14"/>
      <c r="F176" s="3"/>
      <c r="G176" s="16" t="str">
        <f t="shared" si="93"/>
        <v>-</v>
      </c>
      <c r="H176" s="12"/>
      <c r="I176" s="17"/>
      <c r="J176" s="16" t="str">
        <f t="shared" si="94"/>
        <v>-</v>
      </c>
      <c r="K176" s="12"/>
      <c r="L176" s="12"/>
      <c r="M176" s="12" t="str">
        <f t="shared" si="95"/>
        <v>-</v>
      </c>
      <c r="N176" s="12"/>
      <c r="O176" s="17"/>
      <c r="P176" s="16" t="str">
        <f t="shared" si="97"/>
        <v>-</v>
      </c>
      <c r="Q176" s="12"/>
      <c r="R176" s="17"/>
      <c r="S176" s="16" t="str">
        <f t="shared" si="98"/>
        <v>-</v>
      </c>
      <c r="T176" s="12"/>
      <c r="U176" s="12"/>
      <c r="V176" s="113" t="s">
        <v>12</v>
      </c>
    </row>
    <row r="177" spans="2:22" ht="14.25" hidden="1" customHeight="1">
      <c r="B177" s="3" t="s">
        <v>14</v>
      </c>
      <c r="C177" s="16">
        <f t="shared" ref="C177:U177" si="99">SUM(C178:C183)</f>
        <v>5</v>
      </c>
      <c r="D177" s="12">
        <f t="shared" si="99"/>
        <v>5</v>
      </c>
      <c r="E177" s="13">
        <f t="shared" si="99"/>
        <v>0</v>
      </c>
      <c r="F177" s="2">
        <f t="shared" si="99"/>
        <v>15</v>
      </c>
      <c r="G177" s="16">
        <f t="shared" si="99"/>
        <v>90</v>
      </c>
      <c r="H177" s="12">
        <f t="shared" si="99"/>
        <v>47</v>
      </c>
      <c r="I177" s="13">
        <f t="shared" si="99"/>
        <v>43</v>
      </c>
      <c r="J177" s="16">
        <f t="shared" si="99"/>
        <v>20</v>
      </c>
      <c r="K177" s="12">
        <f t="shared" si="99"/>
        <v>1</v>
      </c>
      <c r="L177" s="12">
        <f t="shared" si="99"/>
        <v>19</v>
      </c>
      <c r="M177" s="12">
        <f t="shared" si="99"/>
        <v>4</v>
      </c>
      <c r="N177" s="12">
        <f t="shared" si="99"/>
        <v>0</v>
      </c>
      <c r="O177" s="13">
        <f t="shared" si="99"/>
        <v>4</v>
      </c>
      <c r="P177" s="16">
        <f t="shared" si="99"/>
        <v>1</v>
      </c>
      <c r="Q177" s="12">
        <f t="shared" si="99"/>
        <v>0</v>
      </c>
      <c r="R177" s="13">
        <f t="shared" si="99"/>
        <v>1</v>
      </c>
      <c r="S177" s="16">
        <f t="shared" si="99"/>
        <v>69</v>
      </c>
      <c r="T177" s="12">
        <f t="shared" si="99"/>
        <v>30</v>
      </c>
      <c r="U177" s="12">
        <f t="shared" si="99"/>
        <v>39</v>
      </c>
      <c r="V177" s="17" t="s">
        <v>12</v>
      </c>
    </row>
    <row r="178" spans="2:22" ht="13.5" hidden="1" customHeight="1">
      <c r="B178" s="3" t="s">
        <v>30</v>
      </c>
      <c r="C178" s="16">
        <f t="shared" ref="C178:C183" si="100">IF(SUM(D178:E178)=0,"-",SUM(D178:E178))</f>
        <v>1</v>
      </c>
      <c r="D178" s="12">
        <v>1</v>
      </c>
      <c r="E178" s="14"/>
      <c r="F178" s="3">
        <v>2</v>
      </c>
      <c r="G178" s="16">
        <f t="shared" ref="G178:G183" si="101">IF(SUM(H178:I178)=0,"-",SUM(H178:I178))</f>
        <v>8</v>
      </c>
      <c r="H178" s="12">
        <v>5</v>
      </c>
      <c r="I178" s="17">
        <v>3</v>
      </c>
      <c r="J178" s="16">
        <f t="shared" ref="J178:J183" si="102">IF(SUM(K178:L178)=0,"-",SUM(K178:L178))</f>
        <v>3</v>
      </c>
      <c r="K178" s="12">
        <v>0</v>
      </c>
      <c r="L178" s="12">
        <v>3</v>
      </c>
      <c r="M178" s="18">
        <f t="shared" ref="M178:M183" si="103">IF(SUM(N178:O178)=0,"-",SUM(N178:O178))</f>
        <v>1</v>
      </c>
      <c r="N178" s="12">
        <v>0</v>
      </c>
      <c r="O178" s="17">
        <v>1</v>
      </c>
      <c r="P178" s="16" t="str">
        <f t="shared" ref="P178:P183" si="104">IF(SUM(Q178:R178)=0,"-",SUM(Q178:R178))</f>
        <v>-</v>
      </c>
      <c r="Q178" s="12"/>
      <c r="R178" s="17"/>
      <c r="S178" s="16">
        <f t="shared" ref="S178:S183" si="105">IF(SUM(T178:U178)=0,"-",SUM(T178:U178))</f>
        <v>6</v>
      </c>
      <c r="T178" s="12">
        <v>1</v>
      </c>
      <c r="U178" s="12">
        <v>5</v>
      </c>
      <c r="V178" s="113" t="s">
        <v>12</v>
      </c>
    </row>
    <row r="179" spans="2:22" ht="13.5" hidden="1" customHeight="1">
      <c r="B179" s="3" t="s">
        <v>31</v>
      </c>
      <c r="C179" s="16" t="str">
        <f t="shared" si="100"/>
        <v>-</v>
      </c>
      <c r="D179" s="12"/>
      <c r="E179" s="14"/>
      <c r="F179" s="3"/>
      <c r="G179" s="16" t="str">
        <f t="shared" si="101"/>
        <v>-</v>
      </c>
      <c r="H179" s="12"/>
      <c r="I179" s="17"/>
      <c r="J179" s="16" t="str">
        <f t="shared" si="102"/>
        <v>-</v>
      </c>
      <c r="K179" s="12"/>
      <c r="L179" s="12"/>
      <c r="M179" s="12" t="str">
        <f t="shared" si="103"/>
        <v>-</v>
      </c>
      <c r="N179" s="12"/>
      <c r="O179" s="17"/>
      <c r="P179" s="16" t="str">
        <f t="shared" si="104"/>
        <v>-</v>
      </c>
      <c r="Q179" s="12"/>
      <c r="R179" s="17"/>
      <c r="S179" s="16" t="str">
        <f t="shared" si="105"/>
        <v>-</v>
      </c>
      <c r="T179" s="12"/>
      <c r="U179" s="12"/>
      <c r="V179" s="113" t="s">
        <v>12</v>
      </c>
    </row>
    <row r="180" spans="2:22" ht="13.5" hidden="1" customHeight="1">
      <c r="B180" s="3" t="s">
        <v>32</v>
      </c>
      <c r="C180" s="16">
        <f t="shared" si="100"/>
        <v>1</v>
      </c>
      <c r="D180" s="12">
        <v>1</v>
      </c>
      <c r="E180" s="14"/>
      <c r="F180" s="3">
        <v>3</v>
      </c>
      <c r="G180" s="16">
        <f t="shared" si="101"/>
        <v>14</v>
      </c>
      <c r="H180" s="12">
        <v>9</v>
      </c>
      <c r="I180" s="17">
        <v>5</v>
      </c>
      <c r="J180" s="16">
        <f t="shared" si="102"/>
        <v>3</v>
      </c>
      <c r="K180" s="12">
        <v>0</v>
      </c>
      <c r="L180" s="12">
        <v>3</v>
      </c>
      <c r="M180" s="12">
        <f t="shared" si="103"/>
        <v>1</v>
      </c>
      <c r="N180" s="12">
        <v>0</v>
      </c>
      <c r="O180" s="17">
        <v>1</v>
      </c>
      <c r="P180" s="16" t="str">
        <f t="shared" si="104"/>
        <v>-</v>
      </c>
      <c r="Q180" s="12"/>
      <c r="R180" s="17"/>
      <c r="S180" s="16">
        <f t="shared" si="105"/>
        <v>27</v>
      </c>
      <c r="T180" s="12">
        <v>11</v>
      </c>
      <c r="U180" s="12">
        <v>16</v>
      </c>
      <c r="V180" s="113" t="s">
        <v>12</v>
      </c>
    </row>
    <row r="181" spans="2:22" ht="13.5" hidden="1" customHeight="1">
      <c r="B181" s="3" t="s">
        <v>33</v>
      </c>
      <c r="C181" s="16">
        <f t="shared" si="100"/>
        <v>1</v>
      </c>
      <c r="D181" s="12">
        <v>1</v>
      </c>
      <c r="E181" s="14"/>
      <c r="F181" s="3">
        <v>3</v>
      </c>
      <c r="G181" s="16">
        <f t="shared" si="101"/>
        <v>9</v>
      </c>
      <c r="H181" s="12">
        <v>2</v>
      </c>
      <c r="I181" s="17">
        <v>7</v>
      </c>
      <c r="J181" s="16">
        <f t="shared" si="102"/>
        <v>3</v>
      </c>
      <c r="K181" s="12">
        <v>0</v>
      </c>
      <c r="L181" s="12">
        <v>3</v>
      </c>
      <c r="M181" s="12">
        <f t="shared" si="103"/>
        <v>1</v>
      </c>
      <c r="N181" s="12">
        <v>0</v>
      </c>
      <c r="O181" s="17">
        <v>1</v>
      </c>
      <c r="P181" s="16" t="str">
        <f t="shared" si="104"/>
        <v>-</v>
      </c>
      <c r="Q181" s="12"/>
      <c r="R181" s="17"/>
      <c r="S181" s="16">
        <f t="shared" si="105"/>
        <v>3</v>
      </c>
      <c r="T181" s="12">
        <v>1</v>
      </c>
      <c r="U181" s="12">
        <v>2</v>
      </c>
      <c r="V181" s="113" t="s">
        <v>12</v>
      </c>
    </row>
    <row r="182" spans="2:22" ht="13.5" hidden="1" customHeight="1">
      <c r="B182" s="3" t="s">
        <v>34</v>
      </c>
      <c r="C182" s="16">
        <f t="shared" si="100"/>
        <v>1</v>
      </c>
      <c r="D182" s="12">
        <v>1</v>
      </c>
      <c r="E182" s="14"/>
      <c r="F182" s="3">
        <v>3</v>
      </c>
      <c r="G182" s="16">
        <f t="shared" si="101"/>
        <v>21</v>
      </c>
      <c r="H182" s="12">
        <v>12</v>
      </c>
      <c r="I182" s="17">
        <v>9</v>
      </c>
      <c r="J182" s="16">
        <f t="shared" si="102"/>
        <v>4</v>
      </c>
      <c r="K182" s="12">
        <v>0</v>
      </c>
      <c r="L182" s="12">
        <v>4</v>
      </c>
      <c r="M182" s="12">
        <f t="shared" si="103"/>
        <v>1</v>
      </c>
      <c r="N182" s="12">
        <v>0</v>
      </c>
      <c r="O182" s="17">
        <v>1</v>
      </c>
      <c r="P182" s="16" t="str">
        <f t="shared" si="104"/>
        <v>-</v>
      </c>
      <c r="Q182" s="12"/>
      <c r="R182" s="17"/>
      <c r="S182" s="16">
        <f t="shared" si="105"/>
        <v>20</v>
      </c>
      <c r="T182" s="12">
        <v>9</v>
      </c>
      <c r="U182" s="12">
        <v>11</v>
      </c>
      <c r="V182" s="113" t="s">
        <v>12</v>
      </c>
    </row>
    <row r="183" spans="2:22" ht="13.5" hidden="1" customHeight="1">
      <c r="B183" s="3" t="s">
        <v>47</v>
      </c>
      <c r="C183" s="16">
        <f t="shared" si="100"/>
        <v>1</v>
      </c>
      <c r="D183" s="12">
        <v>1</v>
      </c>
      <c r="E183" s="14"/>
      <c r="F183" s="3">
        <v>4</v>
      </c>
      <c r="G183" s="16">
        <f t="shared" si="101"/>
        <v>38</v>
      </c>
      <c r="H183" s="12">
        <v>19</v>
      </c>
      <c r="I183" s="17">
        <v>19</v>
      </c>
      <c r="J183" s="16">
        <f t="shared" si="102"/>
        <v>7</v>
      </c>
      <c r="K183" s="12">
        <v>1</v>
      </c>
      <c r="L183" s="12">
        <v>6</v>
      </c>
      <c r="M183" s="12" t="str">
        <f t="shared" si="103"/>
        <v>-</v>
      </c>
      <c r="N183" s="12"/>
      <c r="O183" s="17"/>
      <c r="P183" s="16">
        <f t="shared" si="104"/>
        <v>1</v>
      </c>
      <c r="Q183" s="12">
        <v>0</v>
      </c>
      <c r="R183" s="17">
        <v>1</v>
      </c>
      <c r="S183" s="16">
        <f t="shared" si="105"/>
        <v>13</v>
      </c>
      <c r="T183" s="12">
        <v>8</v>
      </c>
      <c r="U183" s="12">
        <v>5</v>
      </c>
      <c r="V183" s="113" t="s">
        <v>12</v>
      </c>
    </row>
    <row r="184" spans="2:22" ht="14.25" hidden="1" customHeight="1">
      <c r="B184" s="3" t="s">
        <v>15</v>
      </c>
      <c r="C184" s="16">
        <f>SUM(C185:C188)</f>
        <v>4</v>
      </c>
      <c r="D184" s="12">
        <f t="shared" ref="D184:U184" si="106">SUM(D185:D188)</f>
        <v>4</v>
      </c>
      <c r="E184" s="13">
        <f t="shared" si="106"/>
        <v>0</v>
      </c>
      <c r="F184" s="2">
        <f t="shared" si="106"/>
        <v>8</v>
      </c>
      <c r="G184" s="16">
        <f t="shared" si="106"/>
        <v>132</v>
      </c>
      <c r="H184" s="12">
        <f t="shared" si="106"/>
        <v>63</v>
      </c>
      <c r="I184" s="13">
        <f t="shared" si="106"/>
        <v>69</v>
      </c>
      <c r="J184" s="16">
        <f t="shared" si="106"/>
        <v>11</v>
      </c>
      <c r="K184" s="12">
        <f t="shared" si="106"/>
        <v>0</v>
      </c>
      <c r="L184" s="12">
        <f t="shared" si="106"/>
        <v>11</v>
      </c>
      <c r="M184" s="12">
        <f t="shared" si="106"/>
        <v>8</v>
      </c>
      <c r="N184" s="12">
        <f t="shared" si="106"/>
        <v>5</v>
      </c>
      <c r="O184" s="13">
        <f t="shared" si="106"/>
        <v>3</v>
      </c>
      <c r="P184" s="16">
        <f t="shared" si="106"/>
        <v>0</v>
      </c>
      <c r="Q184" s="12">
        <f t="shared" si="106"/>
        <v>0</v>
      </c>
      <c r="R184" s="13">
        <f t="shared" si="106"/>
        <v>0</v>
      </c>
      <c r="S184" s="16">
        <f t="shared" si="106"/>
        <v>118</v>
      </c>
      <c r="T184" s="12">
        <f t="shared" si="106"/>
        <v>59</v>
      </c>
      <c r="U184" s="12">
        <f t="shared" si="106"/>
        <v>59</v>
      </c>
      <c r="V184" s="17" t="s">
        <v>12</v>
      </c>
    </row>
    <row r="185" spans="2:22" ht="13.5" hidden="1" customHeight="1">
      <c r="B185" s="3" t="s">
        <v>35</v>
      </c>
      <c r="C185" s="16">
        <f>IF(SUM(D185:E185)=0,"-",SUM(D185:E185))</f>
        <v>1</v>
      </c>
      <c r="D185" s="12">
        <v>1</v>
      </c>
      <c r="E185" s="14"/>
      <c r="F185" s="3">
        <v>2</v>
      </c>
      <c r="G185" s="16">
        <f>IF(SUM(H185:I185)=0,"-",SUM(H185:I185))</f>
        <v>39</v>
      </c>
      <c r="H185" s="12">
        <v>19</v>
      </c>
      <c r="I185" s="17">
        <v>20</v>
      </c>
      <c r="J185" s="16">
        <f>IF(SUM(K185:L185)=0,"-",SUM(K185:L185))</f>
        <v>3</v>
      </c>
      <c r="K185" s="12">
        <v>0</v>
      </c>
      <c r="L185" s="12">
        <v>3</v>
      </c>
      <c r="M185" s="12">
        <f>IF(SUM(N185:O185)=0,"-",SUM(N185:O185))</f>
        <v>2</v>
      </c>
      <c r="N185" s="12">
        <v>2</v>
      </c>
      <c r="O185" s="17">
        <v>0</v>
      </c>
      <c r="P185" s="16" t="str">
        <f>IF(SUM(Q185:R185)=0,"-",SUM(Q185:R185))</f>
        <v>-</v>
      </c>
      <c r="Q185" s="12"/>
      <c r="R185" s="17"/>
      <c r="S185" s="16">
        <f>IF(SUM(T185:U185)=0,"-",SUM(T185:U185))</f>
        <v>50</v>
      </c>
      <c r="T185" s="12">
        <v>24</v>
      </c>
      <c r="U185" s="12">
        <v>26</v>
      </c>
      <c r="V185" s="113" t="s">
        <v>12</v>
      </c>
    </row>
    <row r="186" spans="2:22" ht="13.5" hidden="1" customHeight="1">
      <c r="B186" s="3" t="s">
        <v>36</v>
      </c>
      <c r="C186" s="16">
        <f>IF(SUM(D186:E186)=0,"-",SUM(D186:E186))</f>
        <v>1</v>
      </c>
      <c r="D186" s="12">
        <v>1</v>
      </c>
      <c r="E186" s="14"/>
      <c r="F186" s="3">
        <v>1</v>
      </c>
      <c r="G186" s="16">
        <f>IF(SUM(H186:I186)=0,"-",SUM(H186:I186))</f>
        <v>10</v>
      </c>
      <c r="H186" s="12">
        <v>3</v>
      </c>
      <c r="I186" s="17">
        <v>7</v>
      </c>
      <c r="J186" s="16">
        <f>IF(SUM(K186:L186)=0,"-",SUM(K186:L186))</f>
        <v>1</v>
      </c>
      <c r="K186" s="12">
        <v>0</v>
      </c>
      <c r="L186" s="12">
        <v>1</v>
      </c>
      <c r="M186" s="12">
        <f>IF(SUM(N186:O186)=0,"-",SUM(N186:O186))</f>
        <v>2</v>
      </c>
      <c r="N186" s="12">
        <v>1</v>
      </c>
      <c r="O186" s="17">
        <v>1</v>
      </c>
      <c r="P186" s="16" t="str">
        <f>IF(SUM(Q186:R186)=0,"-",SUM(Q186:R186))</f>
        <v>-</v>
      </c>
      <c r="Q186" s="12"/>
      <c r="R186" s="17"/>
      <c r="S186" s="16">
        <f>IF(SUM(T186:U186)=0,"-",SUM(T186:U186))</f>
        <v>20</v>
      </c>
      <c r="T186" s="12">
        <v>10</v>
      </c>
      <c r="U186" s="12">
        <v>10</v>
      </c>
      <c r="V186" s="113" t="s">
        <v>12</v>
      </c>
    </row>
    <row r="187" spans="2:22" ht="13.5" hidden="1" customHeight="1">
      <c r="B187" s="3" t="s">
        <v>37</v>
      </c>
      <c r="C187" s="16">
        <f>IF(SUM(D187:E187)=0,"-",SUM(D187:E187))</f>
        <v>1</v>
      </c>
      <c r="D187" s="12">
        <v>1</v>
      </c>
      <c r="E187" s="14"/>
      <c r="F187" s="3">
        <v>1</v>
      </c>
      <c r="G187" s="16">
        <f>IF(SUM(H187:I187)=0,"-",SUM(H187:I187))</f>
        <v>22</v>
      </c>
      <c r="H187" s="12">
        <v>15</v>
      </c>
      <c r="I187" s="17">
        <v>7</v>
      </c>
      <c r="J187" s="16">
        <f>IF(SUM(K187:L187)=0,"-",SUM(K187:L187))</f>
        <v>1</v>
      </c>
      <c r="K187" s="12">
        <v>0</v>
      </c>
      <c r="L187" s="12">
        <v>1</v>
      </c>
      <c r="M187" s="12">
        <f>IF(SUM(N187:O187)=0,"-",SUM(N187:O187))</f>
        <v>2</v>
      </c>
      <c r="N187" s="12">
        <v>1</v>
      </c>
      <c r="O187" s="17">
        <v>1</v>
      </c>
      <c r="P187" s="16" t="str">
        <f>IF(SUM(Q187:R187)=0,"-",SUM(Q187:R187))</f>
        <v>-</v>
      </c>
      <c r="Q187" s="12"/>
      <c r="R187" s="17"/>
      <c r="S187" s="16">
        <f>IF(SUM(T187:U187)=0,"-",SUM(T187:U187))</f>
        <v>17</v>
      </c>
      <c r="T187" s="12">
        <v>7</v>
      </c>
      <c r="U187" s="12">
        <v>10</v>
      </c>
      <c r="V187" s="113" t="s">
        <v>12</v>
      </c>
    </row>
    <row r="188" spans="2:22" ht="13.5" hidden="1" customHeight="1">
      <c r="B188" s="3" t="s">
        <v>38</v>
      </c>
      <c r="C188" s="16">
        <f>IF(SUM(D188:E188)=0,"-",SUM(D188:E188))</f>
        <v>1</v>
      </c>
      <c r="D188" s="12">
        <v>1</v>
      </c>
      <c r="E188" s="14"/>
      <c r="F188" s="3">
        <v>4</v>
      </c>
      <c r="G188" s="16">
        <f>IF(SUM(H188:I188)=0,"-",SUM(H188:I188))</f>
        <v>61</v>
      </c>
      <c r="H188" s="12">
        <v>26</v>
      </c>
      <c r="I188" s="17">
        <v>35</v>
      </c>
      <c r="J188" s="16">
        <f>IF(SUM(K188:L188)=0,"-",SUM(K188:L188))</f>
        <v>6</v>
      </c>
      <c r="K188" s="12">
        <v>0</v>
      </c>
      <c r="L188" s="12">
        <v>6</v>
      </c>
      <c r="M188" s="12">
        <f>IF(SUM(N188:O188)=0,"-",SUM(N188:O188))</f>
        <v>2</v>
      </c>
      <c r="N188" s="12">
        <v>1</v>
      </c>
      <c r="O188" s="17">
        <v>1</v>
      </c>
      <c r="P188" s="16" t="str">
        <f>IF(SUM(Q188:R188)=0,"-",SUM(Q188:R188))</f>
        <v>-</v>
      </c>
      <c r="Q188" s="12"/>
      <c r="R188" s="17"/>
      <c r="S188" s="16">
        <f>IF(SUM(T188:U188)=0,"-",SUM(T188:U188))</f>
        <v>31</v>
      </c>
      <c r="T188" s="12">
        <v>18</v>
      </c>
      <c r="U188" s="12">
        <v>13</v>
      </c>
      <c r="V188" s="113" t="s">
        <v>12</v>
      </c>
    </row>
    <row r="189" spans="2:22" ht="14.25" hidden="1" customHeight="1">
      <c r="B189" s="19" t="s">
        <v>16</v>
      </c>
      <c r="C189" s="20">
        <v>1</v>
      </c>
      <c r="D189" s="21">
        <v>1</v>
      </c>
      <c r="E189" s="22">
        <f>SUM(E412:E412)</f>
        <v>0</v>
      </c>
      <c r="F189" s="23">
        <v>3</v>
      </c>
      <c r="G189" s="20">
        <v>13</v>
      </c>
      <c r="H189" s="21">
        <v>3</v>
      </c>
      <c r="I189" s="22">
        <v>10</v>
      </c>
      <c r="J189" s="23">
        <f>SUM(J190)</f>
        <v>4</v>
      </c>
      <c r="K189" s="21">
        <f t="shared" ref="K189:U189" si="107">SUM(K190)</f>
        <v>0</v>
      </c>
      <c r="L189" s="21">
        <f t="shared" si="107"/>
        <v>4</v>
      </c>
      <c r="M189" s="21">
        <f t="shared" si="107"/>
        <v>1</v>
      </c>
      <c r="N189" s="21">
        <f t="shared" si="107"/>
        <v>0</v>
      </c>
      <c r="O189" s="24">
        <f t="shared" si="107"/>
        <v>1</v>
      </c>
      <c r="P189" s="21">
        <f t="shared" si="107"/>
        <v>0</v>
      </c>
      <c r="Q189" s="21">
        <f t="shared" si="107"/>
        <v>0</v>
      </c>
      <c r="R189" s="25">
        <f t="shared" si="107"/>
        <v>0</v>
      </c>
      <c r="S189" s="23">
        <f t="shared" si="107"/>
        <v>5</v>
      </c>
      <c r="T189" s="21">
        <f t="shared" si="107"/>
        <v>0</v>
      </c>
      <c r="U189" s="21">
        <f t="shared" si="107"/>
        <v>5</v>
      </c>
      <c r="V189" s="26" t="s">
        <v>12</v>
      </c>
    </row>
    <row r="190" spans="2:22" ht="13.5" hidden="1" customHeight="1">
      <c r="B190" s="127" t="s">
        <v>58</v>
      </c>
      <c r="C190" s="128">
        <f>IF(SUM(D190:E190)=0,"-",SUM(D190:E190))</f>
        <v>1</v>
      </c>
      <c r="D190" s="6">
        <v>1</v>
      </c>
      <c r="E190" s="10"/>
      <c r="F190" s="127">
        <v>3</v>
      </c>
      <c r="G190" s="128">
        <f>IF(SUM(H190:I190)=0,"-",SUM(H190:I190))</f>
        <v>13</v>
      </c>
      <c r="H190" s="6">
        <v>3</v>
      </c>
      <c r="I190" s="10">
        <v>10</v>
      </c>
      <c r="J190" s="128">
        <f>IF(SUM(K190:L190)=0,"-",SUM(K190:L190))</f>
        <v>4</v>
      </c>
      <c r="K190" s="6">
        <v>0</v>
      </c>
      <c r="L190" s="6">
        <v>4</v>
      </c>
      <c r="M190" s="6">
        <f>IF(SUM(N190:O190)=0,"-",SUM(N190:O190))</f>
        <v>1</v>
      </c>
      <c r="N190" s="6">
        <v>0</v>
      </c>
      <c r="O190" s="10">
        <v>1</v>
      </c>
      <c r="P190" s="128" t="str">
        <f>IF(SUM(Q190:R190)=0,"-",SUM(Q190:R190))</f>
        <v>-</v>
      </c>
      <c r="Q190" s="6"/>
      <c r="R190" s="10"/>
      <c r="S190" s="128">
        <f>IF(SUM(T190:U190)=0,"-",SUM(T190:U190))</f>
        <v>5</v>
      </c>
      <c r="T190" s="6">
        <v>0</v>
      </c>
      <c r="U190" s="6">
        <v>5</v>
      </c>
      <c r="V190" s="10" t="s">
        <v>18</v>
      </c>
    </row>
    <row r="191" spans="2:22" ht="13.5" hidden="1" customHeight="1">
      <c r="B191" s="3" t="s">
        <v>59</v>
      </c>
      <c r="C191" s="2" t="str">
        <f>IF(SUM(D191:E191)=0,"-",SUM(D191:E191))</f>
        <v>-</v>
      </c>
      <c r="D191" s="12"/>
      <c r="E191" s="15"/>
      <c r="F191" s="3"/>
      <c r="G191" s="2" t="str">
        <f>IF(SUM(H191:I191)=0,"-",SUM(H191:I191))</f>
        <v>-</v>
      </c>
      <c r="H191" s="12"/>
      <c r="I191" s="15"/>
      <c r="J191" s="2" t="str">
        <f>IF(SUM(K191:L191)=0,"-",SUM(K191:L191))</f>
        <v>-</v>
      </c>
      <c r="K191" s="12"/>
      <c r="L191" s="12"/>
      <c r="M191" s="12" t="str">
        <f>IF(SUM(N191:O191)=0,"-",SUM(N191:O191))</f>
        <v>-</v>
      </c>
      <c r="N191" s="12"/>
      <c r="O191" s="15"/>
      <c r="P191" s="2" t="str">
        <f>IF(SUM(Q191:R191)=0,"-",SUM(Q191:R191))</f>
        <v>-</v>
      </c>
      <c r="Q191" s="12"/>
      <c r="R191" s="15"/>
      <c r="S191" s="2" t="str">
        <f>IF(SUM(T191:U191)=0,"-",SUM(T191:U191))</f>
        <v>-</v>
      </c>
      <c r="T191" s="12"/>
      <c r="U191" s="12"/>
      <c r="V191" s="15" t="s">
        <v>18</v>
      </c>
    </row>
    <row r="192" spans="2:22" ht="13.5" hidden="1" customHeight="1">
      <c r="B192" s="19" t="s">
        <v>60</v>
      </c>
      <c r="C192" s="23" t="str">
        <f>IF(SUM(D192:E192)=0,"-",SUM(D192:E192))</f>
        <v>-</v>
      </c>
      <c r="D192" s="21"/>
      <c r="E192" s="24"/>
      <c r="F192" s="19"/>
      <c r="G192" s="23" t="str">
        <f>IF(SUM(H192:I192)=0,"-",SUM(H192:I192))</f>
        <v>-</v>
      </c>
      <c r="H192" s="21"/>
      <c r="I192" s="24"/>
      <c r="J192" s="23" t="str">
        <f>IF(SUM(K192:L192)=0,"-",SUM(K192:L192))</f>
        <v>-</v>
      </c>
      <c r="K192" s="21"/>
      <c r="L192" s="21"/>
      <c r="M192" s="21" t="str">
        <f>IF(SUM(N192:O192)=0,"-",SUM(N192:O192))</f>
        <v>-</v>
      </c>
      <c r="N192" s="21"/>
      <c r="O192" s="24"/>
      <c r="P192" s="23" t="str">
        <f>IF(SUM(Q192:R192)=0,"-",SUM(Q192:R192))</f>
        <v>-</v>
      </c>
      <c r="Q192" s="21"/>
      <c r="R192" s="24"/>
      <c r="S192" s="23" t="str">
        <f>IF(SUM(T192:U192)=0,"-",SUM(T192:U192))</f>
        <v>-</v>
      </c>
      <c r="T192" s="21"/>
      <c r="U192" s="21"/>
      <c r="V192" s="24" t="s">
        <v>18</v>
      </c>
    </row>
    <row r="193" spans="2:22" ht="14.25" customHeight="1">
      <c r="B193" s="4" t="s">
        <v>61</v>
      </c>
      <c r="C193" s="5">
        <f t="shared" ref="C193:U193" si="108">C194+C201+C208</f>
        <v>14</v>
      </c>
      <c r="D193" s="6">
        <f t="shared" si="108"/>
        <v>14</v>
      </c>
      <c r="E193" s="7">
        <f t="shared" si="108"/>
        <v>0</v>
      </c>
      <c r="F193" s="8">
        <f t="shared" si="108"/>
        <v>38</v>
      </c>
      <c r="G193" s="9">
        <f t="shared" si="108"/>
        <v>190</v>
      </c>
      <c r="H193" s="6">
        <f t="shared" si="108"/>
        <v>91</v>
      </c>
      <c r="I193" s="10">
        <f t="shared" si="108"/>
        <v>99</v>
      </c>
      <c r="J193" s="9">
        <f t="shared" si="108"/>
        <v>42</v>
      </c>
      <c r="K193" s="6">
        <f t="shared" si="108"/>
        <v>2</v>
      </c>
      <c r="L193" s="6">
        <f t="shared" si="108"/>
        <v>40</v>
      </c>
      <c r="M193" s="11">
        <f t="shared" si="108"/>
        <v>12</v>
      </c>
      <c r="N193" s="6">
        <f t="shared" si="108"/>
        <v>0</v>
      </c>
      <c r="O193" s="10">
        <f t="shared" si="108"/>
        <v>12</v>
      </c>
      <c r="P193" s="9">
        <f t="shared" si="108"/>
        <v>3</v>
      </c>
      <c r="Q193" s="6">
        <f t="shared" si="108"/>
        <v>0</v>
      </c>
      <c r="R193" s="10">
        <f t="shared" si="108"/>
        <v>3</v>
      </c>
      <c r="S193" s="9">
        <f t="shared" si="108"/>
        <v>174</v>
      </c>
      <c r="T193" s="6">
        <f t="shared" si="108"/>
        <v>76</v>
      </c>
      <c r="U193" s="6">
        <f t="shared" si="108"/>
        <v>98</v>
      </c>
      <c r="V193" s="102">
        <v>19.8</v>
      </c>
    </row>
    <row r="194" spans="2:22" ht="14.25" hidden="1" customHeight="1">
      <c r="B194" s="3" t="s">
        <v>13</v>
      </c>
      <c r="C194" s="16">
        <f t="shared" ref="C194:C200" si="109">IF(SUM(D194:E194)=0,"-",SUM(D194:E194))</f>
        <v>5</v>
      </c>
      <c r="D194" s="12">
        <f>SUM(D195:D200)</f>
        <v>5</v>
      </c>
      <c r="E194" s="13">
        <f>SUM(E195:E200)</f>
        <v>0</v>
      </c>
      <c r="F194" s="2">
        <f>SUM(F195:F200)</f>
        <v>13</v>
      </c>
      <c r="G194" s="16">
        <f t="shared" ref="G194:G200" si="110">IF(SUM(H194:I194)=0,"-",SUM(H194:I194))</f>
        <v>52</v>
      </c>
      <c r="H194" s="12">
        <f>SUM(H195:H200)</f>
        <v>28</v>
      </c>
      <c r="I194" s="13">
        <f>SUM(I195:I200)</f>
        <v>24</v>
      </c>
      <c r="J194" s="16">
        <f t="shared" ref="J194:J200" si="111">IF(SUM(K194:L194)=0,"-",SUM(K194:L194))</f>
        <v>12</v>
      </c>
      <c r="K194" s="12">
        <f>SUM(K195:K200)</f>
        <v>0</v>
      </c>
      <c r="L194" s="12">
        <f>SUM(L195:L200)</f>
        <v>12</v>
      </c>
      <c r="M194" s="12">
        <f t="shared" ref="M194:M200" si="112">IF(SUM(N194:O194)=0,"-",SUM(N194:O194))</f>
        <v>5</v>
      </c>
      <c r="N194" s="12">
        <f t="shared" ref="N194:U194" si="113">SUM(N195:N200)</f>
        <v>0</v>
      </c>
      <c r="O194" s="13">
        <f t="shared" si="113"/>
        <v>5</v>
      </c>
      <c r="P194" s="16">
        <f t="shared" si="113"/>
        <v>2</v>
      </c>
      <c r="Q194" s="12">
        <f t="shared" si="113"/>
        <v>0</v>
      </c>
      <c r="R194" s="13">
        <f t="shared" si="113"/>
        <v>2</v>
      </c>
      <c r="S194" s="16">
        <f t="shared" si="113"/>
        <v>31</v>
      </c>
      <c r="T194" s="12">
        <f t="shared" si="113"/>
        <v>10</v>
      </c>
      <c r="U194" s="12">
        <f t="shared" si="113"/>
        <v>21</v>
      </c>
      <c r="V194" s="17" t="s">
        <v>12</v>
      </c>
    </row>
    <row r="195" spans="2:22" ht="13.5" hidden="1" customHeight="1">
      <c r="B195" s="3" t="s">
        <v>29</v>
      </c>
      <c r="C195" s="16">
        <f t="shared" si="109"/>
        <v>1</v>
      </c>
      <c r="D195" s="12">
        <v>1</v>
      </c>
      <c r="E195" s="14"/>
      <c r="F195" s="3">
        <v>3</v>
      </c>
      <c r="G195" s="16">
        <f t="shared" si="110"/>
        <v>18</v>
      </c>
      <c r="H195" s="12">
        <v>9</v>
      </c>
      <c r="I195" s="17">
        <v>9</v>
      </c>
      <c r="J195" s="16">
        <f t="shared" si="111"/>
        <v>3</v>
      </c>
      <c r="K195" s="12">
        <v>0</v>
      </c>
      <c r="L195" s="12">
        <v>3</v>
      </c>
      <c r="M195" s="12">
        <f t="shared" si="112"/>
        <v>1</v>
      </c>
      <c r="N195" s="12">
        <v>0</v>
      </c>
      <c r="O195" s="17">
        <v>1</v>
      </c>
      <c r="P195" s="16" t="str">
        <f t="shared" ref="P195:P200" si="114">IF(SUM(Q195:R195)=0,"-",SUM(Q195:R195))</f>
        <v>-</v>
      </c>
      <c r="Q195" s="12">
        <v>0</v>
      </c>
      <c r="R195" s="17">
        <v>0</v>
      </c>
      <c r="S195" s="16">
        <f t="shared" ref="S195:S200" si="115">IF(SUM(T195:U195)=0,"-",SUM(T195:U195))</f>
        <v>18</v>
      </c>
      <c r="T195" s="12">
        <v>6</v>
      </c>
      <c r="U195" s="12">
        <v>12</v>
      </c>
      <c r="V195" s="113" t="s">
        <v>12</v>
      </c>
    </row>
    <row r="196" spans="2:22" ht="13.5" hidden="1" customHeight="1">
      <c r="B196" s="3" t="s">
        <v>43</v>
      </c>
      <c r="C196" s="16">
        <f t="shared" si="109"/>
        <v>1</v>
      </c>
      <c r="D196" s="12">
        <v>1</v>
      </c>
      <c r="E196" s="14"/>
      <c r="F196" s="3">
        <v>4</v>
      </c>
      <c r="G196" s="16">
        <f t="shared" si="110"/>
        <v>23</v>
      </c>
      <c r="H196" s="12">
        <v>12</v>
      </c>
      <c r="I196" s="17">
        <v>11</v>
      </c>
      <c r="J196" s="16">
        <f t="shared" si="111"/>
        <v>4</v>
      </c>
      <c r="K196" s="12">
        <v>0</v>
      </c>
      <c r="L196" s="12">
        <v>4</v>
      </c>
      <c r="M196" s="12">
        <f t="shared" si="112"/>
        <v>1</v>
      </c>
      <c r="N196" s="12">
        <v>0</v>
      </c>
      <c r="O196" s="17">
        <v>1</v>
      </c>
      <c r="P196" s="16" t="str">
        <f t="shared" si="114"/>
        <v>-</v>
      </c>
      <c r="Q196" s="12">
        <v>0</v>
      </c>
      <c r="R196" s="17">
        <v>0</v>
      </c>
      <c r="S196" s="16">
        <f t="shared" si="115"/>
        <v>7</v>
      </c>
      <c r="T196" s="12">
        <v>1</v>
      </c>
      <c r="U196" s="12">
        <v>6</v>
      </c>
      <c r="V196" s="113" t="s">
        <v>12</v>
      </c>
    </row>
    <row r="197" spans="2:22" ht="13.5" hidden="1" customHeight="1">
      <c r="B197" s="3" t="s">
        <v>45</v>
      </c>
      <c r="C197" s="16">
        <f t="shared" si="109"/>
        <v>1</v>
      </c>
      <c r="D197" s="12">
        <v>1</v>
      </c>
      <c r="E197" s="14"/>
      <c r="F197" s="3">
        <v>2</v>
      </c>
      <c r="G197" s="16">
        <f t="shared" si="110"/>
        <v>4</v>
      </c>
      <c r="H197" s="12">
        <v>3</v>
      </c>
      <c r="I197" s="17">
        <v>1</v>
      </c>
      <c r="J197" s="16">
        <f t="shared" si="111"/>
        <v>1</v>
      </c>
      <c r="K197" s="12">
        <v>0</v>
      </c>
      <c r="L197" s="12">
        <v>1</v>
      </c>
      <c r="M197" s="12">
        <f t="shared" si="112"/>
        <v>1</v>
      </c>
      <c r="N197" s="12">
        <v>0</v>
      </c>
      <c r="O197" s="17">
        <v>1</v>
      </c>
      <c r="P197" s="16">
        <f t="shared" si="114"/>
        <v>1</v>
      </c>
      <c r="Q197" s="12">
        <v>0</v>
      </c>
      <c r="R197" s="17">
        <v>1</v>
      </c>
      <c r="S197" s="16" t="str">
        <f t="shared" si="115"/>
        <v>-</v>
      </c>
      <c r="T197" s="12">
        <v>0</v>
      </c>
      <c r="U197" s="12">
        <v>0</v>
      </c>
      <c r="V197" s="113" t="s">
        <v>12</v>
      </c>
    </row>
    <row r="198" spans="2:22" ht="13.5" hidden="1" customHeight="1">
      <c r="B198" s="3" t="s">
        <v>44</v>
      </c>
      <c r="C198" s="16">
        <f t="shared" si="109"/>
        <v>1</v>
      </c>
      <c r="D198" s="12">
        <v>1</v>
      </c>
      <c r="E198" s="14"/>
      <c r="F198" s="3">
        <v>2</v>
      </c>
      <c r="G198" s="16">
        <f t="shared" si="110"/>
        <v>4</v>
      </c>
      <c r="H198" s="12">
        <v>2</v>
      </c>
      <c r="I198" s="17">
        <v>2</v>
      </c>
      <c r="J198" s="16">
        <f t="shared" si="111"/>
        <v>2</v>
      </c>
      <c r="K198" s="12">
        <v>0</v>
      </c>
      <c r="L198" s="12">
        <v>2</v>
      </c>
      <c r="M198" s="12">
        <f t="shared" si="112"/>
        <v>1</v>
      </c>
      <c r="N198" s="12">
        <v>0</v>
      </c>
      <c r="O198" s="17">
        <v>1</v>
      </c>
      <c r="P198" s="16" t="str">
        <f t="shared" si="114"/>
        <v>-</v>
      </c>
      <c r="Q198" s="12">
        <v>0</v>
      </c>
      <c r="R198" s="17">
        <v>0</v>
      </c>
      <c r="S198" s="16">
        <f t="shared" si="115"/>
        <v>4</v>
      </c>
      <c r="T198" s="12">
        <v>2</v>
      </c>
      <c r="U198" s="12">
        <v>2</v>
      </c>
      <c r="V198" s="113" t="s">
        <v>12</v>
      </c>
    </row>
    <row r="199" spans="2:22" ht="13.5" hidden="1" customHeight="1">
      <c r="B199" s="3" t="s">
        <v>56</v>
      </c>
      <c r="C199" s="16">
        <f t="shared" si="109"/>
        <v>1</v>
      </c>
      <c r="D199" s="12">
        <v>1</v>
      </c>
      <c r="E199" s="14"/>
      <c r="F199" s="3">
        <v>2</v>
      </c>
      <c r="G199" s="16">
        <f t="shared" si="110"/>
        <v>3</v>
      </c>
      <c r="H199" s="12">
        <v>2</v>
      </c>
      <c r="I199" s="17">
        <v>1</v>
      </c>
      <c r="J199" s="16">
        <f t="shared" si="111"/>
        <v>2</v>
      </c>
      <c r="K199" s="12">
        <v>0</v>
      </c>
      <c r="L199" s="12">
        <v>2</v>
      </c>
      <c r="M199" s="12">
        <f t="shared" si="112"/>
        <v>1</v>
      </c>
      <c r="N199" s="12">
        <v>0</v>
      </c>
      <c r="O199" s="17">
        <v>1</v>
      </c>
      <c r="P199" s="16">
        <f t="shared" si="114"/>
        <v>1</v>
      </c>
      <c r="Q199" s="12">
        <v>0</v>
      </c>
      <c r="R199" s="17">
        <v>1</v>
      </c>
      <c r="S199" s="16">
        <f t="shared" si="115"/>
        <v>2</v>
      </c>
      <c r="T199" s="12">
        <v>1</v>
      </c>
      <c r="U199" s="12">
        <v>1</v>
      </c>
      <c r="V199" s="113" t="s">
        <v>12</v>
      </c>
    </row>
    <row r="200" spans="2:22" ht="13.5" hidden="1" customHeight="1">
      <c r="B200" s="3" t="s">
        <v>46</v>
      </c>
      <c r="C200" s="16" t="str">
        <f t="shared" si="109"/>
        <v>-</v>
      </c>
      <c r="D200" s="12"/>
      <c r="E200" s="14"/>
      <c r="F200" s="3" t="s">
        <v>12</v>
      </c>
      <c r="G200" s="16" t="str">
        <f t="shared" si="110"/>
        <v>-</v>
      </c>
      <c r="H200" s="12"/>
      <c r="I200" s="17"/>
      <c r="J200" s="16" t="str">
        <f t="shared" si="111"/>
        <v>-</v>
      </c>
      <c r="K200" s="12"/>
      <c r="L200" s="12"/>
      <c r="M200" s="12" t="str">
        <f t="shared" si="112"/>
        <v>-</v>
      </c>
      <c r="N200" s="12"/>
      <c r="O200" s="17"/>
      <c r="P200" s="16" t="str">
        <f t="shared" si="114"/>
        <v>-</v>
      </c>
      <c r="Q200" s="12"/>
      <c r="R200" s="17"/>
      <c r="S200" s="16" t="str">
        <f t="shared" si="115"/>
        <v>-</v>
      </c>
      <c r="T200" s="12"/>
      <c r="U200" s="12"/>
      <c r="V200" s="113" t="s">
        <v>12</v>
      </c>
    </row>
    <row r="201" spans="2:22" ht="14.25" hidden="1" customHeight="1">
      <c r="B201" s="3" t="s">
        <v>14</v>
      </c>
      <c r="C201" s="16">
        <f t="shared" ref="C201:U201" si="116">SUM(C202:C207)</f>
        <v>5</v>
      </c>
      <c r="D201" s="12">
        <f>SUM(D202:D207)</f>
        <v>5</v>
      </c>
      <c r="E201" s="13">
        <v>0</v>
      </c>
      <c r="F201" s="2">
        <f t="shared" si="116"/>
        <v>14</v>
      </c>
      <c r="G201" s="16">
        <f t="shared" si="116"/>
        <v>77</v>
      </c>
      <c r="H201" s="12">
        <f t="shared" si="116"/>
        <v>32</v>
      </c>
      <c r="I201" s="13">
        <f t="shared" si="116"/>
        <v>45</v>
      </c>
      <c r="J201" s="16">
        <f t="shared" si="116"/>
        <v>21</v>
      </c>
      <c r="K201" s="12">
        <f t="shared" si="116"/>
        <v>2</v>
      </c>
      <c r="L201" s="12">
        <f t="shared" si="116"/>
        <v>19</v>
      </c>
      <c r="M201" s="12">
        <f t="shared" si="116"/>
        <v>4</v>
      </c>
      <c r="N201" s="12">
        <f t="shared" si="116"/>
        <v>0</v>
      </c>
      <c r="O201" s="13">
        <f t="shared" si="116"/>
        <v>4</v>
      </c>
      <c r="P201" s="16">
        <f t="shared" si="116"/>
        <v>1</v>
      </c>
      <c r="Q201" s="12">
        <f t="shared" si="116"/>
        <v>0</v>
      </c>
      <c r="R201" s="13">
        <f t="shared" si="116"/>
        <v>1</v>
      </c>
      <c r="S201" s="16">
        <f t="shared" si="116"/>
        <v>38</v>
      </c>
      <c r="T201" s="12">
        <f t="shared" si="116"/>
        <v>15</v>
      </c>
      <c r="U201" s="12">
        <f t="shared" si="116"/>
        <v>23</v>
      </c>
      <c r="V201" s="17" t="s">
        <v>12</v>
      </c>
    </row>
    <row r="202" spans="2:22" ht="13.5" hidden="1" customHeight="1">
      <c r="B202" s="3" t="s">
        <v>30</v>
      </c>
      <c r="C202" s="16">
        <f t="shared" ref="C202:C207" si="117">IF(SUM(D202:E202)=0,"-",SUM(D202:E202))</f>
        <v>1</v>
      </c>
      <c r="D202" s="12">
        <v>1</v>
      </c>
      <c r="E202" s="14"/>
      <c r="F202" s="3">
        <v>3</v>
      </c>
      <c r="G202" s="16">
        <f t="shared" ref="G202:G207" si="118">IF(SUM(H202:I202)=0,"-",SUM(H202:I202))</f>
        <v>10</v>
      </c>
      <c r="H202" s="12">
        <v>4</v>
      </c>
      <c r="I202" s="17">
        <v>6</v>
      </c>
      <c r="J202" s="16">
        <f t="shared" ref="J202:J207" si="119">IF(SUM(K202:L202)=0,"-",SUM(K202:L202))</f>
        <v>3</v>
      </c>
      <c r="K202" s="12">
        <v>1</v>
      </c>
      <c r="L202" s="12">
        <v>2</v>
      </c>
      <c r="M202" s="18">
        <f t="shared" ref="M202:M207" si="120">IF(SUM(N202:O202)=0,"-",SUM(N202:O202))</f>
        <v>1</v>
      </c>
      <c r="N202" s="12">
        <v>0</v>
      </c>
      <c r="O202" s="17">
        <v>1</v>
      </c>
      <c r="P202" s="16" t="str">
        <f t="shared" ref="P202:P207" si="121">IF(SUM(Q202:R202)=0,"-",SUM(Q202:R202))</f>
        <v>-</v>
      </c>
      <c r="Q202" s="12">
        <v>0</v>
      </c>
      <c r="R202" s="17">
        <v>0</v>
      </c>
      <c r="S202" s="16" t="str">
        <f t="shared" ref="S202:S207" si="122">IF(SUM(T202:U202)=0,"-",SUM(T202:U202))</f>
        <v>-</v>
      </c>
      <c r="T202" s="12">
        <v>0</v>
      </c>
      <c r="U202" s="12">
        <v>0</v>
      </c>
      <c r="V202" s="113" t="s">
        <v>12</v>
      </c>
    </row>
    <row r="203" spans="2:22" ht="13.5" hidden="1" customHeight="1">
      <c r="B203" s="3" t="s">
        <v>31</v>
      </c>
      <c r="C203" s="16" t="str">
        <f t="shared" si="117"/>
        <v>-</v>
      </c>
      <c r="D203" s="12"/>
      <c r="E203" s="14"/>
      <c r="F203" s="3" t="s">
        <v>12</v>
      </c>
      <c r="G203" s="16" t="str">
        <f t="shared" si="118"/>
        <v>-</v>
      </c>
      <c r="H203" s="12"/>
      <c r="I203" s="17"/>
      <c r="J203" s="16" t="str">
        <f t="shared" si="119"/>
        <v>-</v>
      </c>
      <c r="K203" s="12"/>
      <c r="L203" s="12"/>
      <c r="M203" s="12" t="str">
        <f t="shared" si="120"/>
        <v>-</v>
      </c>
      <c r="N203" s="12"/>
      <c r="O203" s="17"/>
      <c r="P203" s="16" t="str">
        <f t="shared" si="121"/>
        <v>-</v>
      </c>
      <c r="Q203" s="12"/>
      <c r="R203" s="17"/>
      <c r="S203" s="16" t="str">
        <f t="shared" si="122"/>
        <v>-</v>
      </c>
      <c r="T203" s="12"/>
      <c r="U203" s="12"/>
      <c r="V203" s="113" t="s">
        <v>12</v>
      </c>
    </row>
    <row r="204" spans="2:22" ht="13.5" hidden="1" customHeight="1">
      <c r="B204" s="3" t="s">
        <v>32</v>
      </c>
      <c r="C204" s="16">
        <f t="shared" si="117"/>
        <v>1</v>
      </c>
      <c r="D204" s="12">
        <v>1</v>
      </c>
      <c r="E204" s="14"/>
      <c r="F204" s="3">
        <v>3</v>
      </c>
      <c r="G204" s="16">
        <f t="shared" si="118"/>
        <v>8</v>
      </c>
      <c r="H204" s="12">
        <v>2</v>
      </c>
      <c r="I204" s="17">
        <v>6</v>
      </c>
      <c r="J204" s="16">
        <f t="shared" si="119"/>
        <v>2</v>
      </c>
      <c r="K204" s="12">
        <v>0</v>
      </c>
      <c r="L204" s="12">
        <v>2</v>
      </c>
      <c r="M204" s="12">
        <f t="shared" si="120"/>
        <v>1</v>
      </c>
      <c r="N204" s="12">
        <v>0</v>
      </c>
      <c r="O204" s="17">
        <v>1</v>
      </c>
      <c r="P204" s="16" t="str">
        <f t="shared" si="121"/>
        <v>-</v>
      </c>
      <c r="Q204" s="12">
        <v>0</v>
      </c>
      <c r="R204" s="17">
        <v>0</v>
      </c>
      <c r="S204" s="16">
        <f t="shared" si="122"/>
        <v>6</v>
      </c>
      <c r="T204" s="12">
        <v>2</v>
      </c>
      <c r="U204" s="12">
        <v>4</v>
      </c>
      <c r="V204" s="113" t="s">
        <v>12</v>
      </c>
    </row>
    <row r="205" spans="2:22" ht="13.5" hidden="1" customHeight="1">
      <c r="B205" s="3" t="s">
        <v>33</v>
      </c>
      <c r="C205" s="16">
        <f t="shared" si="117"/>
        <v>1</v>
      </c>
      <c r="D205" s="12">
        <v>1</v>
      </c>
      <c r="E205" s="14"/>
      <c r="F205" s="3">
        <v>2</v>
      </c>
      <c r="G205" s="16">
        <f t="shared" si="118"/>
        <v>8</v>
      </c>
      <c r="H205" s="12">
        <v>2</v>
      </c>
      <c r="I205" s="17">
        <v>6</v>
      </c>
      <c r="J205" s="16">
        <f t="shared" si="119"/>
        <v>3</v>
      </c>
      <c r="K205" s="12">
        <v>0</v>
      </c>
      <c r="L205" s="12">
        <v>3</v>
      </c>
      <c r="M205" s="12">
        <f t="shared" si="120"/>
        <v>1</v>
      </c>
      <c r="N205" s="12">
        <v>0</v>
      </c>
      <c r="O205" s="17">
        <v>1</v>
      </c>
      <c r="P205" s="16" t="str">
        <f t="shared" si="121"/>
        <v>-</v>
      </c>
      <c r="Q205" s="12">
        <v>0</v>
      </c>
      <c r="R205" s="17">
        <v>0</v>
      </c>
      <c r="S205" s="16">
        <f t="shared" si="122"/>
        <v>2</v>
      </c>
      <c r="T205" s="12">
        <v>0</v>
      </c>
      <c r="U205" s="12">
        <v>2</v>
      </c>
      <c r="V205" s="113" t="s">
        <v>12</v>
      </c>
    </row>
    <row r="206" spans="2:22" ht="13.5" hidden="1" customHeight="1">
      <c r="B206" s="3" t="s">
        <v>34</v>
      </c>
      <c r="C206" s="16">
        <f t="shared" si="117"/>
        <v>1</v>
      </c>
      <c r="D206" s="12">
        <v>1</v>
      </c>
      <c r="E206" s="14"/>
      <c r="F206" s="3">
        <v>3</v>
      </c>
      <c r="G206" s="16">
        <f t="shared" si="118"/>
        <v>16</v>
      </c>
      <c r="H206" s="12">
        <v>8</v>
      </c>
      <c r="I206" s="17">
        <v>8</v>
      </c>
      <c r="J206" s="16">
        <f t="shared" si="119"/>
        <v>4</v>
      </c>
      <c r="K206" s="12">
        <v>0</v>
      </c>
      <c r="L206" s="12">
        <v>4</v>
      </c>
      <c r="M206" s="12">
        <f t="shared" si="120"/>
        <v>1</v>
      </c>
      <c r="N206" s="12">
        <v>0</v>
      </c>
      <c r="O206" s="17">
        <v>1</v>
      </c>
      <c r="P206" s="16" t="str">
        <f t="shared" si="121"/>
        <v>-</v>
      </c>
      <c r="Q206" s="12">
        <v>0</v>
      </c>
      <c r="R206" s="17">
        <v>0</v>
      </c>
      <c r="S206" s="16">
        <f t="shared" si="122"/>
        <v>16</v>
      </c>
      <c r="T206" s="12">
        <v>8</v>
      </c>
      <c r="U206" s="12">
        <v>8</v>
      </c>
      <c r="V206" s="113" t="s">
        <v>12</v>
      </c>
    </row>
    <row r="207" spans="2:22" ht="13.5" hidden="1" customHeight="1">
      <c r="B207" s="3" t="s">
        <v>47</v>
      </c>
      <c r="C207" s="16">
        <f t="shared" si="117"/>
        <v>1</v>
      </c>
      <c r="D207" s="12">
        <v>1</v>
      </c>
      <c r="E207" s="14"/>
      <c r="F207" s="3">
        <v>3</v>
      </c>
      <c r="G207" s="16">
        <f t="shared" si="118"/>
        <v>35</v>
      </c>
      <c r="H207" s="12">
        <v>16</v>
      </c>
      <c r="I207" s="17">
        <v>19</v>
      </c>
      <c r="J207" s="16">
        <f t="shared" si="119"/>
        <v>9</v>
      </c>
      <c r="K207" s="12">
        <v>1</v>
      </c>
      <c r="L207" s="12">
        <v>8</v>
      </c>
      <c r="M207" s="12" t="str">
        <f t="shared" si="120"/>
        <v>-</v>
      </c>
      <c r="N207" s="12">
        <v>0</v>
      </c>
      <c r="O207" s="17">
        <v>0</v>
      </c>
      <c r="P207" s="16">
        <f t="shared" si="121"/>
        <v>1</v>
      </c>
      <c r="Q207" s="12">
        <v>0</v>
      </c>
      <c r="R207" s="17">
        <v>1</v>
      </c>
      <c r="S207" s="16">
        <f t="shared" si="122"/>
        <v>14</v>
      </c>
      <c r="T207" s="12">
        <v>5</v>
      </c>
      <c r="U207" s="12">
        <v>9</v>
      </c>
      <c r="V207" s="113" t="s">
        <v>12</v>
      </c>
    </row>
    <row r="208" spans="2:22" ht="14.25" hidden="1" customHeight="1">
      <c r="B208" s="3" t="s">
        <v>15</v>
      </c>
      <c r="C208" s="16">
        <f>SUM(C209:C212)</f>
        <v>4</v>
      </c>
      <c r="D208" s="12">
        <f>SUM(D209:D212)</f>
        <v>4</v>
      </c>
      <c r="E208" s="13">
        <v>0</v>
      </c>
      <c r="F208" s="2">
        <f t="shared" ref="F208:U208" si="123">SUM(F209:F212)</f>
        <v>11</v>
      </c>
      <c r="G208" s="16">
        <f t="shared" si="123"/>
        <v>61</v>
      </c>
      <c r="H208" s="12">
        <f t="shared" si="123"/>
        <v>31</v>
      </c>
      <c r="I208" s="13">
        <f t="shared" si="123"/>
        <v>30</v>
      </c>
      <c r="J208" s="16">
        <f t="shared" si="123"/>
        <v>9</v>
      </c>
      <c r="K208" s="12">
        <f t="shared" si="123"/>
        <v>0</v>
      </c>
      <c r="L208" s="12">
        <f t="shared" si="123"/>
        <v>9</v>
      </c>
      <c r="M208" s="12">
        <f t="shared" si="123"/>
        <v>3</v>
      </c>
      <c r="N208" s="12">
        <f t="shared" si="123"/>
        <v>0</v>
      </c>
      <c r="O208" s="13">
        <f t="shared" si="123"/>
        <v>3</v>
      </c>
      <c r="P208" s="16">
        <f t="shared" si="123"/>
        <v>0</v>
      </c>
      <c r="Q208" s="12">
        <f t="shared" si="123"/>
        <v>0</v>
      </c>
      <c r="R208" s="13">
        <f t="shared" si="123"/>
        <v>0</v>
      </c>
      <c r="S208" s="16">
        <f t="shared" si="123"/>
        <v>105</v>
      </c>
      <c r="T208" s="12">
        <f t="shared" si="123"/>
        <v>51</v>
      </c>
      <c r="U208" s="12">
        <f t="shared" si="123"/>
        <v>54</v>
      </c>
      <c r="V208" s="17" t="s">
        <v>12</v>
      </c>
    </row>
    <row r="209" spans="2:22" ht="13.5" hidden="1" customHeight="1">
      <c r="B209" s="3" t="s">
        <v>35</v>
      </c>
      <c r="C209" s="16">
        <f>IF(SUM(D209:E209)=0,"-",SUM(D209:E209))</f>
        <v>1</v>
      </c>
      <c r="D209" s="12">
        <v>1</v>
      </c>
      <c r="E209" s="14"/>
      <c r="F209" s="3">
        <v>4</v>
      </c>
      <c r="G209" s="16">
        <f>IF(SUM(H209:I209)=0,"-",SUM(H209:I209))</f>
        <v>28</v>
      </c>
      <c r="H209" s="12">
        <v>16</v>
      </c>
      <c r="I209" s="17">
        <v>12</v>
      </c>
      <c r="J209" s="16">
        <f>IF(SUM(K209:L209)=0,"-",SUM(K209:L209))</f>
        <v>1</v>
      </c>
      <c r="K209" s="12">
        <v>0</v>
      </c>
      <c r="L209" s="12">
        <v>1</v>
      </c>
      <c r="M209" s="12">
        <f>IF(SUM(N209:O209)=0,"-",SUM(N209:O209))</f>
        <v>1</v>
      </c>
      <c r="N209" s="12">
        <v>0</v>
      </c>
      <c r="O209" s="17">
        <v>1</v>
      </c>
      <c r="P209" s="16" t="str">
        <f>IF(SUM(Q209:R209)=0,"-",SUM(Q209:R209))</f>
        <v>-</v>
      </c>
      <c r="Q209" s="12">
        <v>0</v>
      </c>
      <c r="R209" s="17">
        <v>0</v>
      </c>
      <c r="S209" s="16">
        <f>IF(SUM(T209:U209)=0,"-",SUM(T209:U209))</f>
        <v>39</v>
      </c>
      <c r="T209" s="12">
        <v>19</v>
      </c>
      <c r="U209" s="12">
        <v>20</v>
      </c>
      <c r="V209" s="113" t="s">
        <v>12</v>
      </c>
    </row>
    <row r="210" spans="2:22" ht="13.5" hidden="1" customHeight="1">
      <c r="B210" s="3" t="s">
        <v>36</v>
      </c>
      <c r="C210" s="16">
        <f>IF(SUM(D210:E210)=0,"-",SUM(D210:E210))</f>
        <v>1</v>
      </c>
      <c r="D210" s="12">
        <v>1</v>
      </c>
      <c r="E210" s="14"/>
      <c r="F210" s="3">
        <v>3</v>
      </c>
      <c r="G210" s="16">
        <f>IF(SUM(H210:I210)=0,"-",SUM(H210:I210))</f>
        <v>4</v>
      </c>
      <c r="H210" s="12">
        <v>1</v>
      </c>
      <c r="I210" s="17">
        <v>3</v>
      </c>
      <c r="J210" s="16">
        <f>IF(SUM(K210:L210)=0,"-",SUM(K210:L210))</f>
        <v>1</v>
      </c>
      <c r="K210" s="12">
        <v>0</v>
      </c>
      <c r="L210" s="12">
        <v>1</v>
      </c>
      <c r="M210" s="12">
        <f>IF(SUM(N210:O210)=0,"-",SUM(N210:O210))</f>
        <v>1</v>
      </c>
      <c r="N210" s="12">
        <v>0</v>
      </c>
      <c r="O210" s="17">
        <v>1</v>
      </c>
      <c r="P210" s="16" t="str">
        <f>IF(SUM(Q210:R210)=0,"-",SUM(Q210:R210))</f>
        <v>-</v>
      </c>
      <c r="Q210" s="12">
        <v>0</v>
      </c>
      <c r="R210" s="17">
        <v>0</v>
      </c>
      <c r="S210" s="16">
        <f>IF(SUM(T210:U210)=0,"-",SUM(T210:U210))</f>
        <v>20</v>
      </c>
      <c r="T210" s="12">
        <v>10</v>
      </c>
      <c r="U210" s="12">
        <v>10</v>
      </c>
      <c r="V210" s="113" t="s">
        <v>12</v>
      </c>
    </row>
    <row r="211" spans="2:22" ht="13.5" hidden="1" customHeight="1">
      <c r="B211" s="3" t="s">
        <v>37</v>
      </c>
      <c r="C211" s="16">
        <f>IF(SUM(D211:E211)=0,"-",SUM(D211:E211))</f>
        <v>1</v>
      </c>
      <c r="D211" s="12">
        <v>1</v>
      </c>
      <c r="E211" s="14"/>
      <c r="F211" s="3">
        <v>1</v>
      </c>
      <c r="G211" s="16">
        <f>IF(SUM(H211:I211)=0,"-",SUM(H211:I211))</f>
        <v>2</v>
      </c>
      <c r="H211" s="12">
        <v>1</v>
      </c>
      <c r="I211" s="17">
        <v>1</v>
      </c>
      <c r="J211" s="16">
        <f>IF(SUM(K211:L211)=0,"-",SUM(K211:L211))</f>
        <v>1</v>
      </c>
      <c r="K211" s="12">
        <v>0</v>
      </c>
      <c r="L211" s="12">
        <v>1</v>
      </c>
      <c r="M211" s="12">
        <f>IF(SUM(N211:O211)=0,"-",SUM(N211:O211))</f>
        <v>1</v>
      </c>
      <c r="N211" s="12">
        <v>0</v>
      </c>
      <c r="O211" s="17">
        <v>1</v>
      </c>
      <c r="P211" s="16" t="str">
        <f>IF(SUM(Q211:R211)=0,"-",SUM(Q211:R211))</f>
        <v>-</v>
      </c>
      <c r="Q211" s="12">
        <v>0</v>
      </c>
      <c r="R211" s="17">
        <v>0</v>
      </c>
      <c r="S211" s="16">
        <f>IF(SUM(T211:U211)=0,"-",SUM(T211:U211))</f>
        <v>22</v>
      </c>
      <c r="T211" s="12">
        <v>15</v>
      </c>
      <c r="U211" s="12">
        <v>7</v>
      </c>
      <c r="V211" s="113" t="s">
        <v>12</v>
      </c>
    </row>
    <row r="212" spans="2:22" ht="13.5" hidden="1" customHeight="1">
      <c r="B212" s="3" t="s">
        <v>38</v>
      </c>
      <c r="C212" s="16">
        <f>IF(SUM(D212:E212)=0,"-",SUM(D212:E212))</f>
        <v>1</v>
      </c>
      <c r="D212" s="12">
        <v>1</v>
      </c>
      <c r="E212" s="14"/>
      <c r="F212" s="3">
        <v>3</v>
      </c>
      <c r="G212" s="16">
        <f>IF(SUM(H212:I212)=0,"-",SUM(H212:I212))</f>
        <v>27</v>
      </c>
      <c r="H212" s="12">
        <v>13</v>
      </c>
      <c r="I212" s="17">
        <v>14</v>
      </c>
      <c r="J212" s="16">
        <f>IF(SUM(K212:L212)=0,"-",SUM(K212:L212))</f>
        <v>6</v>
      </c>
      <c r="K212" s="12">
        <v>0</v>
      </c>
      <c r="L212" s="12">
        <v>6</v>
      </c>
      <c r="M212" s="12" t="str">
        <f>IF(SUM(N212:O212)=0,"-",SUM(N212:O212))</f>
        <v>-</v>
      </c>
      <c r="N212" s="12">
        <v>0</v>
      </c>
      <c r="O212" s="17">
        <v>0</v>
      </c>
      <c r="P212" s="16" t="str">
        <f>IF(SUM(Q212:R212)=0,"-",SUM(Q212:R212))</f>
        <v>-</v>
      </c>
      <c r="Q212" s="12">
        <v>0</v>
      </c>
      <c r="R212" s="17">
        <v>0</v>
      </c>
      <c r="S212" s="16">
        <f>IF(SUM(T212:U212)=0,"-",SUM(T212:U212))</f>
        <v>24</v>
      </c>
      <c r="T212" s="12">
        <v>7</v>
      </c>
      <c r="U212" s="12">
        <v>17</v>
      </c>
      <c r="V212" s="113" t="s">
        <v>12</v>
      </c>
    </row>
    <row r="213" spans="2:22" ht="14.25" hidden="1" customHeight="1">
      <c r="B213" s="3" t="s">
        <v>16</v>
      </c>
      <c r="C213" s="16" t="s">
        <v>12</v>
      </c>
      <c r="D213" s="12" t="s">
        <v>12</v>
      </c>
      <c r="E213" s="13" t="s">
        <v>12</v>
      </c>
      <c r="F213" s="2" t="s">
        <v>12</v>
      </c>
      <c r="G213" s="16" t="s">
        <v>12</v>
      </c>
      <c r="H213" s="12" t="s">
        <v>12</v>
      </c>
      <c r="I213" s="13" t="s">
        <v>12</v>
      </c>
      <c r="J213" s="2" t="s">
        <v>12</v>
      </c>
      <c r="K213" s="12" t="s">
        <v>12</v>
      </c>
      <c r="L213" s="12" t="s">
        <v>12</v>
      </c>
      <c r="M213" s="12" t="s">
        <v>12</v>
      </c>
      <c r="N213" s="12" t="s">
        <v>12</v>
      </c>
      <c r="O213" s="15" t="s">
        <v>12</v>
      </c>
      <c r="P213" s="12" t="s">
        <v>12</v>
      </c>
      <c r="Q213" s="12" t="s">
        <v>12</v>
      </c>
      <c r="R213" s="14" t="s">
        <v>12</v>
      </c>
      <c r="S213" s="2" t="s">
        <v>12</v>
      </c>
      <c r="T213" s="12" t="s">
        <v>12</v>
      </c>
      <c r="U213" s="12" t="s">
        <v>12</v>
      </c>
      <c r="V213" s="17" t="s">
        <v>12</v>
      </c>
    </row>
    <row r="214" spans="2:22" ht="13.5" hidden="1" customHeight="1">
      <c r="B214" s="3" t="s">
        <v>58</v>
      </c>
      <c r="C214" s="2" t="str">
        <f>IF(SUM(D214:E214)=0,"-",SUM(D214:E214))</f>
        <v>-</v>
      </c>
      <c r="D214" s="12" t="s">
        <v>12</v>
      </c>
      <c r="E214" s="15"/>
      <c r="F214" s="3" t="s">
        <v>12</v>
      </c>
      <c r="G214" s="2" t="str">
        <f>IF(SUM(H214:I214)=0,"-",SUM(H214:I214))</f>
        <v>-</v>
      </c>
      <c r="H214" s="12" t="s">
        <v>12</v>
      </c>
      <c r="I214" s="15" t="s">
        <v>12</v>
      </c>
      <c r="J214" s="2" t="str">
        <f>IF(SUM(K214:L214)=0,"-",SUM(K214:L214))</f>
        <v>-</v>
      </c>
      <c r="K214" s="12" t="s">
        <v>12</v>
      </c>
      <c r="L214" s="12" t="s">
        <v>12</v>
      </c>
      <c r="M214" s="12" t="str">
        <f>IF(SUM(N214:O214)=0,"-",SUM(N214:O214))</f>
        <v>-</v>
      </c>
      <c r="N214" s="12" t="s">
        <v>12</v>
      </c>
      <c r="O214" s="15" t="s">
        <v>12</v>
      </c>
      <c r="P214" s="2" t="str">
        <f>IF(SUM(Q214:R214)=0,"-",SUM(Q214:R214))</f>
        <v>-</v>
      </c>
      <c r="Q214" s="12" t="s">
        <v>12</v>
      </c>
      <c r="R214" s="15" t="s">
        <v>12</v>
      </c>
      <c r="S214" s="2" t="str">
        <f>IF(SUM(T214:U214)=0,"-",SUM(T214:U214))</f>
        <v>-</v>
      </c>
      <c r="T214" s="12" t="s">
        <v>12</v>
      </c>
      <c r="U214" s="12" t="str">
        <f>IF(SUM(V214:W214)=0,"-",SUM(V214:W214))</f>
        <v>-</v>
      </c>
      <c r="V214" s="15" t="s">
        <v>12</v>
      </c>
    </row>
    <row r="215" spans="2:22" ht="13.5" hidden="1" customHeight="1">
      <c r="B215" s="3" t="s">
        <v>59</v>
      </c>
      <c r="C215" s="2" t="str">
        <f>IF(SUM(D215:E215)=0,"-",SUM(D215:E215))</f>
        <v>-</v>
      </c>
      <c r="D215" s="12" t="s">
        <v>12</v>
      </c>
      <c r="E215" s="15"/>
      <c r="F215" s="3" t="s">
        <v>12</v>
      </c>
      <c r="G215" s="2" t="str">
        <f>IF(SUM(H215:I215)=0,"-",SUM(H215:I215))</f>
        <v>-</v>
      </c>
      <c r="H215" s="12" t="s">
        <v>12</v>
      </c>
      <c r="I215" s="15" t="s">
        <v>12</v>
      </c>
      <c r="J215" s="2" t="str">
        <f>IF(SUM(K215:L215)=0,"-",SUM(K215:L215))</f>
        <v>-</v>
      </c>
      <c r="K215" s="12" t="s">
        <v>12</v>
      </c>
      <c r="L215" s="12" t="s">
        <v>12</v>
      </c>
      <c r="M215" s="12" t="str">
        <f>IF(SUM(N215:O215)=0,"-",SUM(N215:O215))</f>
        <v>-</v>
      </c>
      <c r="N215" s="12" t="s">
        <v>12</v>
      </c>
      <c r="O215" s="15" t="s">
        <v>12</v>
      </c>
      <c r="P215" s="2" t="str">
        <f>IF(SUM(Q215:R215)=0,"-",SUM(Q215:R215))</f>
        <v>-</v>
      </c>
      <c r="Q215" s="12" t="s">
        <v>12</v>
      </c>
      <c r="R215" s="15" t="s">
        <v>12</v>
      </c>
      <c r="S215" s="2" t="str">
        <f>IF(SUM(T215:U215)=0,"-",SUM(T215:U215))</f>
        <v>-</v>
      </c>
      <c r="T215" s="12" t="s">
        <v>12</v>
      </c>
      <c r="U215" s="12" t="str">
        <f>IF(SUM(V215:W215)=0,"-",SUM(V215:W215))</f>
        <v>-</v>
      </c>
      <c r="V215" s="15" t="s">
        <v>12</v>
      </c>
    </row>
    <row r="216" spans="2:22" ht="13.5" hidden="1" customHeight="1">
      <c r="B216" s="19" t="s">
        <v>60</v>
      </c>
      <c r="C216" s="23" t="str">
        <f>IF(SUM(D216:E216)=0,"-",SUM(D216:E216))</f>
        <v>-</v>
      </c>
      <c r="D216" s="21" t="s">
        <v>12</v>
      </c>
      <c r="E216" s="24"/>
      <c r="F216" s="19" t="s">
        <v>12</v>
      </c>
      <c r="G216" s="23" t="str">
        <f>IF(SUM(H216:I216)=0,"-",SUM(H216:I216))</f>
        <v>-</v>
      </c>
      <c r="H216" s="21" t="s">
        <v>12</v>
      </c>
      <c r="I216" s="24" t="s">
        <v>12</v>
      </c>
      <c r="J216" s="23" t="str">
        <f>IF(SUM(K216:L216)=0,"-",SUM(K216:L216))</f>
        <v>-</v>
      </c>
      <c r="K216" s="21" t="s">
        <v>12</v>
      </c>
      <c r="L216" s="21" t="s">
        <v>12</v>
      </c>
      <c r="M216" s="21" t="str">
        <f>IF(SUM(N216:O216)=0,"-",SUM(N216:O216))</f>
        <v>-</v>
      </c>
      <c r="N216" s="21" t="s">
        <v>12</v>
      </c>
      <c r="O216" s="24" t="s">
        <v>12</v>
      </c>
      <c r="P216" s="23" t="str">
        <f>IF(SUM(Q216:R216)=0,"-",SUM(Q216:R216))</f>
        <v>-</v>
      </c>
      <c r="Q216" s="21" t="s">
        <v>12</v>
      </c>
      <c r="R216" s="24" t="s">
        <v>12</v>
      </c>
      <c r="S216" s="23" t="str">
        <f>IF(SUM(T216:U216)=0,"-",SUM(T216:U216))</f>
        <v>-</v>
      </c>
      <c r="T216" s="21" t="s">
        <v>12</v>
      </c>
      <c r="U216" s="21" t="str">
        <f>IF(SUM(V216:W216)=0,"-",SUM(V216:W216))</f>
        <v>-</v>
      </c>
      <c r="V216" s="24" t="s">
        <v>12</v>
      </c>
    </row>
    <row r="217" spans="2:22" ht="14.25" customHeight="1">
      <c r="B217" s="4" t="s">
        <v>62</v>
      </c>
      <c r="C217" s="5">
        <f t="shared" ref="C217:U217" si="124">C218+C225+C232</f>
        <v>14</v>
      </c>
      <c r="D217" s="6">
        <f t="shared" si="124"/>
        <v>14</v>
      </c>
      <c r="E217" s="7">
        <f t="shared" si="124"/>
        <v>0</v>
      </c>
      <c r="F217" s="8">
        <f t="shared" si="124"/>
        <v>35</v>
      </c>
      <c r="G217" s="9">
        <f t="shared" si="124"/>
        <v>148</v>
      </c>
      <c r="H217" s="6">
        <f t="shared" si="124"/>
        <v>63</v>
      </c>
      <c r="I217" s="10">
        <f t="shared" si="124"/>
        <v>85</v>
      </c>
      <c r="J217" s="9">
        <f t="shared" si="124"/>
        <v>49</v>
      </c>
      <c r="K217" s="6">
        <f t="shared" si="124"/>
        <v>3</v>
      </c>
      <c r="L217" s="6">
        <f t="shared" si="124"/>
        <v>46</v>
      </c>
      <c r="M217" s="11">
        <f t="shared" si="124"/>
        <v>17</v>
      </c>
      <c r="N217" s="6">
        <f t="shared" si="124"/>
        <v>0</v>
      </c>
      <c r="O217" s="10">
        <f t="shared" si="124"/>
        <v>17</v>
      </c>
      <c r="P217" s="9">
        <f t="shared" si="124"/>
        <v>2</v>
      </c>
      <c r="Q217" s="6">
        <f t="shared" si="124"/>
        <v>0</v>
      </c>
      <c r="R217" s="10">
        <f t="shared" si="124"/>
        <v>2</v>
      </c>
      <c r="S217" s="9">
        <f t="shared" si="124"/>
        <v>76</v>
      </c>
      <c r="T217" s="6">
        <f t="shared" si="124"/>
        <v>35</v>
      </c>
      <c r="U217" s="6">
        <f t="shared" si="124"/>
        <v>41</v>
      </c>
      <c r="V217" s="102">
        <v>9.5</v>
      </c>
    </row>
    <row r="218" spans="2:22" ht="14.25" hidden="1" customHeight="1">
      <c r="B218" s="3" t="s">
        <v>13</v>
      </c>
      <c r="C218" s="16">
        <f t="shared" ref="C218:C224" si="125">IF(SUM(D218:E218)=0,"-",SUM(D218:E218))</f>
        <v>5</v>
      </c>
      <c r="D218" s="12">
        <f>SUM(D219:D224)</f>
        <v>5</v>
      </c>
      <c r="E218" s="13">
        <f>SUM(E219:E224)</f>
        <v>0</v>
      </c>
      <c r="F218" s="2">
        <f>SUM(F219:F224)</f>
        <v>11</v>
      </c>
      <c r="G218" s="16">
        <f t="shared" ref="G218:G224" si="126">IF(SUM(H218:I218)=0,"-",SUM(H218:I218))</f>
        <v>41</v>
      </c>
      <c r="H218" s="12">
        <f>SUM(H219:H224)</f>
        <v>18</v>
      </c>
      <c r="I218" s="13">
        <f>SUM(I219:I224)</f>
        <v>23</v>
      </c>
      <c r="J218" s="16">
        <f t="shared" ref="J218:J224" si="127">IF(SUM(K218:L218)=0,"-",SUM(K218:L218))</f>
        <v>17</v>
      </c>
      <c r="K218" s="12">
        <f>SUM(K219:K224)</f>
        <v>1</v>
      </c>
      <c r="L218" s="12">
        <f>SUM(L219:L224)</f>
        <v>16</v>
      </c>
      <c r="M218" s="12">
        <f t="shared" ref="M218:M224" si="128">IF(SUM(N218:O218)=0,"-",SUM(N218:O218))</f>
        <v>9</v>
      </c>
      <c r="N218" s="12">
        <f t="shared" ref="N218:U218" si="129">SUM(N219:N224)</f>
        <v>0</v>
      </c>
      <c r="O218" s="13">
        <f t="shared" si="129"/>
        <v>9</v>
      </c>
      <c r="P218" s="16">
        <f t="shared" si="129"/>
        <v>1</v>
      </c>
      <c r="Q218" s="12">
        <f t="shared" si="129"/>
        <v>0</v>
      </c>
      <c r="R218" s="13">
        <f t="shared" si="129"/>
        <v>1</v>
      </c>
      <c r="S218" s="16">
        <f t="shared" si="129"/>
        <v>24</v>
      </c>
      <c r="T218" s="12">
        <f t="shared" si="129"/>
        <v>11</v>
      </c>
      <c r="U218" s="12">
        <f t="shared" si="129"/>
        <v>13</v>
      </c>
      <c r="V218" s="17" t="s">
        <v>12</v>
      </c>
    </row>
    <row r="219" spans="2:22" ht="13.5" hidden="1" customHeight="1">
      <c r="B219" s="3" t="s">
        <v>29</v>
      </c>
      <c r="C219" s="16">
        <f t="shared" si="125"/>
        <v>1</v>
      </c>
      <c r="D219" s="12">
        <v>1</v>
      </c>
      <c r="E219" s="14"/>
      <c r="F219" s="3">
        <v>3</v>
      </c>
      <c r="G219" s="16">
        <f t="shared" si="126"/>
        <v>14</v>
      </c>
      <c r="H219" s="12">
        <v>6</v>
      </c>
      <c r="I219" s="17">
        <v>8</v>
      </c>
      <c r="J219" s="16">
        <f t="shared" si="127"/>
        <v>4</v>
      </c>
      <c r="K219" s="12">
        <v>0</v>
      </c>
      <c r="L219" s="12">
        <v>4</v>
      </c>
      <c r="M219" s="12">
        <f t="shared" si="128"/>
        <v>3</v>
      </c>
      <c r="N219" s="12">
        <v>0</v>
      </c>
      <c r="O219" s="17">
        <v>3</v>
      </c>
      <c r="P219" s="16" t="str">
        <f t="shared" ref="P219:P224" si="130">IF(SUM(Q219:R219)=0,"-",SUM(Q219:R219))</f>
        <v>-</v>
      </c>
      <c r="Q219" s="12">
        <v>0</v>
      </c>
      <c r="R219" s="17">
        <v>0</v>
      </c>
      <c r="S219" s="16">
        <f t="shared" ref="S219:S224" si="131">IF(SUM(T219:U219)=0,"-",SUM(T219:U219))</f>
        <v>8</v>
      </c>
      <c r="T219" s="12">
        <v>3</v>
      </c>
      <c r="U219" s="12">
        <v>5</v>
      </c>
      <c r="V219" s="113" t="s">
        <v>12</v>
      </c>
    </row>
    <row r="220" spans="2:22" ht="13.5" hidden="1" customHeight="1">
      <c r="B220" s="3" t="s">
        <v>43</v>
      </c>
      <c r="C220" s="16">
        <f t="shared" si="125"/>
        <v>1</v>
      </c>
      <c r="D220" s="12">
        <v>1</v>
      </c>
      <c r="E220" s="14"/>
      <c r="F220" s="3">
        <v>3</v>
      </c>
      <c r="G220" s="16">
        <f t="shared" si="126"/>
        <v>13</v>
      </c>
      <c r="H220" s="12">
        <v>7</v>
      </c>
      <c r="I220" s="17">
        <v>6</v>
      </c>
      <c r="J220" s="16">
        <f t="shared" si="127"/>
        <v>7</v>
      </c>
      <c r="K220" s="12">
        <v>1</v>
      </c>
      <c r="L220" s="12">
        <v>6</v>
      </c>
      <c r="M220" s="12">
        <f t="shared" si="128"/>
        <v>2</v>
      </c>
      <c r="N220" s="12">
        <v>0</v>
      </c>
      <c r="O220" s="17">
        <v>2</v>
      </c>
      <c r="P220" s="16" t="str">
        <f t="shared" si="130"/>
        <v>-</v>
      </c>
      <c r="Q220" s="12">
        <v>0</v>
      </c>
      <c r="R220" s="17">
        <v>0</v>
      </c>
      <c r="S220" s="16">
        <f t="shared" si="131"/>
        <v>13</v>
      </c>
      <c r="T220" s="12">
        <v>6</v>
      </c>
      <c r="U220" s="12">
        <v>7</v>
      </c>
      <c r="V220" s="113" t="s">
        <v>12</v>
      </c>
    </row>
    <row r="221" spans="2:22" ht="13.5" hidden="1" customHeight="1">
      <c r="B221" s="3" t="s">
        <v>45</v>
      </c>
      <c r="C221" s="16">
        <f t="shared" si="125"/>
        <v>1</v>
      </c>
      <c r="D221" s="12">
        <v>1</v>
      </c>
      <c r="E221" s="14"/>
      <c r="F221" s="3">
        <v>1</v>
      </c>
      <c r="G221" s="16">
        <f t="shared" si="126"/>
        <v>6</v>
      </c>
      <c r="H221" s="12">
        <v>2</v>
      </c>
      <c r="I221" s="17">
        <v>4</v>
      </c>
      <c r="J221" s="16">
        <f t="shared" si="127"/>
        <v>1</v>
      </c>
      <c r="K221" s="12">
        <v>0</v>
      </c>
      <c r="L221" s="12">
        <v>1</v>
      </c>
      <c r="M221" s="12">
        <f t="shared" si="128"/>
        <v>1</v>
      </c>
      <c r="N221" s="12">
        <v>0</v>
      </c>
      <c r="O221" s="17">
        <v>1</v>
      </c>
      <c r="P221" s="16">
        <f t="shared" si="130"/>
        <v>1</v>
      </c>
      <c r="Q221" s="12">
        <v>0</v>
      </c>
      <c r="R221" s="17">
        <v>1</v>
      </c>
      <c r="S221" s="16">
        <f t="shared" si="131"/>
        <v>1</v>
      </c>
      <c r="T221" s="12">
        <v>1</v>
      </c>
      <c r="U221" s="12">
        <v>0</v>
      </c>
      <c r="V221" s="113" t="s">
        <v>12</v>
      </c>
    </row>
    <row r="222" spans="2:22" ht="13.5" hidden="1" customHeight="1">
      <c r="B222" s="3" t="s">
        <v>44</v>
      </c>
      <c r="C222" s="16">
        <f t="shared" si="125"/>
        <v>1</v>
      </c>
      <c r="D222" s="12">
        <v>1</v>
      </c>
      <c r="E222" s="14"/>
      <c r="F222" s="3">
        <v>2</v>
      </c>
      <c r="G222" s="16">
        <f t="shared" si="126"/>
        <v>4</v>
      </c>
      <c r="H222" s="12">
        <v>1</v>
      </c>
      <c r="I222" s="17">
        <v>3</v>
      </c>
      <c r="J222" s="16">
        <f t="shared" si="127"/>
        <v>2</v>
      </c>
      <c r="K222" s="12">
        <v>0</v>
      </c>
      <c r="L222" s="12">
        <v>2</v>
      </c>
      <c r="M222" s="12">
        <f t="shared" si="128"/>
        <v>1</v>
      </c>
      <c r="N222" s="12">
        <v>0</v>
      </c>
      <c r="O222" s="17">
        <v>1</v>
      </c>
      <c r="P222" s="16" t="str">
        <f t="shared" si="130"/>
        <v>-</v>
      </c>
      <c r="Q222" s="12">
        <v>0</v>
      </c>
      <c r="R222" s="17">
        <v>0</v>
      </c>
      <c r="S222" s="16">
        <f t="shared" si="131"/>
        <v>2</v>
      </c>
      <c r="T222" s="12">
        <v>1</v>
      </c>
      <c r="U222" s="12">
        <v>1</v>
      </c>
      <c r="V222" s="113" t="s">
        <v>12</v>
      </c>
    </row>
    <row r="223" spans="2:22" ht="13.5" hidden="1" customHeight="1">
      <c r="B223" s="3" t="s">
        <v>56</v>
      </c>
      <c r="C223" s="16">
        <f t="shared" si="125"/>
        <v>1</v>
      </c>
      <c r="D223" s="12">
        <v>1</v>
      </c>
      <c r="E223" s="14"/>
      <c r="F223" s="3">
        <v>2</v>
      </c>
      <c r="G223" s="16">
        <f t="shared" si="126"/>
        <v>4</v>
      </c>
      <c r="H223" s="12">
        <v>2</v>
      </c>
      <c r="I223" s="17">
        <v>2</v>
      </c>
      <c r="J223" s="16">
        <f t="shared" si="127"/>
        <v>3</v>
      </c>
      <c r="K223" s="12">
        <v>0</v>
      </c>
      <c r="L223" s="12">
        <v>3</v>
      </c>
      <c r="M223" s="12">
        <f t="shared" si="128"/>
        <v>2</v>
      </c>
      <c r="N223" s="12">
        <v>0</v>
      </c>
      <c r="O223" s="17">
        <v>2</v>
      </c>
      <c r="P223" s="16" t="str">
        <f t="shared" si="130"/>
        <v>-</v>
      </c>
      <c r="Q223" s="12">
        <v>0</v>
      </c>
      <c r="R223" s="17">
        <v>0</v>
      </c>
      <c r="S223" s="16" t="str">
        <f t="shared" si="131"/>
        <v>-</v>
      </c>
      <c r="T223" s="12">
        <v>0</v>
      </c>
      <c r="U223" s="12">
        <v>0</v>
      </c>
      <c r="V223" s="113" t="s">
        <v>12</v>
      </c>
    </row>
    <row r="224" spans="2:22" ht="13.5" hidden="1" customHeight="1">
      <c r="B224" s="3" t="s">
        <v>46</v>
      </c>
      <c r="C224" s="16" t="str">
        <f t="shared" si="125"/>
        <v>-</v>
      </c>
      <c r="D224" s="12"/>
      <c r="E224" s="14"/>
      <c r="F224" s="3" t="s">
        <v>12</v>
      </c>
      <c r="G224" s="16" t="str">
        <f t="shared" si="126"/>
        <v>-</v>
      </c>
      <c r="H224" s="12"/>
      <c r="I224" s="17"/>
      <c r="J224" s="16" t="str">
        <f t="shared" si="127"/>
        <v>-</v>
      </c>
      <c r="K224" s="12"/>
      <c r="L224" s="12"/>
      <c r="M224" s="12" t="str">
        <f t="shared" si="128"/>
        <v>-</v>
      </c>
      <c r="N224" s="12"/>
      <c r="O224" s="17"/>
      <c r="P224" s="16" t="str">
        <f t="shared" si="130"/>
        <v>-</v>
      </c>
      <c r="Q224" s="12"/>
      <c r="R224" s="17"/>
      <c r="S224" s="16" t="str">
        <f t="shared" si="131"/>
        <v>-</v>
      </c>
      <c r="T224" s="12"/>
      <c r="U224" s="12"/>
      <c r="V224" s="113" t="s">
        <v>12</v>
      </c>
    </row>
    <row r="225" spans="2:22" ht="14.25" hidden="1" customHeight="1">
      <c r="B225" s="3" t="s">
        <v>14</v>
      </c>
      <c r="C225" s="16">
        <f>SUM(C226:C231)</f>
        <v>5</v>
      </c>
      <c r="D225" s="12">
        <f>SUM(D226:D231)</f>
        <v>5</v>
      </c>
      <c r="E225" s="13">
        <v>0</v>
      </c>
      <c r="F225" s="2">
        <f t="shared" ref="F225:U225" si="132">SUM(F226:F231)</f>
        <v>12</v>
      </c>
      <c r="G225" s="16">
        <f t="shared" si="132"/>
        <v>60</v>
      </c>
      <c r="H225" s="12">
        <f t="shared" si="132"/>
        <v>23</v>
      </c>
      <c r="I225" s="13">
        <f t="shared" si="132"/>
        <v>37</v>
      </c>
      <c r="J225" s="16">
        <f t="shared" si="132"/>
        <v>20</v>
      </c>
      <c r="K225" s="12">
        <f t="shared" si="132"/>
        <v>2</v>
      </c>
      <c r="L225" s="12">
        <f t="shared" si="132"/>
        <v>18</v>
      </c>
      <c r="M225" s="12">
        <f t="shared" si="132"/>
        <v>5</v>
      </c>
      <c r="N225" s="12">
        <f t="shared" si="132"/>
        <v>0</v>
      </c>
      <c r="O225" s="13">
        <f t="shared" si="132"/>
        <v>5</v>
      </c>
      <c r="P225" s="16">
        <f t="shared" si="132"/>
        <v>1</v>
      </c>
      <c r="Q225" s="12">
        <f t="shared" si="132"/>
        <v>0</v>
      </c>
      <c r="R225" s="13">
        <f t="shared" si="132"/>
        <v>1</v>
      </c>
      <c r="S225" s="16">
        <f t="shared" si="132"/>
        <v>27</v>
      </c>
      <c r="T225" s="12">
        <f t="shared" si="132"/>
        <v>14</v>
      </c>
      <c r="U225" s="12">
        <f t="shared" si="132"/>
        <v>13</v>
      </c>
      <c r="V225" s="17" t="s">
        <v>12</v>
      </c>
    </row>
    <row r="226" spans="2:22" ht="13.5" hidden="1" customHeight="1">
      <c r="B226" s="3" t="s">
        <v>30</v>
      </c>
      <c r="C226" s="16">
        <f t="shared" ref="C226:C231" si="133">IF(SUM(D226:E226)=0,"-",SUM(D226:E226))</f>
        <v>1</v>
      </c>
      <c r="D226" s="12">
        <v>1</v>
      </c>
      <c r="E226" s="14"/>
      <c r="F226" s="3">
        <v>1</v>
      </c>
      <c r="G226" s="16">
        <f t="shared" ref="G226:G231" si="134">IF(SUM(H226:I226)=0,"-",SUM(H226:I226))</f>
        <v>2</v>
      </c>
      <c r="H226" s="12">
        <v>0</v>
      </c>
      <c r="I226" s="17">
        <v>2</v>
      </c>
      <c r="J226" s="16">
        <f t="shared" ref="J226:J231" si="135">IF(SUM(K226:L226)=0,"-",SUM(K226:L226))</f>
        <v>1</v>
      </c>
      <c r="K226" s="12">
        <v>1</v>
      </c>
      <c r="L226" s="12">
        <v>0</v>
      </c>
      <c r="M226" s="18">
        <f t="shared" ref="M226:M231" si="136">IF(SUM(N226:O226)=0,"-",SUM(N226:O226))</f>
        <v>2</v>
      </c>
      <c r="N226" s="12">
        <v>0</v>
      </c>
      <c r="O226" s="17">
        <v>2</v>
      </c>
      <c r="P226" s="16" t="str">
        <f t="shared" ref="P226:P231" si="137">IF(SUM(Q226:R226)=0,"-",SUM(Q226:R226))</f>
        <v>-</v>
      </c>
      <c r="Q226" s="12">
        <v>0</v>
      </c>
      <c r="R226" s="17">
        <v>0</v>
      </c>
      <c r="S226" s="16">
        <f t="shared" ref="S226:S231" si="138">IF(SUM(T226:U226)=0,"-",SUM(T226:U226))</f>
        <v>7</v>
      </c>
      <c r="T226" s="12">
        <v>3</v>
      </c>
      <c r="U226" s="12">
        <v>4</v>
      </c>
      <c r="V226" s="113" t="s">
        <v>12</v>
      </c>
    </row>
    <row r="227" spans="2:22" ht="13.5" hidden="1" customHeight="1">
      <c r="B227" s="3" t="s">
        <v>31</v>
      </c>
      <c r="C227" s="16" t="str">
        <f t="shared" si="133"/>
        <v>-</v>
      </c>
      <c r="D227" s="12"/>
      <c r="E227" s="14"/>
      <c r="F227" s="3" t="s">
        <v>12</v>
      </c>
      <c r="G227" s="16" t="str">
        <f t="shared" si="134"/>
        <v>-</v>
      </c>
      <c r="H227" s="12"/>
      <c r="I227" s="17"/>
      <c r="J227" s="16" t="str">
        <f t="shared" si="135"/>
        <v>-</v>
      </c>
      <c r="K227" s="12"/>
      <c r="L227" s="12"/>
      <c r="M227" s="12" t="str">
        <f t="shared" si="136"/>
        <v>-</v>
      </c>
      <c r="N227" s="12"/>
      <c r="O227" s="17"/>
      <c r="P227" s="16" t="str">
        <f t="shared" si="137"/>
        <v>-</v>
      </c>
      <c r="Q227" s="12"/>
      <c r="R227" s="17"/>
      <c r="S227" s="16" t="str">
        <f t="shared" si="138"/>
        <v>-</v>
      </c>
      <c r="T227" s="12"/>
      <c r="U227" s="12"/>
      <c r="V227" s="113" t="s">
        <v>12</v>
      </c>
    </row>
    <row r="228" spans="2:22" ht="13.5" hidden="1" customHeight="1">
      <c r="B228" s="3" t="s">
        <v>32</v>
      </c>
      <c r="C228" s="16">
        <f t="shared" si="133"/>
        <v>1</v>
      </c>
      <c r="D228" s="12">
        <v>1</v>
      </c>
      <c r="E228" s="14"/>
      <c r="F228" s="3">
        <v>3</v>
      </c>
      <c r="G228" s="16">
        <f t="shared" si="134"/>
        <v>9</v>
      </c>
      <c r="H228" s="12">
        <v>2</v>
      </c>
      <c r="I228" s="17">
        <v>7</v>
      </c>
      <c r="J228" s="16">
        <f t="shared" si="135"/>
        <v>3</v>
      </c>
      <c r="K228" s="12">
        <v>0</v>
      </c>
      <c r="L228" s="12">
        <v>3</v>
      </c>
      <c r="M228" s="12">
        <f t="shared" si="136"/>
        <v>1</v>
      </c>
      <c r="N228" s="12">
        <v>0</v>
      </c>
      <c r="O228" s="17">
        <v>1</v>
      </c>
      <c r="P228" s="16" t="str">
        <f t="shared" si="137"/>
        <v>-</v>
      </c>
      <c r="Q228" s="12">
        <v>0</v>
      </c>
      <c r="R228" s="17">
        <v>0</v>
      </c>
      <c r="S228" s="16">
        <f t="shared" si="138"/>
        <v>4</v>
      </c>
      <c r="T228" s="12">
        <v>2</v>
      </c>
      <c r="U228" s="12">
        <v>2</v>
      </c>
      <c r="V228" s="113" t="s">
        <v>12</v>
      </c>
    </row>
    <row r="229" spans="2:22" ht="13.5" hidden="1" customHeight="1">
      <c r="B229" s="3" t="s">
        <v>33</v>
      </c>
      <c r="C229" s="16">
        <f t="shared" si="133"/>
        <v>1</v>
      </c>
      <c r="D229" s="12">
        <v>1</v>
      </c>
      <c r="E229" s="14"/>
      <c r="F229" s="3">
        <v>2</v>
      </c>
      <c r="G229" s="16">
        <f t="shared" si="134"/>
        <v>3</v>
      </c>
      <c r="H229" s="12">
        <v>0</v>
      </c>
      <c r="I229" s="17">
        <v>3</v>
      </c>
      <c r="J229" s="16">
        <f t="shared" si="135"/>
        <v>4</v>
      </c>
      <c r="K229" s="12">
        <v>0</v>
      </c>
      <c r="L229" s="12">
        <v>4</v>
      </c>
      <c r="M229" s="12">
        <f t="shared" si="136"/>
        <v>1</v>
      </c>
      <c r="N229" s="12">
        <v>0</v>
      </c>
      <c r="O229" s="17">
        <v>1</v>
      </c>
      <c r="P229" s="16" t="str">
        <f t="shared" si="137"/>
        <v>-</v>
      </c>
      <c r="Q229" s="12">
        <v>0</v>
      </c>
      <c r="R229" s="17">
        <v>0</v>
      </c>
      <c r="S229" s="16" t="str">
        <f t="shared" si="138"/>
        <v>-</v>
      </c>
      <c r="T229" s="12">
        <v>0</v>
      </c>
      <c r="U229" s="12">
        <v>0</v>
      </c>
      <c r="V229" s="113" t="s">
        <v>12</v>
      </c>
    </row>
    <row r="230" spans="2:22" ht="13.5" hidden="1" customHeight="1">
      <c r="B230" s="3" t="s">
        <v>34</v>
      </c>
      <c r="C230" s="16">
        <f t="shared" si="133"/>
        <v>1</v>
      </c>
      <c r="D230" s="12">
        <v>1</v>
      </c>
      <c r="E230" s="14"/>
      <c r="F230" s="3">
        <v>3</v>
      </c>
      <c r="G230" s="16">
        <f t="shared" si="134"/>
        <v>7</v>
      </c>
      <c r="H230" s="12">
        <v>3</v>
      </c>
      <c r="I230" s="17">
        <v>4</v>
      </c>
      <c r="J230" s="16">
        <f t="shared" si="135"/>
        <v>4</v>
      </c>
      <c r="K230" s="12">
        <v>0</v>
      </c>
      <c r="L230" s="12">
        <v>4</v>
      </c>
      <c r="M230" s="12">
        <f t="shared" si="136"/>
        <v>1</v>
      </c>
      <c r="N230" s="12">
        <v>0</v>
      </c>
      <c r="O230" s="17">
        <v>1</v>
      </c>
      <c r="P230" s="16" t="str">
        <f t="shared" si="137"/>
        <v>-</v>
      </c>
      <c r="Q230" s="12">
        <v>0</v>
      </c>
      <c r="R230" s="17">
        <v>0</v>
      </c>
      <c r="S230" s="16">
        <f t="shared" si="138"/>
        <v>7</v>
      </c>
      <c r="T230" s="12">
        <v>3</v>
      </c>
      <c r="U230" s="12">
        <v>4</v>
      </c>
      <c r="V230" s="113" t="s">
        <v>12</v>
      </c>
    </row>
    <row r="231" spans="2:22" ht="13.5" hidden="1" customHeight="1">
      <c r="B231" s="3" t="s">
        <v>47</v>
      </c>
      <c r="C231" s="16">
        <f t="shared" si="133"/>
        <v>1</v>
      </c>
      <c r="D231" s="12">
        <v>1</v>
      </c>
      <c r="E231" s="14"/>
      <c r="F231" s="3">
        <v>3</v>
      </c>
      <c r="G231" s="16">
        <f t="shared" si="134"/>
        <v>39</v>
      </c>
      <c r="H231" s="12">
        <v>18</v>
      </c>
      <c r="I231" s="17">
        <v>21</v>
      </c>
      <c r="J231" s="16">
        <f t="shared" si="135"/>
        <v>8</v>
      </c>
      <c r="K231" s="12">
        <v>1</v>
      </c>
      <c r="L231" s="12">
        <v>7</v>
      </c>
      <c r="M231" s="12" t="str">
        <f t="shared" si="136"/>
        <v>-</v>
      </c>
      <c r="N231" s="12">
        <v>0</v>
      </c>
      <c r="O231" s="17">
        <v>0</v>
      </c>
      <c r="P231" s="16">
        <f t="shared" si="137"/>
        <v>1</v>
      </c>
      <c r="Q231" s="12">
        <v>0</v>
      </c>
      <c r="R231" s="17">
        <v>1</v>
      </c>
      <c r="S231" s="16">
        <f t="shared" si="138"/>
        <v>9</v>
      </c>
      <c r="T231" s="12">
        <v>6</v>
      </c>
      <c r="U231" s="12">
        <v>3</v>
      </c>
      <c r="V231" s="113" t="s">
        <v>12</v>
      </c>
    </row>
    <row r="232" spans="2:22" ht="14.25" hidden="1" customHeight="1">
      <c r="B232" s="3" t="s">
        <v>15</v>
      </c>
      <c r="C232" s="16">
        <f>SUM(C233:C236)</f>
        <v>4</v>
      </c>
      <c r="D232" s="12">
        <f>SUM(D233:D236)</f>
        <v>4</v>
      </c>
      <c r="E232" s="13">
        <v>0</v>
      </c>
      <c r="F232" s="2">
        <f t="shared" ref="F232:U232" si="139">SUM(F233:F236)</f>
        <v>12</v>
      </c>
      <c r="G232" s="16">
        <f t="shared" si="139"/>
        <v>47</v>
      </c>
      <c r="H232" s="12">
        <f t="shared" si="139"/>
        <v>22</v>
      </c>
      <c r="I232" s="13">
        <f>SUM(I233:I236)</f>
        <v>25</v>
      </c>
      <c r="J232" s="16">
        <f t="shared" si="139"/>
        <v>12</v>
      </c>
      <c r="K232" s="12">
        <f t="shared" si="139"/>
        <v>0</v>
      </c>
      <c r="L232" s="12">
        <f t="shared" si="139"/>
        <v>12</v>
      </c>
      <c r="M232" s="12">
        <f t="shared" si="139"/>
        <v>3</v>
      </c>
      <c r="N232" s="12">
        <f t="shared" si="139"/>
        <v>0</v>
      </c>
      <c r="O232" s="13">
        <f t="shared" si="139"/>
        <v>3</v>
      </c>
      <c r="P232" s="16">
        <f t="shared" si="139"/>
        <v>0</v>
      </c>
      <c r="Q232" s="12">
        <f t="shared" si="139"/>
        <v>0</v>
      </c>
      <c r="R232" s="13">
        <f t="shared" si="139"/>
        <v>0</v>
      </c>
      <c r="S232" s="16">
        <f t="shared" si="139"/>
        <v>25</v>
      </c>
      <c r="T232" s="12">
        <f t="shared" si="139"/>
        <v>10</v>
      </c>
      <c r="U232" s="12">
        <f t="shared" si="139"/>
        <v>15</v>
      </c>
      <c r="V232" s="17" t="s">
        <v>12</v>
      </c>
    </row>
    <row r="233" spans="2:22" ht="13.5" hidden="1" customHeight="1">
      <c r="B233" s="3" t="s">
        <v>35</v>
      </c>
      <c r="C233" s="16">
        <f>IF(SUM(D233:E233)=0,"-",SUM(D233:E233))</f>
        <v>1</v>
      </c>
      <c r="D233" s="12">
        <v>1</v>
      </c>
      <c r="E233" s="14"/>
      <c r="F233" s="3">
        <v>4</v>
      </c>
      <c r="G233" s="16">
        <f>IF(SUM(H233:I233)=0,"-",SUM(H233:I233))</f>
        <v>24</v>
      </c>
      <c r="H233" s="12">
        <v>14</v>
      </c>
      <c r="I233" s="17">
        <v>10</v>
      </c>
      <c r="J233" s="16">
        <f>IF(SUM(K233:L233)=0,"-",SUM(K233:L233))</f>
        <v>2</v>
      </c>
      <c r="K233" s="12">
        <v>0</v>
      </c>
      <c r="L233" s="12">
        <v>2</v>
      </c>
      <c r="M233" s="12">
        <f>IF(SUM(N233:O233)=0,"-",SUM(N233:O233))</f>
        <v>1</v>
      </c>
      <c r="N233" s="12">
        <v>0</v>
      </c>
      <c r="O233" s="17">
        <v>1</v>
      </c>
      <c r="P233" s="16" t="str">
        <f>IF(SUM(Q233:R233)=0,"-",SUM(Q233:R233))</f>
        <v>-</v>
      </c>
      <c r="Q233" s="12">
        <v>0</v>
      </c>
      <c r="R233" s="17">
        <v>0</v>
      </c>
      <c r="S233" s="16">
        <f>IF(SUM(T233:U233)=0,"-",SUM(T233:U233))</f>
        <v>10</v>
      </c>
      <c r="T233" s="12">
        <v>4</v>
      </c>
      <c r="U233" s="12">
        <v>6</v>
      </c>
      <c r="V233" s="113" t="s">
        <v>12</v>
      </c>
    </row>
    <row r="234" spans="2:22" ht="13.5" hidden="1" customHeight="1">
      <c r="B234" s="3" t="s">
        <v>36</v>
      </c>
      <c r="C234" s="16">
        <f>IF(SUM(D234:E234)=0,"-",SUM(D234:E234))</f>
        <v>1</v>
      </c>
      <c r="D234" s="12">
        <v>1</v>
      </c>
      <c r="E234" s="14"/>
      <c r="F234" s="3">
        <v>3</v>
      </c>
      <c r="G234" s="16">
        <f>IF(SUM(H234:I234)=0,"-",SUM(H234:I234))</f>
        <v>6</v>
      </c>
      <c r="H234" s="12">
        <v>1</v>
      </c>
      <c r="I234" s="17">
        <v>5</v>
      </c>
      <c r="J234" s="16">
        <f>IF(SUM(K234:L234)=0,"-",SUM(K234:L234))</f>
        <v>6</v>
      </c>
      <c r="K234" s="12">
        <v>0</v>
      </c>
      <c r="L234" s="12">
        <v>6</v>
      </c>
      <c r="M234" s="12" t="str">
        <f>IF(SUM(N234:O234)=0,"-",SUM(N234:O234))</f>
        <v>-</v>
      </c>
      <c r="N234" s="12">
        <v>0</v>
      </c>
      <c r="O234" s="17">
        <v>0</v>
      </c>
      <c r="P234" s="16" t="str">
        <f>IF(SUM(Q234:R234)=0,"-",SUM(Q234:R234))</f>
        <v>-</v>
      </c>
      <c r="Q234" s="12">
        <v>0</v>
      </c>
      <c r="R234" s="17">
        <v>0</v>
      </c>
      <c r="S234" s="16">
        <f>IF(SUM(T234:U234)=0,"-",SUM(T234:U234))</f>
        <v>1</v>
      </c>
      <c r="T234" s="12">
        <v>0</v>
      </c>
      <c r="U234" s="12">
        <v>1</v>
      </c>
      <c r="V234" s="113" t="s">
        <v>12</v>
      </c>
    </row>
    <row r="235" spans="2:22" ht="13.5" hidden="1" customHeight="1">
      <c r="B235" s="3" t="s">
        <v>37</v>
      </c>
      <c r="C235" s="16">
        <f>IF(SUM(D235:E235)=0,"-",SUM(D235:E235))</f>
        <v>1</v>
      </c>
      <c r="D235" s="12">
        <v>1</v>
      </c>
      <c r="E235" s="14"/>
      <c r="F235" s="3">
        <v>2</v>
      </c>
      <c r="G235" s="16">
        <f>IF(SUM(H235:I235)=0,"-",SUM(H235:I235))</f>
        <v>3</v>
      </c>
      <c r="H235" s="12">
        <v>1</v>
      </c>
      <c r="I235" s="17">
        <v>2</v>
      </c>
      <c r="J235" s="16">
        <f>IF(SUM(K235:L235)=0,"-",SUM(K235:L235))</f>
        <v>2</v>
      </c>
      <c r="K235" s="12">
        <v>0</v>
      </c>
      <c r="L235" s="12">
        <v>2</v>
      </c>
      <c r="M235" s="12">
        <f>IF(SUM(N235:O235)=0,"-",SUM(N235:O235))</f>
        <v>1</v>
      </c>
      <c r="N235" s="12">
        <v>0</v>
      </c>
      <c r="O235" s="17">
        <v>1</v>
      </c>
      <c r="P235" s="16" t="str">
        <f>IF(SUM(Q235:R235)=0,"-",SUM(Q235:R235))</f>
        <v>-</v>
      </c>
      <c r="Q235" s="12">
        <v>0</v>
      </c>
      <c r="R235" s="17">
        <v>0</v>
      </c>
      <c r="S235" s="16" t="str">
        <f>IF(SUM(T235:U235)=0,"-",SUM(T235:U235))</f>
        <v>-</v>
      </c>
      <c r="T235" s="12">
        <v>0</v>
      </c>
      <c r="U235" s="12">
        <v>0</v>
      </c>
      <c r="V235" s="113" t="s">
        <v>12</v>
      </c>
    </row>
    <row r="236" spans="2:22" ht="13.5" hidden="1" customHeight="1">
      <c r="B236" s="3" t="s">
        <v>38</v>
      </c>
      <c r="C236" s="16">
        <f>IF(SUM(D236:E236)=0,"-",SUM(D236:E236))</f>
        <v>1</v>
      </c>
      <c r="D236" s="12">
        <v>1</v>
      </c>
      <c r="E236" s="14"/>
      <c r="F236" s="3">
        <v>3</v>
      </c>
      <c r="G236" s="16">
        <f>IF(SUM(H236:I236)=0,"-",SUM(H236:I236))</f>
        <v>14</v>
      </c>
      <c r="H236" s="12">
        <v>6</v>
      </c>
      <c r="I236" s="17">
        <v>8</v>
      </c>
      <c r="J236" s="16">
        <f>IF(SUM(K236:L236)=0,"-",SUM(K236:L236))</f>
        <v>2</v>
      </c>
      <c r="K236" s="12">
        <v>0</v>
      </c>
      <c r="L236" s="12">
        <v>2</v>
      </c>
      <c r="M236" s="12">
        <f>IF(SUM(N236:O236)=0,"-",SUM(N236:O236))</f>
        <v>1</v>
      </c>
      <c r="N236" s="12">
        <v>0</v>
      </c>
      <c r="O236" s="17">
        <v>1</v>
      </c>
      <c r="P236" s="16" t="str">
        <f>IF(SUM(Q236:R236)=0,"-",SUM(Q236:R236))</f>
        <v>-</v>
      </c>
      <c r="Q236" s="12">
        <v>0</v>
      </c>
      <c r="R236" s="17">
        <v>0</v>
      </c>
      <c r="S236" s="16">
        <f>IF(SUM(T236:U236)=0,"-",SUM(T236:U236))</f>
        <v>14</v>
      </c>
      <c r="T236" s="12">
        <v>6</v>
      </c>
      <c r="U236" s="12">
        <v>8</v>
      </c>
      <c r="V236" s="113" t="s">
        <v>12</v>
      </c>
    </row>
    <row r="237" spans="2:22" ht="14.25" hidden="1" customHeight="1">
      <c r="B237" s="19" t="s">
        <v>16</v>
      </c>
      <c r="C237" s="20" t="s">
        <v>12</v>
      </c>
      <c r="D237" s="21" t="s">
        <v>12</v>
      </c>
      <c r="E237" s="22" t="s">
        <v>12</v>
      </c>
      <c r="F237" s="23" t="s">
        <v>12</v>
      </c>
      <c r="G237" s="20" t="s">
        <v>12</v>
      </c>
      <c r="H237" s="21" t="s">
        <v>12</v>
      </c>
      <c r="I237" s="22" t="s">
        <v>12</v>
      </c>
      <c r="J237" s="23" t="s">
        <v>12</v>
      </c>
      <c r="K237" s="21" t="s">
        <v>12</v>
      </c>
      <c r="L237" s="21" t="s">
        <v>12</v>
      </c>
      <c r="M237" s="21" t="s">
        <v>12</v>
      </c>
      <c r="N237" s="21" t="s">
        <v>12</v>
      </c>
      <c r="O237" s="24" t="s">
        <v>12</v>
      </c>
      <c r="P237" s="21" t="s">
        <v>12</v>
      </c>
      <c r="Q237" s="21" t="s">
        <v>12</v>
      </c>
      <c r="R237" s="25" t="s">
        <v>12</v>
      </c>
      <c r="S237" s="23" t="s">
        <v>12</v>
      </c>
      <c r="T237" s="21" t="s">
        <v>12</v>
      </c>
      <c r="U237" s="21" t="s">
        <v>12</v>
      </c>
      <c r="V237" s="26" t="s">
        <v>12</v>
      </c>
    </row>
    <row r="238" spans="2:22" ht="13.5" hidden="1" customHeight="1">
      <c r="B238" s="3" t="s">
        <v>58</v>
      </c>
      <c r="C238" s="2" t="str">
        <f>IF(SUM(D238:E238)=0,"-",SUM(D238:E238))</f>
        <v>-</v>
      </c>
      <c r="D238" s="12" t="s">
        <v>12</v>
      </c>
      <c r="E238" s="15"/>
      <c r="F238" s="3" t="s">
        <v>12</v>
      </c>
      <c r="G238" s="2" t="str">
        <f>IF(SUM(H238:I238)=0,"-",SUM(H238:I238))</f>
        <v>-</v>
      </c>
      <c r="H238" s="12" t="s">
        <v>12</v>
      </c>
      <c r="I238" s="15" t="s">
        <v>12</v>
      </c>
      <c r="J238" s="2" t="str">
        <f>IF(SUM(K238:L238)=0,"-",SUM(K238:L238))</f>
        <v>-</v>
      </c>
      <c r="K238" s="12" t="s">
        <v>12</v>
      </c>
      <c r="L238" s="12" t="s">
        <v>12</v>
      </c>
      <c r="M238" s="12" t="str">
        <f>IF(SUM(N238:O238)=0,"-",SUM(N238:O238))</f>
        <v>-</v>
      </c>
      <c r="N238" s="12" t="s">
        <v>12</v>
      </c>
      <c r="O238" s="15" t="s">
        <v>12</v>
      </c>
      <c r="P238" s="2" t="str">
        <f>IF(SUM(Q238:R238)=0,"-",SUM(Q238:R238))</f>
        <v>-</v>
      </c>
      <c r="Q238" s="12" t="s">
        <v>12</v>
      </c>
      <c r="R238" s="15" t="s">
        <v>12</v>
      </c>
      <c r="S238" s="2" t="str">
        <f>IF(SUM(T238:U238)=0,"-",SUM(T238:U238))</f>
        <v>-</v>
      </c>
      <c r="T238" s="12" t="s">
        <v>12</v>
      </c>
      <c r="U238" s="12" t="str">
        <f>IF(SUM(V238:W238)=0,"-",SUM(V238:W238))</f>
        <v>-</v>
      </c>
      <c r="V238" s="15" t="s">
        <v>12</v>
      </c>
    </row>
    <row r="239" spans="2:22" ht="13.5" hidden="1" customHeight="1">
      <c r="B239" s="3" t="s">
        <v>59</v>
      </c>
      <c r="C239" s="2" t="str">
        <f>IF(SUM(D239:E239)=0,"-",SUM(D239:E239))</f>
        <v>-</v>
      </c>
      <c r="D239" s="12" t="s">
        <v>12</v>
      </c>
      <c r="E239" s="15"/>
      <c r="F239" s="3" t="s">
        <v>12</v>
      </c>
      <c r="G239" s="2" t="str">
        <f>IF(SUM(H239:I239)=0,"-",SUM(H239:I239))</f>
        <v>-</v>
      </c>
      <c r="H239" s="12" t="s">
        <v>12</v>
      </c>
      <c r="I239" s="15" t="s">
        <v>12</v>
      </c>
      <c r="J239" s="2" t="str">
        <f>IF(SUM(K239:L239)=0,"-",SUM(K239:L239))</f>
        <v>-</v>
      </c>
      <c r="K239" s="12" t="s">
        <v>12</v>
      </c>
      <c r="L239" s="12" t="s">
        <v>12</v>
      </c>
      <c r="M239" s="12" t="str">
        <f>IF(SUM(N239:O239)=0,"-",SUM(N239:O239))</f>
        <v>-</v>
      </c>
      <c r="N239" s="12" t="s">
        <v>12</v>
      </c>
      <c r="O239" s="15" t="s">
        <v>12</v>
      </c>
      <c r="P239" s="2" t="str">
        <f>IF(SUM(Q239:R239)=0,"-",SUM(Q239:R239))</f>
        <v>-</v>
      </c>
      <c r="Q239" s="12" t="s">
        <v>12</v>
      </c>
      <c r="R239" s="15" t="s">
        <v>12</v>
      </c>
      <c r="S239" s="2" t="str">
        <f>IF(SUM(T239:U239)=0,"-",SUM(T239:U239))</f>
        <v>-</v>
      </c>
      <c r="T239" s="12" t="s">
        <v>12</v>
      </c>
      <c r="U239" s="12" t="str">
        <f>IF(SUM(V239:W239)=0,"-",SUM(V239:W239))</f>
        <v>-</v>
      </c>
      <c r="V239" s="15" t="s">
        <v>12</v>
      </c>
    </row>
    <row r="240" spans="2:22" ht="13.5" hidden="1" customHeight="1">
      <c r="B240" s="19" t="s">
        <v>60</v>
      </c>
      <c r="C240" s="23" t="str">
        <f>IF(SUM(D240:E240)=0,"-",SUM(D240:E240))</f>
        <v>-</v>
      </c>
      <c r="D240" s="21" t="s">
        <v>12</v>
      </c>
      <c r="E240" s="24"/>
      <c r="F240" s="19" t="s">
        <v>12</v>
      </c>
      <c r="G240" s="23" t="str">
        <f>IF(SUM(H240:I240)=0,"-",SUM(H240:I240))</f>
        <v>-</v>
      </c>
      <c r="H240" s="21" t="s">
        <v>12</v>
      </c>
      <c r="I240" s="24" t="s">
        <v>12</v>
      </c>
      <c r="J240" s="23" t="str">
        <f>IF(SUM(K240:L240)=0,"-",SUM(K240:L240))</f>
        <v>-</v>
      </c>
      <c r="K240" s="21" t="s">
        <v>12</v>
      </c>
      <c r="L240" s="21" t="s">
        <v>12</v>
      </c>
      <c r="M240" s="21" t="str">
        <f>IF(SUM(N240:O240)=0,"-",SUM(N240:O240))</f>
        <v>-</v>
      </c>
      <c r="N240" s="21" t="s">
        <v>12</v>
      </c>
      <c r="O240" s="24" t="s">
        <v>12</v>
      </c>
      <c r="P240" s="23" t="str">
        <f>IF(SUM(Q240:R240)=0,"-",SUM(Q240:R240))</f>
        <v>-</v>
      </c>
      <c r="Q240" s="21" t="s">
        <v>12</v>
      </c>
      <c r="R240" s="24" t="s">
        <v>12</v>
      </c>
      <c r="S240" s="23" t="str">
        <f>IF(SUM(T240:U240)=0,"-",SUM(T240:U240))</f>
        <v>-</v>
      </c>
      <c r="T240" s="21" t="s">
        <v>12</v>
      </c>
      <c r="U240" s="21" t="str">
        <f>IF(SUM(V240:W240)=0,"-",SUM(V240:W240))</f>
        <v>-</v>
      </c>
      <c r="V240" s="24" t="s">
        <v>12</v>
      </c>
    </row>
    <row r="241" spans="2:22" ht="14.25" customHeight="1">
      <c r="B241" s="4" t="s">
        <v>63</v>
      </c>
      <c r="C241" s="5">
        <f>C242+C249+C256</f>
        <v>12</v>
      </c>
      <c r="D241" s="6">
        <f t="shared" ref="D241:U241" si="140">D242+D249+D256</f>
        <v>12</v>
      </c>
      <c r="E241" s="7">
        <f t="shared" si="140"/>
        <v>0</v>
      </c>
      <c r="F241" s="8">
        <f t="shared" si="140"/>
        <v>34</v>
      </c>
      <c r="G241" s="9">
        <f>G242+G249+G256</f>
        <v>114</v>
      </c>
      <c r="H241" s="6">
        <f t="shared" si="140"/>
        <v>51</v>
      </c>
      <c r="I241" s="10">
        <f t="shared" si="140"/>
        <v>63</v>
      </c>
      <c r="J241" s="9">
        <f t="shared" si="140"/>
        <v>53</v>
      </c>
      <c r="K241" s="6">
        <f t="shared" si="140"/>
        <v>2</v>
      </c>
      <c r="L241" s="6">
        <f t="shared" si="140"/>
        <v>51</v>
      </c>
      <c r="M241" s="11">
        <f>M242+M249+M256</f>
        <v>1</v>
      </c>
      <c r="N241" s="6">
        <f t="shared" si="140"/>
        <v>0</v>
      </c>
      <c r="O241" s="10">
        <f t="shared" si="140"/>
        <v>1</v>
      </c>
      <c r="P241" s="9">
        <f t="shared" si="140"/>
        <v>0</v>
      </c>
      <c r="Q241" s="6">
        <f t="shared" si="140"/>
        <v>0</v>
      </c>
      <c r="R241" s="10">
        <f t="shared" si="140"/>
        <v>0</v>
      </c>
      <c r="S241" s="9">
        <f t="shared" si="140"/>
        <v>75</v>
      </c>
      <c r="T241" s="6">
        <f t="shared" si="140"/>
        <v>35</v>
      </c>
      <c r="U241" s="6">
        <f t="shared" si="140"/>
        <v>40</v>
      </c>
      <c r="V241" s="102">
        <v>9.3000000000000007</v>
      </c>
    </row>
    <row r="242" spans="2:22" ht="14.25" customHeight="1">
      <c r="B242" s="3" t="s">
        <v>13</v>
      </c>
      <c r="C242" s="16">
        <f t="shared" ref="C242:C248" si="141">IF(SUM(D242:E242)=0,"-",SUM(D242:E242))</f>
        <v>3</v>
      </c>
      <c r="D242" s="12">
        <f>SUM(D243:D248)</f>
        <v>3</v>
      </c>
      <c r="E242" s="13">
        <f>SUM(E243:E248)</f>
        <v>0</v>
      </c>
      <c r="F242" s="2">
        <f>SUM(F243:F248)</f>
        <v>9</v>
      </c>
      <c r="G242" s="16">
        <f t="shared" ref="G242:G248" si="142">IF(SUM(H242:I242)=0,"-",SUM(H242:I242))</f>
        <v>19</v>
      </c>
      <c r="H242" s="12">
        <f>SUM(H243:H248)</f>
        <v>10</v>
      </c>
      <c r="I242" s="13">
        <f>SUM(I243:I248)</f>
        <v>9</v>
      </c>
      <c r="J242" s="16">
        <f t="shared" ref="J242:J248" si="143">IF(SUM(K242:L242)=0,"-",SUM(K242:L242))</f>
        <v>13</v>
      </c>
      <c r="K242" s="12">
        <f>SUM(K243:K248)</f>
        <v>0</v>
      </c>
      <c r="L242" s="12">
        <f>SUM(L243:L248)</f>
        <v>13</v>
      </c>
      <c r="M242" s="12">
        <f>SUM(N242:O242)</f>
        <v>0</v>
      </c>
      <c r="N242" s="12">
        <f>SUM(N243:N246)</f>
        <v>0</v>
      </c>
      <c r="O242" s="13">
        <f>SUM(O243:O246)</f>
        <v>0</v>
      </c>
      <c r="P242" s="16">
        <f t="shared" ref="P242:U242" si="144">SUM(P243:P248)</f>
        <v>0</v>
      </c>
      <c r="Q242" s="12">
        <f t="shared" si="144"/>
        <v>0</v>
      </c>
      <c r="R242" s="13">
        <f t="shared" si="144"/>
        <v>0</v>
      </c>
      <c r="S242" s="16">
        <f t="shared" si="144"/>
        <v>27</v>
      </c>
      <c r="T242" s="12">
        <f t="shared" si="144"/>
        <v>12</v>
      </c>
      <c r="U242" s="12">
        <f t="shared" si="144"/>
        <v>15</v>
      </c>
      <c r="V242" s="17" t="s">
        <v>12</v>
      </c>
    </row>
    <row r="243" spans="2:22" ht="13.5" hidden="1" customHeight="1">
      <c r="B243" s="3" t="s">
        <v>29</v>
      </c>
      <c r="C243" s="16">
        <f t="shared" si="141"/>
        <v>1</v>
      </c>
      <c r="D243" s="12">
        <v>1</v>
      </c>
      <c r="E243" s="14">
        <v>0</v>
      </c>
      <c r="F243" s="3">
        <v>3</v>
      </c>
      <c r="G243" s="16">
        <f t="shared" si="142"/>
        <v>9</v>
      </c>
      <c r="H243" s="12">
        <v>4</v>
      </c>
      <c r="I243" s="17">
        <v>5</v>
      </c>
      <c r="J243" s="16">
        <f t="shared" si="143"/>
        <v>5</v>
      </c>
      <c r="K243" s="12">
        <v>0</v>
      </c>
      <c r="L243" s="12">
        <v>5</v>
      </c>
      <c r="M243" s="12" t="str">
        <f t="shared" ref="M243:M248" si="145">IF(SUM(N243:O243)=0,"-",SUM(N243:O243))</f>
        <v>-</v>
      </c>
      <c r="N243" s="12">
        <v>0</v>
      </c>
      <c r="O243" s="17">
        <v>0</v>
      </c>
      <c r="P243" s="16" t="str">
        <f t="shared" ref="P243:P248" si="146">IF(SUM(Q243:R243)=0,"-",SUM(Q243:R243))</f>
        <v>-</v>
      </c>
      <c r="Q243" s="12">
        <v>0</v>
      </c>
      <c r="R243" s="17">
        <v>0</v>
      </c>
      <c r="S243" s="16">
        <f t="shared" ref="S243:S248" si="147">IF(SUM(T243:U243)=0,"-",SUM(T243:U243))</f>
        <v>8</v>
      </c>
      <c r="T243" s="12">
        <v>3</v>
      </c>
      <c r="U243" s="12">
        <v>5</v>
      </c>
      <c r="V243" s="17" t="s">
        <v>12</v>
      </c>
    </row>
    <row r="244" spans="2:22" ht="13.5" hidden="1" customHeight="1">
      <c r="B244" s="3" t="s">
        <v>43</v>
      </c>
      <c r="C244" s="16">
        <f t="shared" si="141"/>
        <v>1</v>
      </c>
      <c r="D244" s="12">
        <v>1</v>
      </c>
      <c r="E244" s="14">
        <v>0</v>
      </c>
      <c r="F244" s="3">
        <v>3</v>
      </c>
      <c r="G244" s="16">
        <f t="shared" si="142"/>
        <v>5</v>
      </c>
      <c r="H244" s="12">
        <v>3</v>
      </c>
      <c r="I244" s="17">
        <v>2</v>
      </c>
      <c r="J244" s="16">
        <f t="shared" si="143"/>
        <v>4</v>
      </c>
      <c r="K244" s="12">
        <v>0</v>
      </c>
      <c r="L244" s="12">
        <v>4</v>
      </c>
      <c r="M244" s="12" t="str">
        <f t="shared" si="145"/>
        <v>-</v>
      </c>
      <c r="N244" s="12">
        <v>0</v>
      </c>
      <c r="O244" s="17">
        <v>0</v>
      </c>
      <c r="P244" s="16" t="str">
        <f t="shared" si="146"/>
        <v>-</v>
      </c>
      <c r="Q244" s="12">
        <v>0</v>
      </c>
      <c r="R244" s="17">
        <v>0</v>
      </c>
      <c r="S244" s="16">
        <f t="shared" si="147"/>
        <v>6</v>
      </c>
      <c r="T244" s="12">
        <v>4</v>
      </c>
      <c r="U244" s="12">
        <v>2</v>
      </c>
      <c r="V244" s="17" t="s">
        <v>12</v>
      </c>
    </row>
    <row r="245" spans="2:22" ht="13.5" hidden="1" customHeight="1">
      <c r="B245" s="3" t="s">
        <v>45</v>
      </c>
      <c r="C245" s="16" t="str">
        <f t="shared" si="141"/>
        <v>-</v>
      </c>
      <c r="D245" s="12">
        <v>0</v>
      </c>
      <c r="E245" s="14">
        <v>0</v>
      </c>
      <c r="F245" s="3">
        <v>0</v>
      </c>
      <c r="G245" s="16" t="str">
        <f t="shared" si="142"/>
        <v>-</v>
      </c>
      <c r="H245" s="12">
        <v>0</v>
      </c>
      <c r="I245" s="17">
        <v>0</v>
      </c>
      <c r="J245" s="16" t="str">
        <f t="shared" si="143"/>
        <v>-</v>
      </c>
      <c r="K245" s="12">
        <v>0</v>
      </c>
      <c r="L245" s="12">
        <v>0</v>
      </c>
      <c r="M245" s="12" t="str">
        <f t="shared" si="145"/>
        <v>-</v>
      </c>
      <c r="N245" s="12">
        <v>0</v>
      </c>
      <c r="O245" s="17">
        <v>0</v>
      </c>
      <c r="P245" s="16" t="str">
        <f t="shared" si="146"/>
        <v>-</v>
      </c>
      <c r="Q245" s="12">
        <v>0</v>
      </c>
      <c r="R245" s="17">
        <v>0</v>
      </c>
      <c r="S245" s="16">
        <f t="shared" si="147"/>
        <v>6</v>
      </c>
      <c r="T245" s="12">
        <v>2</v>
      </c>
      <c r="U245" s="12">
        <v>4</v>
      </c>
      <c r="V245" s="17" t="s">
        <v>12</v>
      </c>
    </row>
    <row r="246" spans="2:22" ht="13.5" hidden="1" customHeight="1">
      <c r="B246" s="3" t="s">
        <v>44</v>
      </c>
      <c r="C246" s="16">
        <f t="shared" si="141"/>
        <v>1</v>
      </c>
      <c r="D246" s="12">
        <v>1</v>
      </c>
      <c r="E246" s="14">
        <v>0</v>
      </c>
      <c r="F246" s="3">
        <v>3</v>
      </c>
      <c r="G246" s="16">
        <f t="shared" si="142"/>
        <v>5</v>
      </c>
      <c r="H246" s="12">
        <v>3</v>
      </c>
      <c r="I246" s="17">
        <v>2</v>
      </c>
      <c r="J246" s="16">
        <f t="shared" si="143"/>
        <v>4</v>
      </c>
      <c r="K246" s="12">
        <v>0</v>
      </c>
      <c r="L246" s="12">
        <v>4</v>
      </c>
      <c r="M246" s="12" t="str">
        <f t="shared" si="145"/>
        <v>-</v>
      </c>
      <c r="N246" s="12">
        <v>0</v>
      </c>
      <c r="O246" s="17">
        <v>0</v>
      </c>
      <c r="P246" s="16" t="str">
        <f t="shared" si="146"/>
        <v>-</v>
      </c>
      <c r="Q246" s="12">
        <v>0</v>
      </c>
      <c r="R246" s="17">
        <v>0</v>
      </c>
      <c r="S246" s="16">
        <f t="shared" si="147"/>
        <v>4</v>
      </c>
      <c r="T246" s="12">
        <v>2</v>
      </c>
      <c r="U246" s="12">
        <v>2</v>
      </c>
      <c r="V246" s="17" t="s">
        <v>12</v>
      </c>
    </row>
    <row r="247" spans="2:22" ht="13.5" hidden="1" customHeight="1">
      <c r="B247" s="3" t="s">
        <v>56</v>
      </c>
      <c r="C247" s="16" t="str">
        <f t="shared" si="141"/>
        <v>-</v>
      </c>
      <c r="D247" s="12">
        <v>0</v>
      </c>
      <c r="E247" s="14">
        <v>0</v>
      </c>
      <c r="F247" s="3">
        <v>0</v>
      </c>
      <c r="G247" s="16" t="str">
        <f t="shared" si="142"/>
        <v>-</v>
      </c>
      <c r="H247" s="12">
        <v>0</v>
      </c>
      <c r="I247" s="17">
        <v>0</v>
      </c>
      <c r="J247" s="16" t="str">
        <f t="shared" si="143"/>
        <v>-</v>
      </c>
      <c r="K247" s="12">
        <v>0</v>
      </c>
      <c r="L247" s="12">
        <v>0</v>
      </c>
      <c r="M247" s="12" t="str">
        <f t="shared" si="145"/>
        <v>-</v>
      </c>
      <c r="N247" s="12">
        <v>0</v>
      </c>
      <c r="O247" s="17">
        <v>0</v>
      </c>
      <c r="P247" s="16" t="str">
        <f t="shared" si="146"/>
        <v>-</v>
      </c>
      <c r="Q247" s="12">
        <v>0</v>
      </c>
      <c r="R247" s="17">
        <v>0</v>
      </c>
      <c r="S247" s="16">
        <f t="shared" si="147"/>
        <v>3</v>
      </c>
      <c r="T247" s="12">
        <v>1</v>
      </c>
      <c r="U247" s="12">
        <v>2</v>
      </c>
      <c r="V247" s="17" t="s">
        <v>12</v>
      </c>
    </row>
    <row r="248" spans="2:22" ht="13.5" hidden="1" customHeight="1">
      <c r="B248" s="3" t="s">
        <v>46</v>
      </c>
      <c r="C248" s="16" t="str">
        <f t="shared" si="141"/>
        <v>-</v>
      </c>
      <c r="D248" s="12"/>
      <c r="E248" s="14"/>
      <c r="F248" s="3"/>
      <c r="G248" s="16" t="str">
        <f t="shared" si="142"/>
        <v>-</v>
      </c>
      <c r="H248" s="12"/>
      <c r="I248" s="17"/>
      <c r="J248" s="16" t="str">
        <f t="shared" si="143"/>
        <v>-</v>
      </c>
      <c r="K248" s="12"/>
      <c r="L248" s="12"/>
      <c r="M248" s="12" t="str">
        <f t="shared" si="145"/>
        <v>-</v>
      </c>
      <c r="N248" s="12"/>
      <c r="O248" s="17"/>
      <c r="P248" s="16" t="str">
        <f t="shared" si="146"/>
        <v>-</v>
      </c>
      <c r="Q248" s="12"/>
      <c r="R248" s="17"/>
      <c r="S248" s="16" t="str">
        <f t="shared" si="147"/>
        <v>-</v>
      </c>
      <c r="T248" s="12"/>
      <c r="U248" s="12"/>
      <c r="V248" s="17" t="s">
        <v>12</v>
      </c>
    </row>
    <row r="249" spans="2:22" ht="14.25" customHeight="1">
      <c r="B249" s="3" t="s">
        <v>14</v>
      </c>
      <c r="C249" s="16">
        <f>SUM(C250:C255)</f>
        <v>5</v>
      </c>
      <c r="D249" s="12">
        <f>SUM(D250:D255)</f>
        <v>5</v>
      </c>
      <c r="E249" s="13">
        <v>0</v>
      </c>
      <c r="F249" s="2">
        <f t="shared" ref="F249:U249" si="148">SUM(F250:F255)</f>
        <v>12</v>
      </c>
      <c r="G249" s="16">
        <f t="shared" si="148"/>
        <v>54</v>
      </c>
      <c r="H249" s="12">
        <f t="shared" si="148"/>
        <v>24</v>
      </c>
      <c r="I249" s="13">
        <f t="shared" si="148"/>
        <v>30</v>
      </c>
      <c r="J249" s="16">
        <f t="shared" si="148"/>
        <v>23</v>
      </c>
      <c r="K249" s="12">
        <f t="shared" si="148"/>
        <v>2</v>
      </c>
      <c r="L249" s="12">
        <f t="shared" si="148"/>
        <v>21</v>
      </c>
      <c r="M249" s="12">
        <f t="shared" si="148"/>
        <v>1</v>
      </c>
      <c r="N249" s="12">
        <f>SUM(N250:N255)</f>
        <v>0</v>
      </c>
      <c r="O249" s="13">
        <f t="shared" si="148"/>
        <v>1</v>
      </c>
      <c r="P249" s="16">
        <f t="shared" si="148"/>
        <v>0</v>
      </c>
      <c r="Q249" s="12">
        <f t="shared" si="148"/>
        <v>0</v>
      </c>
      <c r="R249" s="13">
        <f t="shared" si="148"/>
        <v>0</v>
      </c>
      <c r="S249" s="16">
        <f t="shared" si="148"/>
        <v>24</v>
      </c>
      <c r="T249" s="12">
        <f t="shared" si="148"/>
        <v>11</v>
      </c>
      <c r="U249" s="12">
        <f t="shared" si="148"/>
        <v>13</v>
      </c>
      <c r="V249" s="17" t="s">
        <v>12</v>
      </c>
    </row>
    <row r="250" spans="2:22" ht="13.5" hidden="1" customHeight="1">
      <c r="B250" s="3" t="s">
        <v>30</v>
      </c>
      <c r="C250" s="16">
        <f t="shared" ref="C250:C255" si="149">IF(SUM(D250:E250)=0,"-",SUM(D250:E250))</f>
        <v>1</v>
      </c>
      <c r="D250" s="12">
        <v>1</v>
      </c>
      <c r="E250" s="14">
        <v>0</v>
      </c>
      <c r="F250" s="3">
        <v>2</v>
      </c>
      <c r="G250" s="16">
        <f t="shared" ref="G250:G255" si="150">IF(SUM(H250:I250)=0,"-",SUM(H250:I250))</f>
        <v>2</v>
      </c>
      <c r="H250" s="12">
        <v>1</v>
      </c>
      <c r="I250" s="17">
        <v>1</v>
      </c>
      <c r="J250" s="16">
        <f t="shared" ref="J250:J255" si="151">IF(SUM(K250:L250)=0,"-",SUM(K250:L250))</f>
        <v>3</v>
      </c>
      <c r="K250" s="12">
        <v>1</v>
      </c>
      <c r="L250" s="12">
        <v>2</v>
      </c>
      <c r="M250" s="18" t="str">
        <f t="shared" ref="M250:M255" si="152">IF(SUM(N250:O250)=0,"-",SUM(N250:O250))</f>
        <v>-</v>
      </c>
      <c r="N250" s="12">
        <v>0</v>
      </c>
      <c r="O250" s="17">
        <v>0</v>
      </c>
      <c r="P250" s="16" t="str">
        <f t="shared" ref="P250:P255" si="153">IF(SUM(Q250:R250)=0,"-",SUM(Q250:R250))</f>
        <v>-</v>
      </c>
      <c r="Q250" s="12">
        <v>0</v>
      </c>
      <c r="R250" s="17">
        <v>0</v>
      </c>
      <c r="S250" s="16" t="str">
        <f t="shared" ref="S250:S255" si="154">IF(SUM(T250:U250)=0,"-",SUM(T250:U250))</f>
        <v>-</v>
      </c>
      <c r="T250" s="12">
        <v>0</v>
      </c>
      <c r="U250" s="12">
        <v>0</v>
      </c>
      <c r="V250" s="17" t="s">
        <v>12</v>
      </c>
    </row>
    <row r="251" spans="2:22" ht="13.5" hidden="1" customHeight="1">
      <c r="B251" s="3" t="s">
        <v>31</v>
      </c>
      <c r="C251" s="16" t="str">
        <f t="shared" si="149"/>
        <v>-</v>
      </c>
      <c r="D251" s="12"/>
      <c r="E251" s="14"/>
      <c r="F251" s="3"/>
      <c r="G251" s="16" t="str">
        <f t="shared" si="150"/>
        <v>-</v>
      </c>
      <c r="H251" s="12"/>
      <c r="I251" s="17"/>
      <c r="J251" s="16" t="str">
        <f t="shared" si="151"/>
        <v>-</v>
      </c>
      <c r="K251" s="12"/>
      <c r="L251" s="12"/>
      <c r="M251" s="12" t="str">
        <f t="shared" si="152"/>
        <v>-</v>
      </c>
      <c r="N251" s="12"/>
      <c r="O251" s="17"/>
      <c r="P251" s="16" t="str">
        <f t="shared" si="153"/>
        <v>-</v>
      </c>
      <c r="Q251" s="12"/>
      <c r="R251" s="17"/>
      <c r="S251" s="16" t="str">
        <f t="shared" si="154"/>
        <v>-</v>
      </c>
      <c r="T251" s="12"/>
      <c r="U251" s="12"/>
      <c r="V251" s="17" t="s">
        <v>12</v>
      </c>
    </row>
    <row r="252" spans="2:22" ht="13.5" hidden="1" customHeight="1">
      <c r="B252" s="3" t="s">
        <v>32</v>
      </c>
      <c r="C252" s="16">
        <f t="shared" si="149"/>
        <v>1</v>
      </c>
      <c r="D252" s="12">
        <v>1</v>
      </c>
      <c r="E252" s="14">
        <v>0</v>
      </c>
      <c r="F252" s="3">
        <v>2</v>
      </c>
      <c r="G252" s="16">
        <f t="shared" si="150"/>
        <v>5</v>
      </c>
      <c r="H252" s="12">
        <v>1</v>
      </c>
      <c r="I252" s="17">
        <v>4</v>
      </c>
      <c r="J252" s="16">
        <f t="shared" si="151"/>
        <v>4</v>
      </c>
      <c r="K252" s="12">
        <v>0</v>
      </c>
      <c r="L252" s="12">
        <v>4</v>
      </c>
      <c r="M252" s="12" t="str">
        <f t="shared" si="152"/>
        <v>-</v>
      </c>
      <c r="N252" s="12">
        <v>0</v>
      </c>
      <c r="O252" s="17">
        <v>0</v>
      </c>
      <c r="P252" s="16" t="str">
        <f t="shared" si="153"/>
        <v>-</v>
      </c>
      <c r="Q252" s="12">
        <v>0</v>
      </c>
      <c r="R252" s="17">
        <v>0</v>
      </c>
      <c r="S252" s="16">
        <f t="shared" si="154"/>
        <v>4</v>
      </c>
      <c r="T252" s="12">
        <v>2</v>
      </c>
      <c r="U252" s="12">
        <v>2</v>
      </c>
      <c r="V252" s="17" t="s">
        <v>12</v>
      </c>
    </row>
    <row r="253" spans="2:22" ht="13.5" hidden="1" customHeight="1">
      <c r="B253" s="3" t="s">
        <v>33</v>
      </c>
      <c r="C253" s="16">
        <f t="shared" si="149"/>
        <v>1</v>
      </c>
      <c r="D253" s="12">
        <v>1</v>
      </c>
      <c r="E253" s="14">
        <v>0</v>
      </c>
      <c r="F253" s="3">
        <v>2</v>
      </c>
      <c r="G253" s="16">
        <f t="shared" si="150"/>
        <v>3</v>
      </c>
      <c r="H253" s="12">
        <v>0</v>
      </c>
      <c r="I253" s="17">
        <v>3</v>
      </c>
      <c r="J253" s="16">
        <f t="shared" si="151"/>
        <v>4</v>
      </c>
      <c r="K253" s="12">
        <v>0</v>
      </c>
      <c r="L253" s="12">
        <v>4</v>
      </c>
      <c r="M253" s="12" t="str">
        <f t="shared" si="152"/>
        <v>-</v>
      </c>
      <c r="N253" s="12">
        <v>0</v>
      </c>
      <c r="O253" s="17">
        <v>0</v>
      </c>
      <c r="P253" s="16" t="str">
        <f t="shared" si="153"/>
        <v>-</v>
      </c>
      <c r="Q253" s="12">
        <v>0</v>
      </c>
      <c r="R253" s="17">
        <v>0</v>
      </c>
      <c r="S253" s="16" t="str">
        <f t="shared" si="154"/>
        <v>-</v>
      </c>
      <c r="T253" s="12">
        <v>0</v>
      </c>
      <c r="U253" s="12">
        <v>0</v>
      </c>
      <c r="V253" s="17" t="s">
        <v>12</v>
      </c>
    </row>
    <row r="254" spans="2:22" ht="13.5" hidden="1" customHeight="1">
      <c r="B254" s="3" t="s">
        <v>34</v>
      </c>
      <c r="C254" s="16">
        <f t="shared" si="149"/>
        <v>1</v>
      </c>
      <c r="D254" s="12">
        <v>1</v>
      </c>
      <c r="E254" s="14">
        <v>0</v>
      </c>
      <c r="F254" s="3">
        <v>3</v>
      </c>
      <c r="G254" s="16">
        <f t="shared" si="150"/>
        <v>5</v>
      </c>
      <c r="H254" s="12">
        <v>2</v>
      </c>
      <c r="I254" s="17">
        <v>3</v>
      </c>
      <c r="J254" s="16">
        <f t="shared" si="151"/>
        <v>4</v>
      </c>
      <c r="K254" s="12">
        <v>0</v>
      </c>
      <c r="L254" s="12">
        <v>4</v>
      </c>
      <c r="M254" s="12" t="str">
        <f t="shared" si="152"/>
        <v>-</v>
      </c>
      <c r="N254" s="12">
        <v>0</v>
      </c>
      <c r="O254" s="17">
        <v>0</v>
      </c>
      <c r="P254" s="16" t="str">
        <f t="shared" si="153"/>
        <v>-</v>
      </c>
      <c r="Q254" s="12">
        <v>0</v>
      </c>
      <c r="R254" s="17">
        <v>0</v>
      </c>
      <c r="S254" s="16">
        <f t="shared" si="154"/>
        <v>4</v>
      </c>
      <c r="T254" s="12">
        <v>2</v>
      </c>
      <c r="U254" s="12">
        <v>2</v>
      </c>
      <c r="V254" s="17" t="s">
        <v>12</v>
      </c>
    </row>
    <row r="255" spans="2:22" ht="13.5" hidden="1" customHeight="1">
      <c r="B255" s="3" t="s">
        <v>47</v>
      </c>
      <c r="C255" s="16">
        <f t="shared" si="149"/>
        <v>1</v>
      </c>
      <c r="D255" s="12">
        <v>1</v>
      </c>
      <c r="E255" s="14">
        <v>0</v>
      </c>
      <c r="F255" s="3">
        <v>3</v>
      </c>
      <c r="G255" s="16">
        <f t="shared" si="150"/>
        <v>39</v>
      </c>
      <c r="H255" s="12">
        <v>20</v>
      </c>
      <c r="I255" s="17">
        <v>19</v>
      </c>
      <c r="J255" s="16">
        <f t="shared" si="151"/>
        <v>8</v>
      </c>
      <c r="K255" s="12">
        <v>1</v>
      </c>
      <c r="L255" s="12">
        <v>7</v>
      </c>
      <c r="M255" s="12">
        <f t="shared" si="152"/>
        <v>1</v>
      </c>
      <c r="N255" s="12">
        <v>0</v>
      </c>
      <c r="O255" s="17">
        <v>1</v>
      </c>
      <c r="P255" s="16" t="str">
        <f t="shared" si="153"/>
        <v>-</v>
      </c>
      <c r="Q255" s="12">
        <v>0</v>
      </c>
      <c r="R255" s="17">
        <v>0</v>
      </c>
      <c r="S255" s="16">
        <f t="shared" si="154"/>
        <v>16</v>
      </c>
      <c r="T255" s="12">
        <v>7</v>
      </c>
      <c r="U255" s="12">
        <v>9</v>
      </c>
      <c r="V255" s="17" t="s">
        <v>12</v>
      </c>
    </row>
    <row r="256" spans="2:22" ht="14.25" customHeight="1">
      <c r="B256" s="3" t="s">
        <v>15</v>
      </c>
      <c r="C256" s="16">
        <f>SUM(C257:C260)</f>
        <v>4</v>
      </c>
      <c r="D256" s="12">
        <f>SUM(D257:D260)</f>
        <v>4</v>
      </c>
      <c r="E256" s="13">
        <v>0</v>
      </c>
      <c r="F256" s="2">
        <f>SUM(F257:F260)</f>
        <v>13</v>
      </c>
      <c r="G256" s="16">
        <f>SUM(G257:G260)</f>
        <v>41</v>
      </c>
      <c r="H256" s="12">
        <f>SUM(H257:H260)</f>
        <v>17</v>
      </c>
      <c r="I256" s="13">
        <f>SUM(I257:I260)</f>
        <v>24</v>
      </c>
      <c r="J256" s="16">
        <f t="shared" ref="J256:U256" si="155">SUM(J257:J260)</f>
        <v>17</v>
      </c>
      <c r="K256" s="12">
        <f t="shared" si="155"/>
        <v>0</v>
      </c>
      <c r="L256" s="12">
        <f t="shared" si="155"/>
        <v>17</v>
      </c>
      <c r="M256" s="12">
        <f t="shared" si="155"/>
        <v>0</v>
      </c>
      <c r="N256" s="12">
        <f t="shared" si="155"/>
        <v>0</v>
      </c>
      <c r="O256" s="13">
        <f t="shared" si="155"/>
        <v>0</v>
      </c>
      <c r="P256" s="16">
        <f t="shared" si="155"/>
        <v>0</v>
      </c>
      <c r="Q256" s="12">
        <f t="shared" si="155"/>
        <v>0</v>
      </c>
      <c r="R256" s="13">
        <f t="shared" si="155"/>
        <v>0</v>
      </c>
      <c r="S256" s="16">
        <f t="shared" si="155"/>
        <v>24</v>
      </c>
      <c r="T256" s="12">
        <f t="shared" si="155"/>
        <v>12</v>
      </c>
      <c r="U256" s="12">
        <f t="shared" si="155"/>
        <v>12</v>
      </c>
      <c r="V256" s="17" t="s">
        <v>12</v>
      </c>
    </row>
    <row r="257" spans="2:22" ht="13.5" hidden="1" customHeight="1">
      <c r="B257" s="3" t="s">
        <v>35</v>
      </c>
      <c r="C257" s="16">
        <f>IF(SUM(D257:E257)=0,"-",SUM(D257:E257))</f>
        <v>1</v>
      </c>
      <c r="D257" s="12">
        <v>1</v>
      </c>
      <c r="E257" s="14">
        <v>0</v>
      </c>
      <c r="F257" s="3">
        <v>4</v>
      </c>
      <c r="G257" s="16">
        <f>IF(SUM(H257:I257)=0,"-",SUM(H257:I257))</f>
        <v>23</v>
      </c>
      <c r="H257" s="12">
        <v>11</v>
      </c>
      <c r="I257" s="17">
        <v>12</v>
      </c>
      <c r="J257" s="16">
        <f>IF(SUM(K257:L257)=0,"-",SUM(K257:L257))</f>
        <v>5</v>
      </c>
      <c r="K257" s="12">
        <v>0</v>
      </c>
      <c r="L257" s="12">
        <v>5</v>
      </c>
      <c r="M257" s="12" t="str">
        <f>IF(SUM(N257:O257)=0,"-",SUM(N257:O257))</f>
        <v>-</v>
      </c>
      <c r="N257" s="12">
        <v>0</v>
      </c>
      <c r="O257" s="17">
        <v>0</v>
      </c>
      <c r="P257" s="16" t="str">
        <f>IF(SUM(Q257:R257)=0,"-",SUM(Q257:R257))</f>
        <v>-</v>
      </c>
      <c r="Q257" s="12">
        <v>0</v>
      </c>
      <c r="R257" s="17">
        <v>0</v>
      </c>
      <c r="S257" s="16">
        <f>IF(SUM(T257:U257)=0,"-",SUM(T257:U257))</f>
        <v>13</v>
      </c>
      <c r="T257" s="12">
        <v>9</v>
      </c>
      <c r="U257" s="12">
        <v>4</v>
      </c>
      <c r="V257" s="17" t="s">
        <v>12</v>
      </c>
    </row>
    <row r="258" spans="2:22" ht="13.5" hidden="1" customHeight="1">
      <c r="B258" s="3" t="s">
        <v>36</v>
      </c>
      <c r="C258" s="16">
        <f>IF(SUM(D258:E258)=0,"-",SUM(D258:E258))</f>
        <v>1</v>
      </c>
      <c r="D258" s="12">
        <v>1</v>
      </c>
      <c r="E258" s="14">
        <v>0</v>
      </c>
      <c r="F258" s="3">
        <v>3</v>
      </c>
      <c r="G258" s="16">
        <f>IF(SUM(H258:I258)=0,"-",SUM(H258:I258))</f>
        <v>3</v>
      </c>
      <c r="H258" s="12">
        <v>2</v>
      </c>
      <c r="I258" s="17">
        <v>1</v>
      </c>
      <c r="J258" s="16">
        <f>IF(SUM(K258:L258)=0,"-",SUM(K258:L258))</f>
        <v>4</v>
      </c>
      <c r="K258" s="12">
        <v>0</v>
      </c>
      <c r="L258" s="12">
        <v>4</v>
      </c>
      <c r="M258" s="12" t="str">
        <f>IF(SUM(N258:O258)=0,"-",SUM(N258:O258))</f>
        <v>-</v>
      </c>
      <c r="N258" s="12">
        <v>0</v>
      </c>
      <c r="O258" s="17">
        <v>0</v>
      </c>
      <c r="P258" s="16" t="str">
        <f>IF(SUM(Q258:R258)=0,"-",SUM(Q258:R258))</f>
        <v>-</v>
      </c>
      <c r="Q258" s="12">
        <v>0</v>
      </c>
      <c r="R258" s="17">
        <v>0</v>
      </c>
      <c r="S258" s="16">
        <f>IF(SUM(T258:U258)=0,"-",SUM(T258:U258))</f>
        <v>4</v>
      </c>
      <c r="T258" s="12">
        <v>0</v>
      </c>
      <c r="U258" s="12">
        <v>4</v>
      </c>
      <c r="V258" s="17" t="s">
        <v>12</v>
      </c>
    </row>
    <row r="259" spans="2:22" ht="13.5" hidden="1" customHeight="1">
      <c r="B259" s="3" t="s">
        <v>37</v>
      </c>
      <c r="C259" s="16">
        <f>IF(SUM(D259:E259)=0,"-",SUM(D259:E259))</f>
        <v>1</v>
      </c>
      <c r="D259" s="12">
        <v>1</v>
      </c>
      <c r="E259" s="14">
        <v>0</v>
      </c>
      <c r="F259" s="3">
        <v>2</v>
      </c>
      <c r="G259" s="16">
        <f>IF(SUM(H259:I259)=0,"-",SUM(H259:I259))</f>
        <v>4</v>
      </c>
      <c r="H259" s="12">
        <v>1</v>
      </c>
      <c r="I259" s="17">
        <v>3</v>
      </c>
      <c r="J259" s="16">
        <f>IF(SUM(K259:L259)=0,"-",SUM(K259:L259))</f>
        <v>3</v>
      </c>
      <c r="K259" s="12">
        <v>0</v>
      </c>
      <c r="L259" s="12">
        <v>3</v>
      </c>
      <c r="M259" s="12" t="str">
        <f>IF(SUM(N259:O259)=0,"-",SUM(N259:O259))</f>
        <v>-</v>
      </c>
      <c r="N259" s="12">
        <v>0</v>
      </c>
      <c r="O259" s="17">
        <v>0</v>
      </c>
      <c r="P259" s="16" t="str">
        <f>IF(SUM(Q259:R259)=0,"-",SUM(Q259:R259))</f>
        <v>-</v>
      </c>
      <c r="Q259" s="12">
        <v>0</v>
      </c>
      <c r="R259" s="17">
        <v>0</v>
      </c>
      <c r="S259" s="16" t="str">
        <f>IF(SUM(T259:U259)=0,"-",SUM(T259:U259))</f>
        <v>-</v>
      </c>
      <c r="T259" s="12">
        <v>0</v>
      </c>
      <c r="U259" s="12">
        <v>0</v>
      </c>
      <c r="V259" s="17" t="s">
        <v>12</v>
      </c>
    </row>
    <row r="260" spans="2:22" ht="13.5" hidden="1" customHeight="1">
      <c r="B260" s="3" t="s">
        <v>38</v>
      </c>
      <c r="C260" s="16">
        <f>IF(SUM(D260:E260)=0,"-",SUM(D260:E260))</f>
        <v>1</v>
      </c>
      <c r="D260" s="12">
        <v>1</v>
      </c>
      <c r="E260" s="14">
        <v>0</v>
      </c>
      <c r="F260" s="3">
        <v>4</v>
      </c>
      <c r="G260" s="16">
        <f>IF(SUM(H260:I260)=0,"-",SUM(H260:I260))</f>
        <v>11</v>
      </c>
      <c r="H260" s="12">
        <v>3</v>
      </c>
      <c r="I260" s="17">
        <v>8</v>
      </c>
      <c r="J260" s="16">
        <f>IF(SUM(K260:L260)=0,"-",SUM(K260:L260))</f>
        <v>5</v>
      </c>
      <c r="K260" s="12">
        <v>0</v>
      </c>
      <c r="L260" s="12">
        <v>5</v>
      </c>
      <c r="M260" s="12" t="str">
        <f>IF(SUM(N260:O260)=0,"-",SUM(N260:O260))</f>
        <v>-</v>
      </c>
      <c r="N260" s="12">
        <v>0</v>
      </c>
      <c r="O260" s="17">
        <v>0</v>
      </c>
      <c r="P260" s="16" t="str">
        <f>IF(SUM(Q260:R260)=0,"-",SUM(Q260:R260))</f>
        <v>-</v>
      </c>
      <c r="Q260" s="12">
        <v>0</v>
      </c>
      <c r="R260" s="17">
        <v>0</v>
      </c>
      <c r="S260" s="16">
        <f>IF(SUM(T260:U260)=0,"-",SUM(T260:U260))</f>
        <v>7</v>
      </c>
      <c r="T260" s="12">
        <v>3</v>
      </c>
      <c r="U260" s="12">
        <v>4</v>
      </c>
      <c r="V260" s="17" t="s">
        <v>12</v>
      </c>
    </row>
    <row r="261" spans="2:22" ht="14.25" customHeight="1">
      <c r="B261" s="19" t="s">
        <v>16</v>
      </c>
      <c r="C261" s="20" t="s">
        <v>12</v>
      </c>
      <c r="D261" s="21" t="s">
        <v>12</v>
      </c>
      <c r="E261" s="22" t="s">
        <v>12</v>
      </c>
      <c r="F261" s="23" t="s">
        <v>12</v>
      </c>
      <c r="G261" s="20" t="s">
        <v>12</v>
      </c>
      <c r="H261" s="21" t="s">
        <v>12</v>
      </c>
      <c r="I261" s="22" t="s">
        <v>12</v>
      </c>
      <c r="J261" s="23" t="s">
        <v>12</v>
      </c>
      <c r="K261" s="21" t="s">
        <v>12</v>
      </c>
      <c r="L261" s="21" t="s">
        <v>12</v>
      </c>
      <c r="M261" s="21" t="s">
        <v>12</v>
      </c>
      <c r="N261" s="21" t="s">
        <v>12</v>
      </c>
      <c r="O261" s="24" t="s">
        <v>12</v>
      </c>
      <c r="P261" s="21" t="s">
        <v>12</v>
      </c>
      <c r="Q261" s="21" t="s">
        <v>12</v>
      </c>
      <c r="R261" s="25" t="s">
        <v>12</v>
      </c>
      <c r="S261" s="23" t="s">
        <v>12</v>
      </c>
      <c r="T261" s="21" t="s">
        <v>12</v>
      </c>
      <c r="U261" s="21" t="s">
        <v>12</v>
      </c>
      <c r="V261" s="26" t="s">
        <v>12</v>
      </c>
    </row>
    <row r="262" spans="2:22" ht="13.5" hidden="1" customHeight="1">
      <c r="B262" s="3" t="s">
        <v>58</v>
      </c>
      <c r="C262" s="2" t="str">
        <f>IF(SUM(D262:E262)=0,"-",SUM(D262:E262))</f>
        <v>-</v>
      </c>
      <c r="D262" s="12"/>
      <c r="E262" s="15"/>
      <c r="F262" s="3"/>
      <c r="G262" s="2" t="str">
        <f>IF(SUM(H262:I262)=0,"-",SUM(H262:I262))</f>
        <v>-</v>
      </c>
      <c r="H262" s="12"/>
      <c r="I262" s="15"/>
      <c r="J262" s="2" t="str">
        <f>IF(SUM(K262:L262)=0,"-",SUM(K262:L262))</f>
        <v>-</v>
      </c>
      <c r="K262" s="12"/>
      <c r="L262" s="12"/>
      <c r="M262" s="12" t="str">
        <f>IF(SUM(N262:O262)=0,"-",SUM(N262:O262))</f>
        <v>-</v>
      </c>
      <c r="N262" s="12"/>
      <c r="O262" s="15"/>
      <c r="P262" s="2" t="str">
        <f>IF(SUM(Q262:R262)=0,"-",SUM(Q262:R262))</f>
        <v>-</v>
      </c>
      <c r="Q262" s="12"/>
      <c r="R262" s="15"/>
      <c r="S262" s="2" t="str">
        <f>IF(SUM(T262:U262)=0,"-",SUM(T262:U262))</f>
        <v>-</v>
      </c>
      <c r="T262" s="12"/>
      <c r="U262" s="12"/>
      <c r="V262" s="15"/>
    </row>
    <row r="263" spans="2:22" ht="13.5" hidden="1" customHeight="1">
      <c r="B263" s="3" t="s">
        <v>59</v>
      </c>
      <c r="C263" s="2" t="str">
        <f>IF(SUM(D263:E263)=0,"-",SUM(D263:E263))</f>
        <v>-</v>
      </c>
      <c r="D263" s="12"/>
      <c r="E263" s="15"/>
      <c r="F263" s="3"/>
      <c r="G263" s="2" t="str">
        <f>IF(SUM(H263:I263)=0,"-",SUM(H263:I263))</f>
        <v>-</v>
      </c>
      <c r="H263" s="12"/>
      <c r="I263" s="15"/>
      <c r="J263" s="2" t="str">
        <f>IF(SUM(K263:L263)=0,"-",SUM(K263:L263))</f>
        <v>-</v>
      </c>
      <c r="K263" s="12"/>
      <c r="L263" s="12"/>
      <c r="M263" s="12" t="str">
        <f>IF(SUM(N263:O263)=0,"-",SUM(N263:O263))</f>
        <v>-</v>
      </c>
      <c r="N263" s="12"/>
      <c r="O263" s="15"/>
      <c r="P263" s="2" t="str">
        <f>IF(SUM(Q263:R263)=0,"-",SUM(Q263:R263))</f>
        <v>-</v>
      </c>
      <c r="Q263" s="12"/>
      <c r="R263" s="15"/>
      <c r="S263" s="2" t="str">
        <f>IF(SUM(T263:U263)=0,"-",SUM(T263:U263))</f>
        <v>-</v>
      </c>
      <c r="T263" s="12"/>
      <c r="U263" s="12"/>
      <c r="V263" s="15"/>
    </row>
    <row r="264" spans="2:22" ht="13.5" hidden="1" customHeight="1">
      <c r="B264" s="19" t="s">
        <v>60</v>
      </c>
      <c r="C264" s="23" t="str">
        <f>IF(SUM(D264:E264)=0,"-",SUM(D264:E264))</f>
        <v>-</v>
      </c>
      <c r="D264" s="21"/>
      <c r="E264" s="24"/>
      <c r="F264" s="19"/>
      <c r="G264" s="23" t="str">
        <f>IF(SUM(H264:I264)=0,"-",SUM(H264:I264))</f>
        <v>-</v>
      </c>
      <c r="H264" s="21"/>
      <c r="I264" s="24"/>
      <c r="J264" s="23" t="str">
        <f>IF(SUM(K264:L264)=0,"-",SUM(K264:L264))</f>
        <v>-</v>
      </c>
      <c r="K264" s="21"/>
      <c r="L264" s="21"/>
      <c r="M264" s="21" t="str">
        <f>IF(SUM(N264:O264)=0,"-",SUM(N264:O264))</f>
        <v>-</v>
      </c>
      <c r="N264" s="21"/>
      <c r="O264" s="24"/>
      <c r="P264" s="23" t="str">
        <f>IF(SUM(Q264:R264)=0,"-",SUM(Q264:R264))</f>
        <v>-</v>
      </c>
      <c r="Q264" s="21"/>
      <c r="R264" s="24"/>
      <c r="S264" s="23" t="str">
        <f>IF(SUM(T264:U264)=0,"-",SUM(T264:U264))</f>
        <v>-</v>
      </c>
      <c r="T264" s="21"/>
      <c r="U264" s="21"/>
      <c r="V264" s="24"/>
    </row>
    <row r="265" spans="2:22" ht="14.25" customHeight="1">
      <c r="B265" s="4" t="s">
        <v>65</v>
      </c>
      <c r="C265" s="5">
        <f>C266+C273+C280</f>
        <v>12</v>
      </c>
      <c r="D265" s="6">
        <f t="shared" ref="D265:U265" si="156">D266+D273+D280</f>
        <v>12</v>
      </c>
      <c r="E265" s="7">
        <f t="shared" si="156"/>
        <v>0</v>
      </c>
      <c r="F265" s="8">
        <f>F266+F273+F280</f>
        <v>47</v>
      </c>
      <c r="G265" s="9">
        <f t="shared" si="156"/>
        <v>109</v>
      </c>
      <c r="H265" s="6">
        <f t="shared" si="156"/>
        <v>50</v>
      </c>
      <c r="I265" s="10">
        <f t="shared" si="156"/>
        <v>59</v>
      </c>
      <c r="J265" s="9">
        <f t="shared" si="156"/>
        <v>52</v>
      </c>
      <c r="K265" s="6">
        <f t="shared" si="156"/>
        <v>2</v>
      </c>
      <c r="L265" s="6">
        <f t="shared" si="156"/>
        <v>50</v>
      </c>
      <c r="M265" s="11">
        <f t="shared" si="156"/>
        <v>1</v>
      </c>
      <c r="N265" s="6">
        <f t="shared" si="156"/>
        <v>0</v>
      </c>
      <c r="O265" s="10">
        <f t="shared" si="156"/>
        <v>1</v>
      </c>
      <c r="P265" s="9">
        <f t="shared" si="156"/>
        <v>0</v>
      </c>
      <c r="Q265" s="6">
        <f t="shared" si="156"/>
        <v>0</v>
      </c>
      <c r="R265" s="10">
        <f t="shared" si="156"/>
        <v>0</v>
      </c>
      <c r="S265" s="9">
        <f t="shared" si="156"/>
        <v>40</v>
      </c>
      <c r="T265" s="6">
        <f t="shared" si="156"/>
        <v>17</v>
      </c>
      <c r="U265" s="6">
        <f t="shared" si="156"/>
        <v>23</v>
      </c>
      <c r="V265" s="102">
        <f>40/777*100</f>
        <v>5.1480051480051481</v>
      </c>
    </row>
    <row r="266" spans="2:22" ht="14.25" customHeight="1">
      <c r="B266" s="3" t="s">
        <v>13</v>
      </c>
      <c r="C266" s="16">
        <f t="shared" ref="C266:C272" si="157">IF(SUM(D266:E266)=0,"-",SUM(D266:E266))</f>
        <v>3</v>
      </c>
      <c r="D266" s="12">
        <f>SUM(D267:D272)</f>
        <v>3</v>
      </c>
      <c r="E266" s="13">
        <f>SUM(E267:E272)</f>
        <v>0</v>
      </c>
      <c r="F266" s="2">
        <f>SUM(F267:F272)</f>
        <v>10</v>
      </c>
      <c r="G266" s="16">
        <f t="shared" ref="G266:G272" si="158">IF(SUM(H266:I266)=0,"-",SUM(H266:I266))</f>
        <v>16</v>
      </c>
      <c r="H266" s="12">
        <f>SUM(H267:H272)</f>
        <v>7</v>
      </c>
      <c r="I266" s="13">
        <f>SUM(I267:I272)</f>
        <v>9</v>
      </c>
      <c r="J266" s="16">
        <f t="shared" ref="J266:J272" si="159">IF(SUM(K266:L266)=0,"-",SUM(K266:L266))</f>
        <v>11</v>
      </c>
      <c r="K266" s="12">
        <f>SUM(K267:K272)</f>
        <v>0</v>
      </c>
      <c r="L266" s="12">
        <f>SUM(L267:L272)</f>
        <v>11</v>
      </c>
      <c r="M266" s="12">
        <f>SUM(N266:O266)</f>
        <v>0</v>
      </c>
      <c r="N266" s="12">
        <f>SUM(N267:N270)</f>
        <v>0</v>
      </c>
      <c r="O266" s="13">
        <f>SUM(O267:O270)</f>
        <v>0</v>
      </c>
      <c r="P266" s="16">
        <f t="shared" ref="P266:U266" si="160">SUM(P267:P272)</f>
        <v>0</v>
      </c>
      <c r="Q266" s="12">
        <f t="shared" si="160"/>
        <v>0</v>
      </c>
      <c r="R266" s="13">
        <f t="shared" si="160"/>
        <v>0</v>
      </c>
      <c r="S266" s="16">
        <f t="shared" si="160"/>
        <v>9</v>
      </c>
      <c r="T266" s="12">
        <f t="shared" si="160"/>
        <v>5</v>
      </c>
      <c r="U266" s="12">
        <f t="shared" si="160"/>
        <v>4</v>
      </c>
      <c r="V266" s="17" t="s">
        <v>12</v>
      </c>
    </row>
    <row r="267" spans="2:22" ht="13.5" hidden="1" customHeight="1">
      <c r="B267" s="3" t="s">
        <v>29</v>
      </c>
      <c r="C267" s="16">
        <f>IF(SUM(D267:E267)=0,"-",SUM(D267:E267))</f>
        <v>1</v>
      </c>
      <c r="D267" s="12">
        <v>1</v>
      </c>
      <c r="E267" s="14">
        <v>0</v>
      </c>
      <c r="F267" s="3">
        <v>3</v>
      </c>
      <c r="G267" s="16">
        <f t="shared" si="158"/>
        <v>10</v>
      </c>
      <c r="H267" s="12">
        <v>5</v>
      </c>
      <c r="I267" s="17">
        <v>5</v>
      </c>
      <c r="J267" s="16">
        <f t="shared" si="159"/>
        <v>4</v>
      </c>
      <c r="K267" s="12">
        <v>0</v>
      </c>
      <c r="L267" s="12">
        <v>4</v>
      </c>
      <c r="M267" s="12" t="str">
        <f t="shared" ref="M267:M272" si="161">IF(SUM(N267:O267)=0,"-",SUM(N267:O267))</f>
        <v>-</v>
      </c>
      <c r="N267" s="12">
        <v>0</v>
      </c>
      <c r="O267" s="17">
        <v>0</v>
      </c>
      <c r="P267" s="16" t="str">
        <f t="shared" ref="P267:P272" si="162">IF(SUM(Q267:R267)=0,"-",SUM(Q267:R267))</f>
        <v>-</v>
      </c>
      <c r="Q267" s="12">
        <v>0</v>
      </c>
      <c r="R267" s="17">
        <v>0</v>
      </c>
      <c r="S267" s="16">
        <f t="shared" ref="S267:S272" si="163">IF(SUM(T267:U267)=0,"-",SUM(T267:U267))</f>
        <v>4</v>
      </c>
      <c r="T267" s="12">
        <v>2</v>
      </c>
      <c r="U267" s="12">
        <v>2</v>
      </c>
      <c r="V267" s="17" t="s">
        <v>12</v>
      </c>
    </row>
    <row r="268" spans="2:22" ht="13.5" hidden="1" customHeight="1">
      <c r="B268" s="3" t="s">
        <v>43</v>
      </c>
      <c r="C268" s="16">
        <f t="shared" si="157"/>
        <v>1</v>
      </c>
      <c r="D268" s="12">
        <v>1</v>
      </c>
      <c r="E268" s="14">
        <v>0</v>
      </c>
      <c r="F268" s="3">
        <v>4</v>
      </c>
      <c r="G268" s="16">
        <f t="shared" si="158"/>
        <v>3</v>
      </c>
      <c r="H268" s="12">
        <v>0</v>
      </c>
      <c r="I268" s="17">
        <v>3</v>
      </c>
      <c r="J268" s="16">
        <f t="shared" si="159"/>
        <v>3</v>
      </c>
      <c r="K268" s="12">
        <v>0</v>
      </c>
      <c r="L268" s="12">
        <v>3</v>
      </c>
      <c r="M268" s="12" t="str">
        <f t="shared" si="161"/>
        <v>-</v>
      </c>
      <c r="N268" s="12">
        <v>0</v>
      </c>
      <c r="O268" s="17">
        <v>0</v>
      </c>
      <c r="P268" s="16" t="str">
        <f t="shared" si="162"/>
        <v>-</v>
      </c>
      <c r="Q268" s="12">
        <v>0</v>
      </c>
      <c r="R268" s="17">
        <v>0</v>
      </c>
      <c r="S268" s="16">
        <f t="shared" si="163"/>
        <v>2</v>
      </c>
      <c r="T268" s="12">
        <v>2</v>
      </c>
      <c r="U268" s="12">
        <v>0</v>
      </c>
      <c r="V268" s="17" t="s">
        <v>12</v>
      </c>
    </row>
    <row r="269" spans="2:22" ht="13.5" hidden="1" customHeight="1">
      <c r="B269" s="3" t="s">
        <v>45</v>
      </c>
      <c r="C269" s="16" t="str">
        <f t="shared" si="157"/>
        <v>-</v>
      </c>
      <c r="D269" s="12"/>
      <c r="E269" s="14"/>
      <c r="F269" s="3"/>
      <c r="G269" s="16" t="str">
        <f t="shared" si="158"/>
        <v>-</v>
      </c>
      <c r="H269" s="12"/>
      <c r="I269" s="17"/>
      <c r="J269" s="16" t="str">
        <f t="shared" si="159"/>
        <v>-</v>
      </c>
      <c r="K269" s="12"/>
      <c r="L269" s="12"/>
      <c r="M269" s="12" t="str">
        <f t="shared" si="161"/>
        <v>-</v>
      </c>
      <c r="N269" s="12"/>
      <c r="O269" s="17"/>
      <c r="P269" s="16" t="str">
        <f t="shared" si="162"/>
        <v>-</v>
      </c>
      <c r="Q269" s="12"/>
      <c r="R269" s="17"/>
      <c r="S269" s="16" t="str">
        <f t="shared" si="163"/>
        <v>-</v>
      </c>
      <c r="T269" s="12"/>
      <c r="U269" s="12"/>
      <c r="V269" s="17" t="s">
        <v>12</v>
      </c>
    </row>
    <row r="270" spans="2:22" ht="13.5" hidden="1" customHeight="1">
      <c r="B270" s="3" t="s">
        <v>44</v>
      </c>
      <c r="C270" s="16">
        <f t="shared" si="157"/>
        <v>1</v>
      </c>
      <c r="D270" s="12">
        <v>1</v>
      </c>
      <c r="E270" s="14">
        <v>0</v>
      </c>
      <c r="F270" s="3">
        <v>3</v>
      </c>
      <c r="G270" s="16">
        <f t="shared" si="158"/>
        <v>3</v>
      </c>
      <c r="H270" s="12">
        <v>2</v>
      </c>
      <c r="I270" s="17">
        <v>1</v>
      </c>
      <c r="J270" s="16">
        <f t="shared" si="159"/>
        <v>4</v>
      </c>
      <c r="K270" s="12">
        <v>0</v>
      </c>
      <c r="L270" s="12">
        <v>4</v>
      </c>
      <c r="M270" s="12" t="str">
        <f t="shared" si="161"/>
        <v>-</v>
      </c>
      <c r="N270" s="12">
        <v>0</v>
      </c>
      <c r="O270" s="17">
        <v>0</v>
      </c>
      <c r="P270" s="16" t="str">
        <f t="shared" si="162"/>
        <v>-</v>
      </c>
      <c r="Q270" s="12">
        <v>0</v>
      </c>
      <c r="R270" s="17">
        <v>0</v>
      </c>
      <c r="S270" s="16">
        <f t="shared" si="163"/>
        <v>3</v>
      </c>
      <c r="T270" s="12">
        <v>1</v>
      </c>
      <c r="U270" s="12">
        <v>2</v>
      </c>
      <c r="V270" s="17" t="s">
        <v>12</v>
      </c>
    </row>
    <row r="271" spans="2:22" ht="13.5" hidden="1" customHeight="1">
      <c r="B271" s="3" t="s">
        <v>56</v>
      </c>
      <c r="C271" s="16" t="str">
        <f t="shared" si="157"/>
        <v>-</v>
      </c>
      <c r="D271" s="12"/>
      <c r="E271" s="14"/>
      <c r="F271" s="3"/>
      <c r="G271" s="16" t="str">
        <f t="shared" si="158"/>
        <v>-</v>
      </c>
      <c r="H271" s="12"/>
      <c r="I271" s="17"/>
      <c r="J271" s="16" t="str">
        <f t="shared" si="159"/>
        <v>-</v>
      </c>
      <c r="K271" s="12"/>
      <c r="L271" s="12"/>
      <c r="M271" s="12" t="str">
        <f t="shared" si="161"/>
        <v>-</v>
      </c>
      <c r="N271" s="12"/>
      <c r="O271" s="17"/>
      <c r="P271" s="16" t="str">
        <f t="shared" si="162"/>
        <v>-</v>
      </c>
      <c r="Q271" s="12"/>
      <c r="R271" s="17"/>
      <c r="S271" s="16" t="str">
        <f t="shared" si="163"/>
        <v>-</v>
      </c>
      <c r="T271" s="12"/>
      <c r="U271" s="12"/>
      <c r="V271" s="17" t="s">
        <v>12</v>
      </c>
    </row>
    <row r="272" spans="2:22" ht="13.5" hidden="1" customHeight="1">
      <c r="B272" s="3" t="s">
        <v>46</v>
      </c>
      <c r="C272" s="16" t="str">
        <f t="shared" si="157"/>
        <v>-</v>
      </c>
      <c r="D272" s="12"/>
      <c r="E272" s="14"/>
      <c r="F272" s="3"/>
      <c r="G272" s="16" t="str">
        <f t="shared" si="158"/>
        <v>-</v>
      </c>
      <c r="H272" s="12"/>
      <c r="I272" s="17"/>
      <c r="J272" s="16" t="str">
        <f t="shared" si="159"/>
        <v>-</v>
      </c>
      <c r="K272" s="12"/>
      <c r="L272" s="12"/>
      <c r="M272" s="12" t="str">
        <f t="shared" si="161"/>
        <v>-</v>
      </c>
      <c r="N272" s="12"/>
      <c r="O272" s="17"/>
      <c r="P272" s="16" t="str">
        <f t="shared" si="162"/>
        <v>-</v>
      </c>
      <c r="Q272" s="12"/>
      <c r="R272" s="17"/>
      <c r="S272" s="16" t="str">
        <f t="shared" si="163"/>
        <v>-</v>
      </c>
      <c r="T272" s="12"/>
      <c r="U272" s="12"/>
      <c r="V272" s="17" t="s">
        <v>12</v>
      </c>
    </row>
    <row r="273" spans="2:22" ht="14.25" customHeight="1">
      <c r="B273" s="3" t="s">
        <v>14</v>
      </c>
      <c r="C273" s="16">
        <f>SUM(C274:C279)</f>
        <v>5</v>
      </c>
      <c r="D273" s="12">
        <f>SUM(D274:D279)</f>
        <v>5</v>
      </c>
      <c r="E273" s="13">
        <f>SUM(E274:E279)</f>
        <v>0</v>
      </c>
      <c r="F273" s="2">
        <f t="shared" ref="F273:U273" si="164">SUM(F274:F279)</f>
        <v>17</v>
      </c>
      <c r="G273" s="16">
        <f t="shared" si="164"/>
        <v>48</v>
      </c>
      <c r="H273" s="12">
        <f t="shared" si="164"/>
        <v>21</v>
      </c>
      <c r="I273" s="13">
        <f t="shared" si="164"/>
        <v>27</v>
      </c>
      <c r="J273" s="16">
        <f t="shared" si="164"/>
        <v>22</v>
      </c>
      <c r="K273" s="12">
        <f t="shared" si="164"/>
        <v>1</v>
      </c>
      <c r="L273" s="12">
        <f t="shared" si="164"/>
        <v>21</v>
      </c>
      <c r="M273" s="12">
        <f t="shared" si="164"/>
        <v>1</v>
      </c>
      <c r="N273" s="12">
        <f t="shared" si="164"/>
        <v>0</v>
      </c>
      <c r="O273" s="13">
        <f t="shared" si="164"/>
        <v>1</v>
      </c>
      <c r="P273" s="16">
        <f t="shared" si="164"/>
        <v>0</v>
      </c>
      <c r="Q273" s="12">
        <f t="shared" si="164"/>
        <v>0</v>
      </c>
      <c r="R273" s="13">
        <f t="shared" si="164"/>
        <v>0</v>
      </c>
      <c r="S273" s="16">
        <f t="shared" si="164"/>
        <v>16</v>
      </c>
      <c r="T273" s="12">
        <f t="shared" si="164"/>
        <v>5</v>
      </c>
      <c r="U273" s="12">
        <f t="shared" si="164"/>
        <v>11</v>
      </c>
      <c r="V273" s="17" t="s">
        <v>12</v>
      </c>
    </row>
    <row r="274" spans="2:22" ht="13.5" hidden="1" customHeight="1">
      <c r="B274" s="3" t="s">
        <v>30</v>
      </c>
      <c r="C274" s="16">
        <f t="shared" ref="C274:C279" si="165">IF(SUM(D274:E274)=0,"-",SUM(D274:E274))</f>
        <v>1</v>
      </c>
      <c r="D274" s="12">
        <v>1</v>
      </c>
      <c r="E274" s="14">
        <v>0</v>
      </c>
      <c r="F274" s="3">
        <v>4</v>
      </c>
      <c r="G274" s="16">
        <f t="shared" ref="G274:G279" si="166">IF(SUM(H274:I274)=0,"-",SUM(H274:I274))</f>
        <v>1</v>
      </c>
      <c r="H274" s="12">
        <v>0</v>
      </c>
      <c r="I274" s="17">
        <v>1</v>
      </c>
      <c r="J274" s="16">
        <f t="shared" ref="J274:J279" si="167">IF(SUM(K274:L274)=0,"-",SUM(K274:L274))</f>
        <v>2</v>
      </c>
      <c r="K274" s="12">
        <v>0</v>
      </c>
      <c r="L274" s="12">
        <v>2</v>
      </c>
      <c r="M274" s="18" t="str">
        <f t="shared" ref="M274:M279" si="168">IF(SUM(N274:O274)=0,"-",SUM(N274:O274))</f>
        <v>-</v>
      </c>
      <c r="N274" s="12">
        <v>0</v>
      </c>
      <c r="O274" s="17">
        <v>0</v>
      </c>
      <c r="P274" s="16" t="str">
        <f t="shared" ref="P274:P279" si="169">IF(SUM(Q274:R274)=0,"-",SUM(Q274:R274))</f>
        <v>-</v>
      </c>
      <c r="Q274" s="12">
        <v>0</v>
      </c>
      <c r="R274" s="17">
        <v>0</v>
      </c>
      <c r="S274" s="16">
        <f t="shared" ref="S274:S279" si="170">IF(SUM(T274:U274)=0,"-",SUM(T274:U274))</f>
        <v>1</v>
      </c>
      <c r="T274" s="12">
        <v>1</v>
      </c>
      <c r="U274" s="12">
        <v>0</v>
      </c>
      <c r="V274" s="17" t="s">
        <v>12</v>
      </c>
    </row>
    <row r="275" spans="2:22" ht="13.5" hidden="1" customHeight="1">
      <c r="B275" s="3" t="s">
        <v>31</v>
      </c>
      <c r="C275" s="16" t="str">
        <f t="shared" si="165"/>
        <v>-</v>
      </c>
      <c r="D275" s="12"/>
      <c r="E275" s="14"/>
      <c r="F275" s="3"/>
      <c r="G275" s="16" t="str">
        <f t="shared" si="166"/>
        <v>-</v>
      </c>
      <c r="H275" s="12"/>
      <c r="I275" s="17"/>
      <c r="J275" s="16" t="str">
        <f t="shared" si="167"/>
        <v>-</v>
      </c>
      <c r="K275" s="12"/>
      <c r="L275" s="12"/>
      <c r="M275" s="12" t="str">
        <f t="shared" si="168"/>
        <v>-</v>
      </c>
      <c r="N275" s="12"/>
      <c r="O275" s="17"/>
      <c r="P275" s="16" t="str">
        <f t="shared" si="169"/>
        <v>-</v>
      </c>
      <c r="Q275" s="12"/>
      <c r="R275" s="17"/>
      <c r="S275" s="16" t="str">
        <f t="shared" si="170"/>
        <v>-</v>
      </c>
      <c r="T275" s="12"/>
      <c r="U275" s="12"/>
      <c r="V275" s="17" t="s">
        <v>12</v>
      </c>
    </row>
    <row r="276" spans="2:22" ht="13.5" hidden="1" customHeight="1">
      <c r="B276" s="3" t="s">
        <v>32</v>
      </c>
      <c r="C276" s="16">
        <f t="shared" si="165"/>
        <v>1</v>
      </c>
      <c r="D276" s="12">
        <v>1</v>
      </c>
      <c r="E276" s="14">
        <v>0</v>
      </c>
      <c r="F276" s="3">
        <v>3</v>
      </c>
      <c r="G276" s="16">
        <f t="shared" si="166"/>
        <v>2</v>
      </c>
      <c r="H276" s="12">
        <v>0</v>
      </c>
      <c r="I276" s="17">
        <v>2</v>
      </c>
      <c r="J276" s="16">
        <f t="shared" si="167"/>
        <v>3</v>
      </c>
      <c r="K276" s="12">
        <v>0</v>
      </c>
      <c r="L276" s="12">
        <v>3</v>
      </c>
      <c r="M276" s="12" t="str">
        <f t="shared" si="168"/>
        <v>-</v>
      </c>
      <c r="N276" s="12">
        <v>0</v>
      </c>
      <c r="O276" s="17">
        <v>0</v>
      </c>
      <c r="P276" s="16" t="str">
        <f t="shared" si="169"/>
        <v>-</v>
      </c>
      <c r="Q276" s="12">
        <v>0</v>
      </c>
      <c r="R276" s="17">
        <v>0</v>
      </c>
      <c r="S276" s="16">
        <f t="shared" si="170"/>
        <v>3</v>
      </c>
      <c r="T276" s="12">
        <v>1</v>
      </c>
      <c r="U276" s="12">
        <v>2</v>
      </c>
      <c r="V276" s="17" t="s">
        <v>12</v>
      </c>
    </row>
    <row r="277" spans="2:22" ht="13.5" hidden="1" customHeight="1">
      <c r="B277" s="3" t="s">
        <v>33</v>
      </c>
      <c r="C277" s="16">
        <f t="shared" si="165"/>
        <v>1</v>
      </c>
      <c r="D277" s="12">
        <v>1</v>
      </c>
      <c r="E277" s="14">
        <v>0</v>
      </c>
      <c r="F277" s="3">
        <v>3</v>
      </c>
      <c r="G277" s="16">
        <f t="shared" si="166"/>
        <v>3</v>
      </c>
      <c r="H277" s="12">
        <v>0</v>
      </c>
      <c r="I277" s="17">
        <v>3</v>
      </c>
      <c r="J277" s="16">
        <f t="shared" si="167"/>
        <v>4</v>
      </c>
      <c r="K277" s="12">
        <v>0</v>
      </c>
      <c r="L277" s="12">
        <v>4</v>
      </c>
      <c r="M277" s="12" t="str">
        <f t="shared" si="168"/>
        <v>-</v>
      </c>
      <c r="N277" s="12">
        <v>0</v>
      </c>
      <c r="O277" s="17">
        <v>0</v>
      </c>
      <c r="P277" s="16" t="str">
        <f t="shared" si="169"/>
        <v>-</v>
      </c>
      <c r="Q277" s="12">
        <v>0</v>
      </c>
      <c r="R277" s="17">
        <v>0</v>
      </c>
      <c r="S277" s="16">
        <f t="shared" si="170"/>
        <v>1</v>
      </c>
      <c r="T277" s="12">
        <v>0</v>
      </c>
      <c r="U277" s="12">
        <v>1</v>
      </c>
      <c r="V277" s="17" t="s">
        <v>12</v>
      </c>
    </row>
    <row r="278" spans="2:22" ht="13.5" hidden="1" customHeight="1">
      <c r="B278" s="3" t="s">
        <v>34</v>
      </c>
      <c r="C278" s="16">
        <f t="shared" si="165"/>
        <v>1</v>
      </c>
      <c r="D278" s="12">
        <v>1</v>
      </c>
      <c r="E278" s="14">
        <v>0</v>
      </c>
      <c r="F278" s="3">
        <v>3</v>
      </c>
      <c r="G278" s="16">
        <f t="shared" si="166"/>
        <v>3</v>
      </c>
      <c r="H278" s="12">
        <v>1</v>
      </c>
      <c r="I278" s="17">
        <v>2</v>
      </c>
      <c r="J278" s="16">
        <f t="shared" si="167"/>
        <v>5</v>
      </c>
      <c r="K278" s="12">
        <v>0</v>
      </c>
      <c r="L278" s="12">
        <v>5</v>
      </c>
      <c r="M278" s="12" t="str">
        <f t="shared" si="168"/>
        <v>-</v>
      </c>
      <c r="N278" s="12">
        <v>0</v>
      </c>
      <c r="O278" s="17">
        <v>0</v>
      </c>
      <c r="P278" s="16" t="str">
        <f t="shared" si="169"/>
        <v>-</v>
      </c>
      <c r="Q278" s="12">
        <v>0</v>
      </c>
      <c r="R278" s="17">
        <v>0</v>
      </c>
      <c r="S278" s="16">
        <f t="shared" si="170"/>
        <v>2</v>
      </c>
      <c r="T278" s="12">
        <v>1</v>
      </c>
      <c r="U278" s="12">
        <v>1</v>
      </c>
      <c r="V278" s="17" t="s">
        <v>12</v>
      </c>
    </row>
    <row r="279" spans="2:22" ht="13.5" hidden="1" customHeight="1">
      <c r="B279" s="3" t="s">
        <v>47</v>
      </c>
      <c r="C279" s="16">
        <f t="shared" si="165"/>
        <v>1</v>
      </c>
      <c r="D279" s="12">
        <v>1</v>
      </c>
      <c r="E279" s="14">
        <v>0</v>
      </c>
      <c r="F279" s="3">
        <v>4</v>
      </c>
      <c r="G279" s="16">
        <f t="shared" si="166"/>
        <v>39</v>
      </c>
      <c r="H279" s="12">
        <v>20</v>
      </c>
      <c r="I279" s="17">
        <v>19</v>
      </c>
      <c r="J279" s="16">
        <f t="shared" si="167"/>
        <v>8</v>
      </c>
      <c r="K279" s="12">
        <v>1</v>
      </c>
      <c r="L279" s="12">
        <v>7</v>
      </c>
      <c r="M279" s="12">
        <f t="shared" si="168"/>
        <v>1</v>
      </c>
      <c r="N279" s="12">
        <v>0</v>
      </c>
      <c r="O279" s="17">
        <v>1</v>
      </c>
      <c r="P279" s="16" t="str">
        <f t="shared" si="169"/>
        <v>-</v>
      </c>
      <c r="Q279" s="12">
        <v>0</v>
      </c>
      <c r="R279" s="17">
        <v>0</v>
      </c>
      <c r="S279" s="16">
        <f t="shared" si="170"/>
        <v>9</v>
      </c>
      <c r="T279" s="12">
        <v>2</v>
      </c>
      <c r="U279" s="12">
        <v>7</v>
      </c>
      <c r="V279" s="17" t="s">
        <v>12</v>
      </c>
    </row>
    <row r="280" spans="2:22" ht="14.25" customHeight="1">
      <c r="B280" s="3" t="s">
        <v>15</v>
      </c>
      <c r="C280" s="16">
        <f t="shared" ref="C280:I280" si="171">SUM(C281:C284)</f>
        <v>4</v>
      </c>
      <c r="D280" s="12">
        <f t="shared" si="171"/>
        <v>4</v>
      </c>
      <c r="E280" s="13">
        <f t="shared" si="171"/>
        <v>0</v>
      </c>
      <c r="F280" s="2">
        <f t="shared" si="171"/>
        <v>20</v>
      </c>
      <c r="G280" s="16">
        <f t="shared" si="171"/>
        <v>45</v>
      </c>
      <c r="H280" s="12">
        <f t="shared" si="171"/>
        <v>22</v>
      </c>
      <c r="I280" s="13">
        <f t="shared" si="171"/>
        <v>23</v>
      </c>
      <c r="J280" s="16">
        <f t="shared" ref="J280:U280" si="172">SUM(J281:J284)</f>
        <v>19</v>
      </c>
      <c r="K280" s="12">
        <f t="shared" si="172"/>
        <v>1</v>
      </c>
      <c r="L280" s="12">
        <f t="shared" si="172"/>
        <v>18</v>
      </c>
      <c r="M280" s="12">
        <f t="shared" si="172"/>
        <v>0</v>
      </c>
      <c r="N280" s="12">
        <f t="shared" si="172"/>
        <v>0</v>
      </c>
      <c r="O280" s="13">
        <f t="shared" si="172"/>
        <v>0</v>
      </c>
      <c r="P280" s="16">
        <f t="shared" si="172"/>
        <v>0</v>
      </c>
      <c r="Q280" s="12">
        <f t="shared" si="172"/>
        <v>0</v>
      </c>
      <c r="R280" s="13">
        <f t="shared" si="172"/>
        <v>0</v>
      </c>
      <c r="S280" s="16">
        <f t="shared" si="172"/>
        <v>15</v>
      </c>
      <c r="T280" s="12">
        <f t="shared" si="172"/>
        <v>7</v>
      </c>
      <c r="U280" s="12">
        <f t="shared" si="172"/>
        <v>8</v>
      </c>
      <c r="V280" s="17" t="s">
        <v>12</v>
      </c>
    </row>
    <row r="281" spans="2:22" ht="13.5" hidden="1" customHeight="1">
      <c r="B281" s="3" t="s">
        <v>35</v>
      </c>
      <c r="C281" s="16">
        <f>IF(SUM(D281:E281)=0,"-",SUM(D281:E281))</f>
        <v>1</v>
      </c>
      <c r="D281" s="12">
        <v>1</v>
      </c>
      <c r="E281" s="14">
        <v>0</v>
      </c>
      <c r="F281" s="3">
        <v>4</v>
      </c>
      <c r="G281" s="16">
        <f>IF(SUM(H281:I281)=0,"-",SUM(H281:I281))</f>
        <v>24</v>
      </c>
      <c r="H281" s="12">
        <v>13</v>
      </c>
      <c r="I281" s="17">
        <v>11</v>
      </c>
      <c r="J281" s="16">
        <f>IF(SUM(K281:L281)=0,"-",SUM(K281:L281))</f>
        <v>5</v>
      </c>
      <c r="K281" s="12">
        <v>0</v>
      </c>
      <c r="L281" s="12">
        <v>5</v>
      </c>
      <c r="M281" s="12" t="str">
        <f>IF(SUM(N281:O281)=0,"-",SUM(N281:O281))</f>
        <v>-</v>
      </c>
      <c r="N281" s="12">
        <v>0</v>
      </c>
      <c r="O281" s="17">
        <v>0</v>
      </c>
      <c r="P281" s="16" t="str">
        <f>IF(SUM(Q281:R281)=0,"-",SUM(Q281:R281))</f>
        <v>-</v>
      </c>
      <c r="Q281" s="12">
        <v>0</v>
      </c>
      <c r="R281" s="17">
        <v>0</v>
      </c>
      <c r="S281" s="16">
        <f>IF(SUM(T281:U281)=0,"-",SUM(T281:U281))</f>
        <v>9</v>
      </c>
      <c r="T281" s="12">
        <v>5</v>
      </c>
      <c r="U281" s="12">
        <v>4</v>
      </c>
      <c r="V281" s="17" t="s">
        <v>12</v>
      </c>
    </row>
    <row r="282" spans="2:22" ht="13.5" hidden="1" customHeight="1">
      <c r="B282" s="3" t="s">
        <v>36</v>
      </c>
      <c r="C282" s="16">
        <f>IF(SUM(D282:E282)=0,"-",SUM(D282:E282))</f>
        <v>1</v>
      </c>
      <c r="D282" s="12">
        <v>1</v>
      </c>
      <c r="E282" s="14">
        <v>0</v>
      </c>
      <c r="F282" s="3">
        <v>6</v>
      </c>
      <c r="G282" s="16">
        <f>IF(SUM(H282:I282)=0,"-",SUM(H282:I282))</f>
        <v>5</v>
      </c>
      <c r="H282" s="12">
        <v>4</v>
      </c>
      <c r="I282" s="17">
        <v>1</v>
      </c>
      <c r="J282" s="16">
        <f>IF(SUM(K282:L282)=0,"-",SUM(K282:L282))</f>
        <v>5</v>
      </c>
      <c r="K282" s="12">
        <v>0</v>
      </c>
      <c r="L282" s="12">
        <v>5</v>
      </c>
      <c r="M282" s="12" t="str">
        <f>IF(SUM(N282:O282)=0,"-",SUM(N282:O282))</f>
        <v>-</v>
      </c>
      <c r="N282" s="12">
        <v>0</v>
      </c>
      <c r="O282" s="17">
        <v>0</v>
      </c>
      <c r="P282" s="16" t="str">
        <f>IF(SUM(Q282:R282)=0,"-",SUM(Q282:R282))</f>
        <v>-</v>
      </c>
      <c r="Q282" s="12">
        <v>0</v>
      </c>
      <c r="R282" s="17">
        <v>0</v>
      </c>
      <c r="S282" s="16">
        <f>IF(SUM(T282:U282)=0,"-",SUM(T282:U282))</f>
        <v>1</v>
      </c>
      <c r="T282" s="12">
        <v>0</v>
      </c>
      <c r="U282" s="12">
        <v>1</v>
      </c>
      <c r="V282" s="17" t="s">
        <v>12</v>
      </c>
    </row>
    <row r="283" spans="2:22" ht="13.5" hidden="1" customHeight="1">
      <c r="B283" s="3" t="s">
        <v>37</v>
      </c>
      <c r="C283" s="16">
        <f>IF(SUM(D283:E283)=0,"-",SUM(D283:E283))</f>
        <v>1</v>
      </c>
      <c r="D283" s="12">
        <v>1</v>
      </c>
      <c r="E283" s="14">
        <v>0</v>
      </c>
      <c r="F283" s="3">
        <v>6</v>
      </c>
      <c r="G283" s="16">
        <f>IF(SUM(H283:I283)=0,"-",SUM(H283:I283))</f>
        <v>3</v>
      </c>
      <c r="H283" s="12">
        <v>0</v>
      </c>
      <c r="I283" s="17">
        <v>3</v>
      </c>
      <c r="J283" s="16">
        <f>IF(SUM(K283:L283)=0,"-",SUM(K283:L283))</f>
        <v>3</v>
      </c>
      <c r="K283" s="12">
        <v>1</v>
      </c>
      <c r="L283" s="12">
        <v>2</v>
      </c>
      <c r="M283" s="12" t="str">
        <f>IF(SUM(N283:O283)=0,"-",SUM(N283:O283))</f>
        <v>-</v>
      </c>
      <c r="N283" s="12">
        <v>0</v>
      </c>
      <c r="O283" s="17">
        <v>0</v>
      </c>
      <c r="P283" s="16" t="str">
        <f>IF(SUM(Q283:R283)=0,"-",SUM(Q283:R283))</f>
        <v>-</v>
      </c>
      <c r="Q283" s="12">
        <v>0</v>
      </c>
      <c r="R283" s="17">
        <v>0</v>
      </c>
      <c r="S283" s="16">
        <f>IF(SUM(T283:U283)=0,"-",SUM(T283:U283))</f>
        <v>2</v>
      </c>
      <c r="T283" s="12">
        <v>1</v>
      </c>
      <c r="U283" s="12">
        <v>1</v>
      </c>
      <c r="V283" s="17" t="s">
        <v>12</v>
      </c>
    </row>
    <row r="284" spans="2:22" ht="13.5" hidden="1" customHeight="1">
      <c r="B284" s="3" t="s">
        <v>38</v>
      </c>
      <c r="C284" s="16">
        <f>IF(SUM(D284:E284)=0,"-",SUM(D284:E284))</f>
        <v>1</v>
      </c>
      <c r="D284" s="12">
        <v>1</v>
      </c>
      <c r="E284" s="14">
        <v>0</v>
      </c>
      <c r="F284" s="3">
        <v>4</v>
      </c>
      <c r="G284" s="16">
        <f>IF(SUM(H284:I284)=0,"-",SUM(H284:I284))</f>
        <v>13</v>
      </c>
      <c r="H284" s="12">
        <v>5</v>
      </c>
      <c r="I284" s="17">
        <v>8</v>
      </c>
      <c r="J284" s="16">
        <f>IF(SUM(K284:L284)=0,"-",SUM(K284:L284))</f>
        <v>6</v>
      </c>
      <c r="K284" s="12">
        <v>0</v>
      </c>
      <c r="L284" s="12">
        <v>6</v>
      </c>
      <c r="M284" s="12" t="str">
        <f>IF(SUM(N284:O284)=0,"-",SUM(N284:O284))</f>
        <v>-</v>
      </c>
      <c r="N284" s="12">
        <v>0</v>
      </c>
      <c r="O284" s="17">
        <v>0</v>
      </c>
      <c r="P284" s="16" t="str">
        <f>IF(SUM(Q284:R284)=0,"-",SUM(Q284:R284))</f>
        <v>-</v>
      </c>
      <c r="Q284" s="12">
        <v>0</v>
      </c>
      <c r="R284" s="17">
        <v>0</v>
      </c>
      <c r="S284" s="16">
        <f>IF(SUM(T284:U284)=0,"-",SUM(T284:U284))</f>
        <v>3</v>
      </c>
      <c r="T284" s="12">
        <v>1</v>
      </c>
      <c r="U284" s="12">
        <v>2</v>
      </c>
      <c r="V284" s="17" t="s">
        <v>12</v>
      </c>
    </row>
    <row r="285" spans="2:22" ht="14.25" customHeight="1">
      <c r="B285" s="19" t="s">
        <v>16</v>
      </c>
      <c r="C285" s="20" t="s">
        <v>12</v>
      </c>
      <c r="D285" s="21" t="s">
        <v>12</v>
      </c>
      <c r="E285" s="22" t="s">
        <v>12</v>
      </c>
      <c r="F285" s="23" t="s">
        <v>12</v>
      </c>
      <c r="G285" s="20" t="s">
        <v>12</v>
      </c>
      <c r="H285" s="21" t="s">
        <v>12</v>
      </c>
      <c r="I285" s="22" t="s">
        <v>12</v>
      </c>
      <c r="J285" s="23" t="s">
        <v>12</v>
      </c>
      <c r="K285" s="21" t="s">
        <v>12</v>
      </c>
      <c r="L285" s="21" t="s">
        <v>12</v>
      </c>
      <c r="M285" s="21" t="s">
        <v>12</v>
      </c>
      <c r="N285" s="21" t="s">
        <v>12</v>
      </c>
      <c r="O285" s="24" t="s">
        <v>12</v>
      </c>
      <c r="P285" s="21" t="s">
        <v>12</v>
      </c>
      <c r="Q285" s="21" t="s">
        <v>12</v>
      </c>
      <c r="R285" s="25" t="s">
        <v>12</v>
      </c>
      <c r="S285" s="23" t="s">
        <v>12</v>
      </c>
      <c r="T285" s="21" t="s">
        <v>12</v>
      </c>
      <c r="U285" s="21" t="s">
        <v>12</v>
      </c>
      <c r="V285" s="26" t="s">
        <v>12</v>
      </c>
    </row>
    <row r="286" spans="2:22" ht="14.25" customHeight="1">
      <c r="B286" s="4" t="s">
        <v>67</v>
      </c>
      <c r="C286" s="5">
        <f t="shared" ref="C286:U286" si="173">C287+C294+C301</f>
        <v>12</v>
      </c>
      <c r="D286" s="6">
        <f t="shared" si="173"/>
        <v>12</v>
      </c>
      <c r="E286" s="7">
        <f t="shared" si="173"/>
        <v>0</v>
      </c>
      <c r="F286" s="8">
        <f t="shared" si="173"/>
        <v>43</v>
      </c>
      <c r="G286" s="9">
        <f t="shared" si="173"/>
        <v>74</v>
      </c>
      <c r="H286" s="6">
        <f t="shared" si="173"/>
        <v>38</v>
      </c>
      <c r="I286" s="10">
        <f t="shared" si="173"/>
        <v>36</v>
      </c>
      <c r="J286" s="9">
        <f t="shared" si="173"/>
        <v>37</v>
      </c>
      <c r="K286" s="6">
        <f t="shared" si="173"/>
        <v>1</v>
      </c>
      <c r="L286" s="6">
        <f t="shared" si="173"/>
        <v>36</v>
      </c>
      <c r="M286" s="11">
        <f t="shared" si="173"/>
        <v>0</v>
      </c>
      <c r="N286" s="6">
        <f t="shared" si="173"/>
        <v>0</v>
      </c>
      <c r="O286" s="10">
        <f t="shared" si="173"/>
        <v>0</v>
      </c>
      <c r="P286" s="9">
        <f t="shared" si="173"/>
        <v>0</v>
      </c>
      <c r="Q286" s="6">
        <f t="shared" si="173"/>
        <v>0</v>
      </c>
      <c r="R286" s="10">
        <f t="shared" si="173"/>
        <v>0</v>
      </c>
      <c r="S286" s="9">
        <f t="shared" si="173"/>
        <v>42</v>
      </c>
      <c r="T286" s="6">
        <f t="shared" si="173"/>
        <v>22</v>
      </c>
      <c r="U286" s="6">
        <f t="shared" si="173"/>
        <v>20</v>
      </c>
      <c r="V286" s="102">
        <f>42/840*100</f>
        <v>5</v>
      </c>
    </row>
    <row r="287" spans="2:22" ht="14.25" customHeight="1">
      <c r="B287" s="3" t="s">
        <v>13</v>
      </c>
      <c r="C287" s="2">
        <f>SUM(C288:C293)</f>
        <v>3</v>
      </c>
      <c r="D287" s="12">
        <f>SUM(D288:D293)</f>
        <v>3</v>
      </c>
      <c r="E287" s="13">
        <v>0</v>
      </c>
      <c r="F287" s="2">
        <f>SUM(F288:F293)</f>
        <v>8</v>
      </c>
      <c r="G287" s="2">
        <f>SUM(G288:G293)</f>
        <v>14</v>
      </c>
      <c r="H287" s="13">
        <f>SUM(H288:H293)</f>
        <v>7</v>
      </c>
      <c r="I287" s="14">
        <f>SUM(I288:I293)</f>
        <v>7</v>
      </c>
      <c r="J287" s="2">
        <f>SUM(J288:J293)</f>
        <v>8</v>
      </c>
      <c r="K287" s="13">
        <f t="shared" ref="K287:U287" si="174">SUM(K288:K293)</f>
        <v>0</v>
      </c>
      <c r="L287" s="13">
        <f t="shared" si="174"/>
        <v>8</v>
      </c>
      <c r="M287" s="13">
        <f t="shared" si="174"/>
        <v>0</v>
      </c>
      <c r="N287" s="13">
        <f t="shared" si="174"/>
        <v>0</v>
      </c>
      <c r="O287" s="14">
        <f t="shared" si="174"/>
        <v>0</v>
      </c>
      <c r="P287" s="2">
        <f t="shared" si="174"/>
        <v>0</v>
      </c>
      <c r="Q287" s="13">
        <f t="shared" si="174"/>
        <v>0</v>
      </c>
      <c r="R287" s="14">
        <f t="shared" si="174"/>
        <v>0</v>
      </c>
      <c r="S287" s="2">
        <f t="shared" si="174"/>
        <v>3</v>
      </c>
      <c r="T287" s="13">
        <f t="shared" si="174"/>
        <v>3</v>
      </c>
      <c r="U287" s="14">
        <f t="shared" si="174"/>
        <v>0</v>
      </c>
      <c r="V287" s="15" t="s">
        <v>12</v>
      </c>
    </row>
    <row r="288" spans="2:22" ht="13.5" hidden="1" customHeight="1">
      <c r="B288" s="3" t="s">
        <v>29</v>
      </c>
      <c r="C288" s="16">
        <v>1</v>
      </c>
      <c r="D288" s="12">
        <v>1</v>
      </c>
      <c r="E288" s="14"/>
      <c r="F288" s="3">
        <v>3</v>
      </c>
      <c r="G288" s="16">
        <f t="shared" ref="G288:G293" si="175">SUM(H288:I288)</f>
        <v>9</v>
      </c>
      <c r="H288" s="12">
        <v>4</v>
      </c>
      <c r="I288" s="17">
        <v>5</v>
      </c>
      <c r="J288" s="16">
        <f t="shared" ref="J288:J293" si="176">SUM(K288:L288)</f>
        <v>4</v>
      </c>
      <c r="K288" s="12">
        <v>0</v>
      </c>
      <c r="L288" s="12">
        <v>4</v>
      </c>
      <c r="M288" s="12">
        <f t="shared" ref="M288:M293" si="177">SUM(N288:O288)</f>
        <v>0</v>
      </c>
      <c r="N288" s="12">
        <v>0</v>
      </c>
      <c r="O288" s="17">
        <v>0</v>
      </c>
      <c r="P288" s="16">
        <f t="shared" ref="P288:P293" si="178">SUM(Q288:R288)</f>
        <v>0</v>
      </c>
      <c r="Q288" s="12">
        <v>0</v>
      </c>
      <c r="R288" s="17">
        <v>0</v>
      </c>
      <c r="S288" s="16">
        <f t="shared" ref="S288:S293" si="179">SUM(T288:U288)</f>
        <v>1</v>
      </c>
      <c r="T288" s="12">
        <v>1</v>
      </c>
      <c r="U288" s="12">
        <v>0</v>
      </c>
      <c r="V288" s="17" t="s">
        <v>12</v>
      </c>
    </row>
    <row r="289" spans="2:22" ht="13.5" hidden="1" customHeight="1">
      <c r="B289" s="3" t="s">
        <v>43</v>
      </c>
      <c r="C289" s="16">
        <v>1</v>
      </c>
      <c r="D289" s="12">
        <v>1</v>
      </c>
      <c r="E289" s="14"/>
      <c r="F289" s="3">
        <v>2</v>
      </c>
      <c r="G289" s="16">
        <f t="shared" si="175"/>
        <v>3</v>
      </c>
      <c r="H289" s="12">
        <v>1</v>
      </c>
      <c r="I289" s="17">
        <v>2</v>
      </c>
      <c r="J289" s="16">
        <f t="shared" si="176"/>
        <v>2</v>
      </c>
      <c r="K289" s="12">
        <v>0</v>
      </c>
      <c r="L289" s="12">
        <v>2</v>
      </c>
      <c r="M289" s="12">
        <f t="shared" si="177"/>
        <v>0</v>
      </c>
      <c r="N289" s="12">
        <v>0</v>
      </c>
      <c r="O289" s="17">
        <v>0</v>
      </c>
      <c r="P289" s="16">
        <f t="shared" si="178"/>
        <v>0</v>
      </c>
      <c r="Q289" s="12">
        <v>0</v>
      </c>
      <c r="R289" s="17">
        <v>0</v>
      </c>
      <c r="S289" s="16">
        <f t="shared" si="179"/>
        <v>0</v>
      </c>
      <c r="T289" s="12">
        <v>0</v>
      </c>
      <c r="U289" s="12">
        <v>0</v>
      </c>
      <c r="V289" s="17" t="s">
        <v>12</v>
      </c>
    </row>
    <row r="290" spans="2:22" ht="13.5" hidden="1" customHeight="1">
      <c r="B290" s="3" t="s">
        <v>45</v>
      </c>
      <c r="C290" s="16"/>
      <c r="D290" s="12"/>
      <c r="E290" s="14"/>
      <c r="F290" s="3"/>
      <c r="G290" s="16">
        <f t="shared" si="175"/>
        <v>0</v>
      </c>
      <c r="H290" s="12"/>
      <c r="I290" s="17"/>
      <c r="J290" s="16">
        <f t="shared" si="176"/>
        <v>0</v>
      </c>
      <c r="K290" s="12"/>
      <c r="L290" s="12"/>
      <c r="M290" s="12">
        <f t="shared" si="177"/>
        <v>0</v>
      </c>
      <c r="N290" s="12"/>
      <c r="O290" s="17"/>
      <c r="P290" s="16">
        <f t="shared" si="178"/>
        <v>0</v>
      </c>
      <c r="Q290" s="12"/>
      <c r="R290" s="17"/>
      <c r="S290" s="16">
        <f t="shared" si="179"/>
        <v>0</v>
      </c>
      <c r="T290" s="12"/>
      <c r="U290" s="12"/>
      <c r="V290" s="17" t="s">
        <v>12</v>
      </c>
    </row>
    <row r="291" spans="2:22" ht="13.5" hidden="1" customHeight="1">
      <c r="B291" s="3" t="s">
        <v>44</v>
      </c>
      <c r="C291" s="16">
        <v>1</v>
      </c>
      <c r="D291" s="12">
        <v>1</v>
      </c>
      <c r="E291" s="14"/>
      <c r="F291" s="3">
        <v>3</v>
      </c>
      <c r="G291" s="16">
        <f t="shared" si="175"/>
        <v>2</v>
      </c>
      <c r="H291" s="12">
        <v>2</v>
      </c>
      <c r="I291" s="17">
        <v>0</v>
      </c>
      <c r="J291" s="16">
        <f t="shared" si="176"/>
        <v>2</v>
      </c>
      <c r="K291" s="12">
        <v>0</v>
      </c>
      <c r="L291" s="12">
        <v>2</v>
      </c>
      <c r="M291" s="12">
        <f t="shared" si="177"/>
        <v>0</v>
      </c>
      <c r="N291" s="12">
        <v>0</v>
      </c>
      <c r="O291" s="17">
        <v>0</v>
      </c>
      <c r="P291" s="16">
        <f t="shared" si="178"/>
        <v>0</v>
      </c>
      <c r="Q291" s="12">
        <v>0</v>
      </c>
      <c r="R291" s="17">
        <v>0</v>
      </c>
      <c r="S291" s="16">
        <f t="shared" si="179"/>
        <v>2</v>
      </c>
      <c r="T291" s="12">
        <v>2</v>
      </c>
      <c r="U291" s="12">
        <v>0</v>
      </c>
      <c r="V291" s="17" t="s">
        <v>12</v>
      </c>
    </row>
    <row r="292" spans="2:22" ht="13.5" hidden="1" customHeight="1">
      <c r="B292" s="3" t="s">
        <v>56</v>
      </c>
      <c r="C292" s="16"/>
      <c r="D292" s="12"/>
      <c r="E292" s="14"/>
      <c r="F292" s="3"/>
      <c r="G292" s="16">
        <f t="shared" si="175"/>
        <v>0</v>
      </c>
      <c r="H292" s="12"/>
      <c r="I292" s="17"/>
      <c r="J292" s="16">
        <f t="shared" si="176"/>
        <v>0</v>
      </c>
      <c r="K292" s="12"/>
      <c r="L292" s="12"/>
      <c r="M292" s="12">
        <f t="shared" si="177"/>
        <v>0</v>
      </c>
      <c r="N292" s="12"/>
      <c r="O292" s="17"/>
      <c r="P292" s="16">
        <f t="shared" si="178"/>
        <v>0</v>
      </c>
      <c r="Q292" s="12"/>
      <c r="R292" s="17"/>
      <c r="S292" s="16">
        <f t="shared" si="179"/>
        <v>0</v>
      </c>
      <c r="T292" s="12"/>
      <c r="U292" s="12"/>
      <c r="V292" s="17" t="s">
        <v>12</v>
      </c>
    </row>
    <row r="293" spans="2:22" ht="13.5" hidden="1" customHeight="1">
      <c r="B293" s="3" t="s">
        <v>46</v>
      </c>
      <c r="C293" s="16"/>
      <c r="D293" s="12"/>
      <c r="E293" s="14"/>
      <c r="F293" s="3"/>
      <c r="G293" s="16">
        <f t="shared" si="175"/>
        <v>0</v>
      </c>
      <c r="H293" s="12"/>
      <c r="I293" s="17"/>
      <c r="J293" s="16">
        <f t="shared" si="176"/>
        <v>0</v>
      </c>
      <c r="K293" s="12"/>
      <c r="L293" s="12"/>
      <c r="M293" s="12">
        <f t="shared" si="177"/>
        <v>0</v>
      </c>
      <c r="N293" s="12"/>
      <c r="O293" s="17"/>
      <c r="P293" s="16">
        <f t="shared" si="178"/>
        <v>0</v>
      </c>
      <c r="Q293" s="12"/>
      <c r="R293" s="17"/>
      <c r="S293" s="16">
        <f t="shared" si="179"/>
        <v>0</v>
      </c>
      <c r="T293" s="12"/>
      <c r="U293" s="12"/>
      <c r="V293" s="17" t="s">
        <v>12</v>
      </c>
    </row>
    <row r="294" spans="2:22" ht="14.25" customHeight="1">
      <c r="B294" s="3" t="s">
        <v>14</v>
      </c>
      <c r="C294" s="16">
        <f>SUM(C295:C300)</f>
        <v>5</v>
      </c>
      <c r="D294" s="12">
        <f>SUM(D295:D300)</f>
        <v>5</v>
      </c>
      <c r="E294" s="13">
        <f>SUM(E295:E300)</f>
        <v>0</v>
      </c>
      <c r="F294" s="2">
        <f t="shared" ref="F294:U294" si="180">SUM(F295:F300)</f>
        <v>16</v>
      </c>
      <c r="G294" s="16">
        <f t="shared" si="180"/>
        <v>37</v>
      </c>
      <c r="H294" s="12">
        <f t="shared" si="180"/>
        <v>18</v>
      </c>
      <c r="I294" s="13">
        <f t="shared" si="180"/>
        <v>19</v>
      </c>
      <c r="J294" s="16">
        <f t="shared" si="180"/>
        <v>16</v>
      </c>
      <c r="K294" s="12">
        <f t="shared" si="180"/>
        <v>1</v>
      </c>
      <c r="L294" s="12">
        <f t="shared" si="180"/>
        <v>15</v>
      </c>
      <c r="M294" s="12">
        <f t="shared" si="180"/>
        <v>0</v>
      </c>
      <c r="N294" s="12">
        <f t="shared" si="180"/>
        <v>0</v>
      </c>
      <c r="O294" s="13">
        <f t="shared" si="180"/>
        <v>0</v>
      </c>
      <c r="P294" s="16">
        <f t="shared" si="180"/>
        <v>0</v>
      </c>
      <c r="Q294" s="12">
        <f t="shared" si="180"/>
        <v>0</v>
      </c>
      <c r="R294" s="13">
        <f t="shared" si="180"/>
        <v>0</v>
      </c>
      <c r="S294" s="16">
        <f t="shared" si="180"/>
        <v>17</v>
      </c>
      <c r="T294" s="12">
        <f t="shared" si="180"/>
        <v>9</v>
      </c>
      <c r="U294" s="12">
        <f t="shared" si="180"/>
        <v>8</v>
      </c>
      <c r="V294" s="17" t="s">
        <v>12</v>
      </c>
    </row>
    <row r="295" spans="2:22" ht="13.5" hidden="1" customHeight="1">
      <c r="B295" s="3" t="s">
        <v>30</v>
      </c>
      <c r="C295" s="16">
        <v>1</v>
      </c>
      <c r="D295" s="12">
        <v>1</v>
      </c>
      <c r="E295" s="14"/>
      <c r="F295" s="3">
        <v>3</v>
      </c>
      <c r="G295" s="16">
        <f t="shared" ref="G295:G300" si="181">SUM(H295:I295)</f>
        <v>0</v>
      </c>
      <c r="H295" s="12">
        <v>0</v>
      </c>
      <c r="I295" s="17">
        <v>0</v>
      </c>
      <c r="J295" s="16">
        <f t="shared" ref="J295:J300" si="182">SUM(K295:L295)</f>
        <v>1</v>
      </c>
      <c r="K295" s="12">
        <v>0</v>
      </c>
      <c r="L295" s="12">
        <v>1</v>
      </c>
      <c r="M295" s="18">
        <f t="shared" ref="M295:M300" si="183">SUM(N295:O295)</f>
        <v>0</v>
      </c>
      <c r="N295" s="12">
        <v>0</v>
      </c>
      <c r="O295" s="17">
        <v>0</v>
      </c>
      <c r="P295" s="16">
        <f t="shared" ref="P295:P300" si="184">SUM(Q295:R295)</f>
        <v>0</v>
      </c>
      <c r="Q295" s="12">
        <v>0</v>
      </c>
      <c r="R295" s="17">
        <v>0</v>
      </c>
      <c r="S295" s="16">
        <f t="shared" ref="S295:S300" si="185">SUM(T295:U295)</f>
        <v>1</v>
      </c>
      <c r="T295" s="12">
        <v>0</v>
      </c>
      <c r="U295" s="12">
        <v>1</v>
      </c>
      <c r="V295" s="17" t="s">
        <v>12</v>
      </c>
    </row>
    <row r="296" spans="2:22" ht="13.5" hidden="1" customHeight="1">
      <c r="B296" s="3" t="s">
        <v>31</v>
      </c>
      <c r="C296" s="16"/>
      <c r="D296" s="12"/>
      <c r="E296" s="14"/>
      <c r="F296" s="3"/>
      <c r="G296" s="16">
        <f t="shared" si="181"/>
        <v>0</v>
      </c>
      <c r="H296" s="12"/>
      <c r="I296" s="17"/>
      <c r="J296" s="16">
        <f t="shared" si="182"/>
        <v>0</v>
      </c>
      <c r="K296" s="12"/>
      <c r="L296" s="12"/>
      <c r="M296" s="18">
        <f t="shared" si="183"/>
        <v>0</v>
      </c>
      <c r="N296" s="12"/>
      <c r="O296" s="17"/>
      <c r="P296" s="16">
        <f t="shared" si="184"/>
        <v>0</v>
      </c>
      <c r="Q296" s="12"/>
      <c r="R296" s="17"/>
      <c r="S296" s="16">
        <f t="shared" si="185"/>
        <v>0</v>
      </c>
      <c r="T296" s="12"/>
      <c r="U296" s="12"/>
      <c r="V296" s="17" t="s">
        <v>12</v>
      </c>
    </row>
    <row r="297" spans="2:22" ht="13.5" hidden="1" customHeight="1">
      <c r="B297" s="3" t="s">
        <v>32</v>
      </c>
      <c r="C297" s="16">
        <v>1</v>
      </c>
      <c r="D297" s="12">
        <v>1</v>
      </c>
      <c r="E297" s="14"/>
      <c r="F297" s="3">
        <v>3</v>
      </c>
      <c r="G297" s="16">
        <f t="shared" si="181"/>
        <v>2</v>
      </c>
      <c r="H297" s="12">
        <v>1</v>
      </c>
      <c r="I297" s="17">
        <v>1</v>
      </c>
      <c r="J297" s="16">
        <f t="shared" si="182"/>
        <v>3</v>
      </c>
      <c r="K297" s="12">
        <v>0</v>
      </c>
      <c r="L297" s="12">
        <v>3</v>
      </c>
      <c r="M297" s="18">
        <f t="shared" si="183"/>
        <v>0</v>
      </c>
      <c r="N297" s="12">
        <v>0</v>
      </c>
      <c r="O297" s="17">
        <v>0</v>
      </c>
      <c r="P297" s="16">
        <f t="shared" si="184"/>
        <v>0</v>
      </c>
      <c r="Q297" s="12">
        <v>0</v>
      </c>
      <c r="R297" s="17">
        <v>0</v>
      </c>
      <c r="S297" s="16">
        <f t="shared" si="185"/>
        <v>0</v>
      </c>
      <c r="T297" s="12">
        <v>0</v>
      </c>
      <c r="U297" s="12">
        <v>0</v>
      </c>
      <c r="V297" s="17" t="s">
        <v>12</v>
      </c>
    </row>
    <row r="298" spans="2:22" ht="13.5" hidden="1" customHeight="1">
      <c r="B298" s="3" t="s">
        <v>33</v>
      </c>
      <c r="C298" s="16">
        <v>1</v>
      </c>
      <c r="D298" s="12">
        <v>1</v>
      </c>
      <c r="E298" s="14"/>
      <c r="F298" s="3">
        <v>3</v>
      </c>
      <c r="G298" s="16">
        <f t="shared" si="181"/>
        <v>2</v>
      </c>
      <c r="H298" s="12">
        <v>1</v>
      </c>
      <c r="I298" s="17">
        <v>1</v>
      </c>
      <c r="J298" s="16">
        <f t="shared" si="182"/>
        <v>3</v>
      </c>
      <c r="K298" s="12">
        <v>0</v>
      </c>
      <c r="L298" s="12">
        <v>3</v>
      </c>
      <c r="M298" s="18">
        <f t="shared" si="183"/>
        <v>0</v>
      </c>
      <c r="N298" s="12">
        <v>0</v>
      </c>
      <c r="O298" s="17">
        <v>0</v>
      </c>
      <c r="P298" s="16">
        <f t="shared" si="184"/>
        <v>0</v>
      </c>
      <c r="Q298" s="12">
        <v>0</v>
      </c>
      <c r="R298" s="17">
        <v>0</v>
      </c>
      <c r="S298" s="16">
        <f t="shared" si="185"/>
        <v>2</v>
      </c>
      <c r="T298" s="12">
        <v>1</v>
      </c>
      <c r="U298" s="12">
        <v>1</v>
      </c>
      <c r="V298" s="17" t="s">
        <v>12</v>
      </c>
    </row>
    <row r="299" spans="2:22" ht="13.5" hidden="1" customHeight="1">
      <c r="B299" s="3" t="s">
        <v>34</v>
      </c>
      <c r="C299" s="16">
        <v>1</v>
      </c>
      <c r="D299" s="12">
        <v>1</v>
      </c>
      <c r="E299" s="14"/>
      <c r="F299" s="3">
        <v>3</v>
      </c>
      <c r="G299" s="16">
        <f t="shared" si="181"/>
        <v>0</v>
      </c>
      <c r="H299" s="12">
        <v>0</v>
      </c>
      <c r="I299" s="17">
        <v>0</v>
      </c>
      <c r="J299" s="16">
        <f t="shared" si="182"/>
        <v>1</v>
      </c>
      <c r="K299" s="12">
        <v>0</v>
      </c>
      <c r="L299" s="12">
        <v>1</v>
      </c>
      <c r="M299" s="18">
        <f t="shared" si="183"/>
        <v>0</v>
      </c>
      <c r="N299" s="12">
        <v>0</v>
      </c>
      <c r="O299" s="17">
        <v>0</v>
      </c>
      <c r="P299" s="16">
        <f t="shared" si="184"/>
        <v>0</v>
      </c>
      <c r="Q299" s="12">
        <v>0</v>
      </c>
      <c r="R299" s="17">
        <v>0</v>
      </c>
      <c r="S299" s="16">
        <f t="shared" si="185"/>
        <v>0</v>
      </c>
      <c r="T299" s="12">
        <v>0</v>
      </c>
      <c r="U299" s="12">
        <v>0</v>
      </c>
      <c r="V299" s="17" t="s">
        <v>12</v>
      </c>
    </row>
    <row r="300" spans="2:22" ht="13.5" hidden="1" customHeight="1">
      <c r="B300" s="3" t="s">
        <v>47</v>
      </c>
      <c r="C300" s="16">
        <v>1</v>
      </c>
      <c r="D300" s="12">
        <v>1</v>
      </c>
      <c r="E300" s="14"/>
      <c r="F300" s="3">
        <v>4</v>
      </c>
      <c r="G300" s="16">
        <f t="shared" si="181"/>
        <v>33</v>
      </c>
      <c r="H300" s="12">
        <v>16</v>
      </c>
      <c r="I300" s="17">
        <v>17</v>
      </c>
      <c r="J300" s="16">
        <f t="shared" si="182"/>
        <v>8</v>
      </c>
      <c r="K300" s="12">
        <v>1</v>
      </c>
      <c r="L300" s="12">
        <v>7</v>
      </c>
      <c r="M300" s="18">
        <f t="shared" si="183"/>
        <v>0</v>
      </c>
      <c r="N300" s="12">
        <v>0</v>
      </c>
      <c r="O300" s="17">
        <v>0</v>
      </c>
      <c r="P300" s="16">
        <f t="shared" si="184"/>
        <v>0</v>
      </c>
      <c r="Q300" s="12">
        <v>0</v>
      </c>
      <c r="R300" s="17">
        <v>0</v>
      </c>
      <c r="S300" s="16">
        <f t="shared" si="185"/>
        <v>14</v>
      </c>
      <c r="T300" s="12">
        <v>8</v>
      </c>
      <c r="U300" s="12">
        <v>6</v>
      </c>
      <c r="V300" s="17" t="s">
        <v>12</v>
      </c>
    </row>
    <row r="301" spans="2:22" ht="14.25" customHeight="1">
      <c r="B301" s="3" t="s">
        <v>15</v>
      </c>
      <c r="C301" s="16">
        <f t="shared" ref="C301:U301" si="186">SUM(C302:C305)</f>
        <v>4</v>
      </c>
      <c r="D301" s="12">
        <f t="shared" si="186"/>
        <v>4</v>
      </c>
      <c r="E301" s="13">
        <f t="shared" si="186"/>
        <v>0</v>
      </c>
      <c r="F301" s="2">
        <f t="shared" si="186"/>
        <v>19</v>
      </c>
      <c r="G301" s="16">
        <f t="shared" si="186"/>
        <v>23</v>
      </c>
      <c r="H301" s="12">
        <f t="shared" si="186"/>
        <v>13</v>
      </c>
      <c r="I301" s="13">
        <f t="shared" si="186"/>
        <v>10</v>
      </c>
      <c r="J301" s="16">
        <f t="shared" si="186"/>
        <v>13</v>
      </c>
      <c r="K301" s="12">
        <f t="shared" si="186"/>
        <v>0</v>
      </c>
      <c r="L301" s="12">
        <f t="shared" si="186"/>
        <v>13</v>
      </c>
      <c r="M301" s="12">
        <f t="shared" si="186"/>
        <v>0</v>
      </c>
      <c r="N301" s="12">
        <f t="shared" si="186"/>
        <v>0</v>
      </c>
      <c r="O301" s="13">
        <f t="shared" si="186"/>
        <v>0</v>
      </c>
      <c r="P301" s="16">
        <f t="shared" si="186"/>
        <v>0</v>
      </c>
      <c r="Q301" s="12">
        <f t="shared" si="186"/>
        <v>0</v>
      </c>
      <c r="R301" s="13">
        <f t="shared" si="186"/>
        <v>0</v>
      </c>
      <c r="S301" s="16">
        <f t="shared" si="186"/>
        <v>22</v>
      </c>
      <c r="T301" s="12">
        <f t="shared" si="186"/>
        <v>10</v>
      </c>
      <c r="U301" s="12">
        <f t="shared" si="186"/>
        <v>12</v>
      </c>
      <c r="V301" s="17" t="s">
        <v>12</v>
      </c>
    </row>
    <row r="302" spans="2:22" ht="13.5" hidden="1" customHeight="1">
      <c r="B302" s="3" t="s">
        <v>35</v>
      </c>
      <c r="C302" s="16">
        <v>1</v>
      </c>
      <c r="D302" s="12">
        <v>1</v>
      </c>
      <c r="E302" s="14"/>
      <c r="F302" s="3">
        <v>3</v>
      </c>
      <c r="G302" s="16">
        <f>SUM(H302:I302)</f>
        <v>12</v>
      </c>
      <c r="H302" s="12">
        <v>8</v>
      </c>
      <c r="I302" s="17">
        <v>4</v>
      </c>
      <c r="J302" s="16">
        <f>SUM(K302:L302)</f>
        <v>4</v>
      </c>
      <c r="K302" s="12">
        <v>0</v>
      </c>
      <c r="L302" s="12">
        <v>4</v>
      </c>
      <c r="M302" s="12">
        <f>SUM(N302:O302)</f>
        <v>0</v>
      </c>
      <c r="N302" s="12">
        <v>0</v>
      </c>
      <c r="O302" s="17">
        <v>0</v>
      </c>
      <c r="P302" s="16">
        <f>SUM(Q302:R302)</f>
        <v>0</v>
      </c>
      <c r="Q302" s="12">
        <v>0</v>
      </c>
      <c r="R302" s="17">
        <v>0</v>
      </c>
      <c r="S302" s="16">
        <f>SUM(T302:U302)</f>
        <v>10</v>
      </c>
      <c r="T302" s="12">
        <v>3</v>
      </c>
      <c r="U302" s="12">
        <v>7</v>
      </c>
      <c r="V302" s="17" t="s">
        <v>12</v>
      </c>
    </row>
    <row r="303" spans="2:22" ht="13.5" hidden="1" customHeight="1">
      <c r="B303" s="3" t="s">
        <v>36</v>
      </c>
      <c r="C303" s="16">
        <v>1</v>
      </c>
      <c r="D303" s="12">
        <v>1</v>
      </c>
      <c r="E303" s="14"/>
      <c r="F303" s="3">
        <v>6</v>
      </c>
      <c r="G303" s="16">
        <f>SUM(H303:I303)</f>
        <v>2</v>
      </c>
      <c r="H303" s="12">
        <v>2</v>
      </c>
      <c r="I303" s="17">
        <v>0</v>
      </c>
      <c r="J303" s="16">
        <f>SUM(K303:L303)</f>
        <v>2</v>
      </c>
      <c r="K303" s="12">
        <v>0</v>
      </c>
      <c r="L303" s="12">
        <v>2</v>
      </c>
      <c r="M303" s="12">
        <f>SUM(N303:O303)</f>
        <v>0</v>
      </c>
      <c r="N303" s="12">
        <v>0</v>
      </c>
      <c r="O303" s="17">
        <v>0</v>
      </c>
      <c r="P303" s="16">
        <f>SUM(Q303:R303)</f>
        <v>0</v>
      </c>
      <c r="Q303" s="12">
        <v>0</v>
      </c>
      <c r="R303" s="17">
        <v>0</v>
      </c>
      <c r="S303" s="16">
        <f>SUM(T303:U303)</f>
        <v>3</v>
      </c>
      <c r="T303" s="12">
        <v>2</v>
      </c>
      <c r="U303" s="12">
        <v>1</v>
      </c>
      <c r="V303" s="17" t="s">
        <v>12</v>
      </c>
    </row>
    <row r="304" spans="2:22" ht="13.5" hidden="1" customHeight="1">
      <c r="B304" s="3" t="s">
        <v>37</v>
      </c>
      <c r="C304" s="16">
        <v>1</v>
      </c>
      <c r="D304" s="12">
        <v>1</v>
      </c>
      <c r="E304" s="14"/>
      <c r="F304" s="3">
        <v>6</v>
      </c>
      <c r="G304" s="16">
        <f>SUM(H304:I304)</f>
        <v>2</v>
      </c>
      <c r="H304" s="12">
        <v>1</v>
      </c>
      <c r="I304" s="17">
        <v>1</v>
      </c>
      <c r="J304" s="16">
        <f>SUM(K304:L304)</f>
        <v>3</v>
      </c>
      <c r="K304" s="12">
        <v>0</v>
      </c>
      <c r="L304" s="12">
        <v>3</v>
      </c>
      <c r="M304" s="12">
        <f>SUM(N304:O304)</f>
        <v>0</v>
      </c>
      <c r="N304" s="12">
        <v>0</v>
      </c>
      <c r="O304" s="17">
        <v>0</v>
      </c>
      <c r="P304" s="16">
        <f>SUM(Q304:R304)</f>
        <v>0</v>
      </c>
      <c r="Q304" s="12">
        <v>0</v>
      </c>
      <c r="R304" s="17">
        <v>0</v>
      </c>
      <c r="S304" s="16">
        <f>SUM(T304:U304)</f>
        <v>4</v>
      </c>
      <c r="T304" s="12">
        <v>2</v>
      </c>
      <c r="U304" s="12">
        <v>2</v>
      </c>
      <c r="V304" s="17" t="s">
        <v>12</v>
      </c>
    </row>
    <row r="305" spans="2:22" ht="13.5" hidden="1" customHeight="1">
      <c r="B305" s="3" t="s">
        <v>38</v>
      </c>
      <c r="C305" s="16">
        <v>1</v>
      </c>
      <c r="D305" s="12">
        <v>1</v>
      </c>
      <c r="E305" s="14"/>
      <c r="F305" s="3">
        <v>4</v>
      </c>
      <c r="G305" s="16">
        <f>SUM(H305:I305)</f>
        <v>7</v>
      </c>
      <c r="H305" s="12">
        <v>2</v>
      </c>
      <c r="I305" s="17">
        <v>5</v>
      </c>
      <c r="J305" s="16">
        <f>SUM(K305:L305)</f>
        <v>4</v>
      </c>
      <c r="K305" s="12">
        <v>0</v>
      </c>
      <c r="L305" s="12">
        <v>4</v>
      </c>
      <c r="M305" s="12">
        <f>SUM(N305:O305)</f>
        <v>0</v>
      </c>
      <c r="N305" s="12">
        <v>0</v>
      </c>
      <c r="O305" s="17">
        <v>0</v>
      </c>
      <c r="P305" s="16">
        <f>SUM(Q305:R305)</f>
        <v>0</v>
      </c>
      <c r="Q305" s="12">
        <v>0</v>
      </c>
      <c r="R305" s="17">
        <v>0</v>
      </c>
      <c r="S305" s="16">
        <f>SUM(T305:U305)</f>
        <v>5</v>
      </c>
      <c r="T305" s="12">
        <v>3</v>
      </c>
      <c r="U305" s="12">
        <v>2</v>
      </c>
      <c r="V305" s="17" t="s">
        <v>12</v>
      </c>
    </row>
    <row r="306" spans="2:22" ht="14.25" customHeight="1">
      <c r="B306" s="19" t="s">
        <v>16</v>
      </c>
      <c r="C306" s="20" t="s">
        <v>12</v>
      </c>
      <c r="D306" s="21" t="s">
        <v>12</v>
      </c>
      <c r="E306" s="22" t="s">
        <v>12</v>
      </c>
      <c r="F306" s="23" t="s">
        <v>12</v>
      </c>
      <c r="G306" s="20" t="s">
        <v>12</v>
      </c>
      <c r="H306" s="21" t="s">
        <v>12</v>
      </c>
      <c r="I306" s="22" t="s">
        <v>12</v>
      </c>
      <c r="J306" s="20" t="s">
        <v>12</v>
      </c>
      <c r="K306" s="21" t="s">
        <v>12</v>
      </c>
      <c r="L306" s="21" t="s">
        <v>12</v>
      </c>
      <c r="M306" s="21" t="s">
        <v>12</v>
      </c>
      <c r="N306" s="21" t="s">
        <v>12</v>
      </c>
      <c r="O306" s="24" t="s">
        <v>12</v>
      </c>
      <c r="P306" s="20" t="s">
        <v>12</v>
      </c>
      <c r="Q306" s="21" t="s">
        <v>12</v>
      </c>
      <c r="R306" s="25" t="s">
        <v>12</v>
      </c>
      <c r="S306" s="23" t="s">
        <v>12</v>
      </c>
      <c r="T306" s="21" t="s">
        <v>12</v>
      </c>
      <c r="U306" s="21" t="s">
        <v>12</v>
      </c>
      <c r="V306" s="26" t="s">
        <v>12</v>
      </c>
    </row>
    <row r="307" spans="2:22" ht="14.25" customHeight="1">
      <c r="B307" s="4" t="s">
        <v>68</v>
      </c>
      <c r="C307" s="5">
        <f t="shared" ref="C307:U307" si="187">C308+C315+C322</f>
        <v>12</v>
      </c>
      <c r="D307" s="6">
        <f>D308+D315+D322</f>
        <v>12</v>
      </c>
      <c r="E307" s="7">
        <f t="shared" si="187"/>
        <v>0</v>
      </c>
      <c r="F307" s="8">
        <f t="shared" si="187"/>
        <v>45</v>
      </c>
      <c r="G307" s="9">
        <f>G308+G315+G322</f>
        <v>59</v>
      </c>
      <c r="H307" s="6">
        <f t="shared" si="187"/>
        <v>22</v>
      </c>
      <c r="I307" s="10">
        <f t="shared" si="187"/>
        <v>37</v>
      </c>
      <c r="J307" s="9">
        <f t="shared" si="187"/>
        <v>34</v>
      </c>
      <c r="K307" s="6">
        <f t="shared" si="187"/>
        <v>2</v>
      </c>
      <c r="L307" s="6">
        <f t="shared" si="187"/>
        <v>32</v>
      </c>
      <c r="M307" s="11">
        <f t="shared" si="187"/>
        <v>0</v>
      </c>
      <c r="N307" s="6">
        <f t="shared" si="187"/>
        <v>0</v>
      </c>
      <c r="O307" s="10">
        <f t="shared" si="187"/>
        <v>0</v>
      </c>
      <c r="P307" s="9">
        <f t="shared" si="187"/>
        <v>1</v>
      </c>
      <c r="Q307" s="6">
        <f t="shared" si="187"/>
        <v>0</v>
      </c>
      <c r="R307" s="10">
        <f t="shared" si="187"/>
        <v>1</v>
      </c>
      <c r="S307" s="9">
        <f t="shared" si="187"/>
        <v>28</v>
      </c>
      <c r="T307" s="6">
        <f t="shared" si="187"/>
        <v>17</v>
      </c>
      <c r="U307" s="6">
        <f t="shared" si="187"/>
        <v>11</v>
      </c>
      <c r="V307" s="102">
        <f>28/726*100</f>
        <v>3.8567493112947657</v>
      </c>
    </row>
    <row r="308" spans="2:22" ht="14.25" customHeight="1">
      <c r="B308" s="3" t="s">
        <v>13</v>
      </c>
      <c r="C308" s="2">
        <f>SUM(C309:C314)</f>
        <v>3</v>
      </c>
      <c r="D308" s="12">
        <f>SUM(D309:D314)</f>
        <v>3</v>
      </c>
      <c r="E308" s="13">
        <v>0</v>
      </c>
      <c r="F308" s="2">
        <f>SUM(F309:F314)</f>
        <v>10</v>
      </c>
      <c r="G308" s="2">
        <f>SUM(G309:G314)</f>
        <v>12</v>
      </c>
      <c r="H308" s="13">
        <f>SUM(H309:H314)</f>
        <v>5</v>
      </c>
      <c r="I308" s="14">
        <f>SUM(I309:I314)</f>
        <v>7</v>
      </c>
      <c r="J308" s="2">
        <f>SUM(J309:J314)</f>
        <v>7</v>
      </c>
      <c r="K308" s="13">
        <f t="shared" ref="K308:U308" si="188">SUM(K309:K314)</f>
        <v>0</v>
      </c>
      <c r="L308" s="13">
        <f t="shared" si="188"/>
        <v>7</v>
      </c>
      <c r="M308" s="13">
        <f t="shared" si="188"/>
        <v>0</v>
      </c>
      <c r="N308" s="13">
        <f t="shared" si="188"/>
        <v>0</v>
      </c>
      <c r="O308" s="14">
        <f t="shared" si="188"/>
        <v>0</v>
      </c>
      <c r="P308" s="2">
        <f t="shared" si="188"/>
        <v>0</v>
      </c>
      <c r="Q308" s="13">
        <f t="shared" si="188"/>
        <v>0</v>
      </c>
      <c r="R308" s="14">
        <f t="shared" si="188"/>
        <v>0</v>
      </c>
      <c r="S308" s="2">
        <f t="shared" si="188"/>
        <v>5</v>
      </c>
      <c r="T308" s="13">
        <f t="shared" si="188"/>
        <v>3</v>
      </c>
      <c r="U308" s="14">
        <f t="shared" si="188"/>
        <v>2</v>
      </c>
      <c r="V308" s="15" t="s">
        <v>12</v>
      </c>
    </row>
    <row r="309" spans="2:22" ht="14.25" hidden="1" customHeight="1">
      <c r="B309" s="3" t="s">
        <v>29</v>
      </c>
      <c r="C309" s="16">
        <v>1</v>
      </c>
      <c r="D309" s="12">
        <v>1</v>
      </c>
      <c r="E309" s="14"/>
      <c r="F309" s="3">
        <v>3</v>
      </c>
      <c r="G309" s="16">
        <f>SUM(H309:I309)</f>
        <v>8</v>
      </c>
      <c r="H309" s="12">
        <v>3</v>
      </c>
      <c r="I309" s="17">
        <v>5</v>
      </c>
      <c r="J309" s="16">
        <f>SUM(K309:L309)</f>
        <v>3</v>
      </c>
      <c r="K309" s="12">
        <v>0</v>
      </c>
      <c r="L309" s="12">
        <v>3</v>
      </c>
      <c r="M309" s="12">
        <f>SUM(N309:O309)</f>
        <v>0</v>
      </c>
      <c r="N309" s="12">
        <v>0</v>
      </c>
      <c r="O309" s="17">
        <v>0</v>
      </c>
      <c r="P309" s="16">
        <f>SUM(Q309:R309)</f>
        <v>0</v>
      </c>
      <c r="Q309" s="12">
        <v>0</v>
      </c>
      <c r="R309" s="17">
        <v>0</v>
      </c>
      <c r="S309" s="16">
        <f>SUM(T309:U309)</f>
        <v>3</v>
      </c>
      <c r="T309" s="12">
        <v>1</v>
      </c>
      <c r="U309" s="12">
        <v>2</v>
      </c>
      <c r="V309" s="17"/>
    </row>
    <row r="310" spans="2:22" ht="14.25" hidden="1" customHeight="1">
      <c r="B310" s="3" t="s">
        <v>43</v>
      </c>
      <c r="C310" s="16">
        <v>1</v>
      </c>
      <c r="D310" s="12">
        <v>1</v>
      </c>
      <c r="E310" s="14"/>
      <c r="F310" s="3">
        <v>4</v>
      </c>
      <c r="G310" s="16">
        <f t="shared" ref="G310:G314" si="189">SUM(H310:I310)</f>
        <v>2</v>
      </c>
      <c r="H310" s="12">
        <v>0</v>
      </c>
      <c r="I310" s="17">
        <v>2</v>
      </c>
      <c r="J310" s="16">
        <f t="shared" ref="J310:J314" si="190">SUM(K310:L310)</f>
        <v>2</v>
      </c>
      <c r="K310" s="12">
        <v>0</v>
      </c>
      <c r="L310" s="12">
        <v>2</v>
      </c>
      <c r="M310" s="12">
        <f t="shared" ref="M310:M314" si="191">SUM(N310:O310)</f>
        <v>0</v>
      </c>
      <c r="N310" s="12">
        <v>0</v>
      </c>
      <c r="O310" s="17">
        <v>0</v>
      </c>
      <c r="P310" s="16">
        <f t="shared" ref="P310:P314" si="192">SUM(Q310:R310)</f>
        <v>0</v>
      </c>
      <c r="Q310" s="12">
        <v>0</v>
      </c>
      <c r="R310" s="17">
        <v>0</v>
      </c>
      <c r="S310" s="16">
        <f t="shared" ref="S310:S314" si="193">SUM(T310:U310)</f>
        <v>0</v>
      </c>
      <c r="T310" s="12">
        <v>0</v>
      </c>
      <c r="U310" s="12">
        <v>0</v>
      </c>
      <c r="V310" s="17"/>
    </row>
    <row r="311" spans="2:22" ht="14.25" hidden="1" customHeight="1">
      <c r="B311" s="3" t="s">
        <v>45</v>
      </c>
      <c r="C311" s="16"/>
      <c r="D311" s="12"/>
      <c r="E311" s="14"/>
      <c r="F311" s="3"/>
      <c r="G311" s="16">
        <f t="shared" si="189"/>
        <v>0</v>
      </c>
      <c r="H311" s="12"/>
      <c r="I311" s="17"/>
      <c r="J311" s="16">
        <f t="shared" si="190"/>
        <v>0</v>
      </c>
      <c r="K311" s="12"/>
      <c r="L311" s="12"/>
      <c r="M311" s="12">
        <f t="shared" si="191"/>
        <v>0</v>
      </c>
      <c r="N311" s="12"/>
      <c r="O311" s="17"/>
      <c r="P311" s="16">
        <f t="shared" si="192"/>
        <v>0</v>
      </c>
      <c r="Q311" s="12"/>
      <c r="R311" s="17"/>
      <c r="S311" s="16">
        <f t="shared" si="193"/>
        <v>0</v>
      </c>
      <c r="T311" s="12"/>
      <c r="U311" s="12"/>
      <c r="V311" s="17"/>
    </row>
    <row r="312" spans="2:22" ht="14.25" hidden="1" customHeight="1">
      <c r="B312" s="3" t="s">
        <v>44</v>
      </c>
      <c r="C312" s="16">
        <v>1</v>
      </c>
      <c r="D312" s="12">
        <v>1</v>
      </c>
      <c r="E312" s="14"/>
      <c r="F312" s="3">
        <v>3</v>
      </c>
      <c r="G312" s="16">
        <f t="shared" si="189"/>
        <v>2</v>
      </c>
      <c r="H312" s="12">
        <v>2</v>
      </c>
      <c r="I312" s="17">
        <v>0</v>
      </c>
      <c r="J312" s="16">
        <f t="shared" si="190"/>
        <v>2</v>
      </c>
      <c r="K312" s="12">
        <v>0</v>
      </c>
      <c r="L312" s="12">
        <v>2</v>
      </c>
      <c r="M312" s="12">
        <f t="shared" si="191"/>
        <v>0</v>
      </c>
      <c r="N312" s="12">
        <v>0</v>
      </c>
      <c r="O312" s="17">
        <v>0</v>
      </c>
      <c r="P312" s="16">
        <f t="shared" si="192"/>
        <v>0</v>
      </c>
      <c r="Q312" s="12">
        <v>0</v>
      </c>
      <c r="R312" s="17">
        <v>0</v>
      </c>
      <c r="S312" s="16">
        <f t="shared" si="193"/>
        <v>2</v>
      </c>
      <c r="T312" s="12">
        <v>2</v>
      </c>
      <c r="U312" s="12">
        <v>0</v>
      </c>
      <c r="V312" s="17"/>
    </row>
    <row r="313" spans="2:22" ht="14.25" hidden="1" customHeight="1">
      <c r="B313" s="3" t="s">
        <v>56</v>
      </c>
      <c r="C313" s="16"/>
      <c r="D313" s="12"/>
      <c r="E313" s="14"/>
      <c r="F313" s="3"/>
      <c r="G313" s="16">
        <f t="shared" si="189"/>
        <v>0</v>
      </c>
      <c r="H313" s="12"/>
      <c r="I313" s="17"/>
      <c r="J313" s="16">
        <f t="shared" si="190"/>
        <v>0</v>
      </c>
      <c r="K313" s="12"/>
      <c r="L313" s="12"/>
      <c r="M313" s="12">
        <f t="shared" si="191"/>
        <v>0</v>
      </c>
      <c r="N313" s="12"/>
      <c r="O313" s="17"/>
      <c r="P313" s="16">
        <f t="shared" si="192"/>
        <v>0</v>
      </c>
      <c r="Q313" s="12"/>
      <c r="R313" s="17"/>
      <c r="S313" s="16">
        <f t="shared" si="193"/>
        <v>0</v>
      </c>
      <c r="T313" s="12"/>
      <c r="U313" s="12"/>
      <c r="V313" s="17"/>
    </row>
    <row r="314" spans="2:22" ht="14.25" hidden="1" customHeight="1">
      <c r="B314" s="3" t="s">
        <v>46</v>
      </c>
      <c r="C314" s="16"/>
      <c r="D314" s="12"/>
      <c r="E314" s="14"/>
      <c r="F314" s="3"/>
      <c r="G314" s="16">
        <f t="shared" si="189"/>
        <v>0</v>
      </c>
      <c r="H314" s="12"/>
      <c r="I314" s="17"/>
      <c r="J314" s="16">
        <f t="shared" si="190"/>
        <v>0</v>
      </c>
      <c r="K314" s="12"/>
      <c r="L314" s="12"/>
      <c r="M314" s="12">
        <f t="shared" si="191"/>
        <v>0</v>
      </c>
      <c r="N314" s="12"/>
      <c r="O314" s="17"/>
      <c r="P314" s="16">
        <f t="shared" si="192"/>
        <v>0</v>
      </c>
      <c r="Q314" s="12"/>
      <c r="R314" s="17"/>
      <c r="S314" s="16">
        <f t="shared" si="193"/>
        <v>0</v>
      </c>
      <c r="T314" s="12"/>
      <c r="U314" s="12"/>
      <c r="V314" s="17"/>
    </row>
    <row r="315" spans="2:22" ht="14.25" customHeight="1">
      <c r="B315" s="3" t="s">
        <v>14</v>
      </c>
      <c r="C315" s="16">
        <f>SUM(C316:C321)</f>
        <v>5</v>
      </c>
      <c r="D315" s="12">
        <f>SUM(D316:D321)</f>
        <v>5</v>
      </c>
      <c r="E315" s="13">
        <f>SUM(E316:E321)</f>
        <v>0</v>
      </c>
      <c r="F315" s="2">
        <f t="shared" ref="F315:U315" si="194">SUM(F316:F321)</f>
        <v>16</v>
      </c>
      <c r="G315" s="16">
        <f t="shared" si="194"/>
        <v>32</v>
      </c>
      <c r="H315" s="12">
        <f t="shared" si="194"/>
        <v>11</v>
      </c>
      <c r="I315" s="13">
        <f t="shared" si="194"/>
        <v>21</v>
      </c>
      <c r="J315" s="16">
        <f t="shared" si="194"/>
        <v>16</v>
      </c>
      <c r="K315" s="12">
        <f t="shared" si="194"/>
        <v>2</v>
      </c>
      <c r="L315" s="12">
        <f t="shared" si="194"/>
        <v>14</v>
      </c>
      <c r="M315" s="12">
        <f t="shared" si="194"/>
        <v>0</v>
      </c>
      <c r="N315" s="12">
        <f t="shared" si="194"/>
        <v>0</v>
      </c>
      <c r="O315" s="13">
        <f t="shared" si="194"/>
        <v>0</v>
      </c>
      <c r="P315" s="16">
        <f t="shared" si="194"/>
        <v>1</v>
      </c>
      <c r="Q315" s="12">
        <f t="shared" si="194"/>
        <v>0</v>
      </c>
      <c r="R315" s="13">
        <f t="shared" si="194"/>
        <v>1</v>
      </c>
      <c r="S315" s="16">
        <f t="shared" si="194"/>
        <v>16</v>
      </c>
      <c r="T315" s="12">
        <f t="shared" si="194"/>
        <v>9</v>
      </c>
      <c r="U315" s="12">
        <f t="shared" si="194"/>
        <v>7</v>
      </c>
      <c r="V315" s="17" t="s">
        <v>12</v>
      </c>
    </row>
    <row r="316" spans="2:22" ht="14.25" hidden="1" customHeight="1">
      <c r="B316" s="3" t="s">
        <v>30</v>
      </c>
      <c r="C316" s="16">
        <v>1</v>
      </c>
      <c r="D316" s="12">
        <v>1</v>
      </c>
      <c r="E316" s="14"/>
      <c r="F316" s="3">
        <v>3</v>
      </c>
      <c r="G316" s="16">
        <f>SUM(H316:I316)</f>
        <v>0</v>
      </c>
      <c r="H316" s="12">
        <v>0</v>
      </c>
      <c r="I316" s="17">
        <v>0</v>
      </c>
      <c r="J316" s="16">
        <f>SUM(K316:L316)</f>
        <v>1</v>
      </c>
      <c r="K316" s="12">
        <v>0</v>
      </c>
      <c r="L316" s="12">
        <v>1</v>
      </c>
      <c r="M316" s="18">
        <f>SUM(N316:O316)</f>
        <v>0</v>
      </c>
      <c r="N316" s="12">
        <v>0</v>
      </c>
      <c r="O316" s="17">
        <v>0</v>
      </c>
      <c r="P316" s="16">
        <f>SUM(Q316:R316)</f>
        <v>0</v>
      </c>
      <c r="Q316" s="12">
        <v>0</v>
      </c>
      <c r="R316" s="17">
        <v>0</v>
      </c>
      <c r="S316" s="16">
        <f>SUM(T316:U316)</f>
        <v>0</v>
      </c>
      <c r="T316" s="12">
        <v>0</v>
      </c>
      <c r="U316" s="12">
        <v>0</v>
      </c>
      <c r="V316" s="17"/>
    </row>
    <row r="317" spans="2:22" ht="14.25" hidden="1" customHeight="1">
      <c r="B317" s="3" t="s">
        <v>31</v>
      </c>
      <c r="C317" s="16"/>
      <c r="D317" s="12"/>
      <c r="E317" s="14"/>
      <c r="F317" s="3"/>
      <c r="G317" s="16">
        <f t="shared" ref="G317:G321" si="195">SUM(H317:I317)</f>
        <v>0</v>
      </c>
      <c r="H317" s="12"/>
      <c r="I317" s="17"/>
      <c r="J317" s="16">
        <f t="shared" ref="J317:J321" si="196">SUM(K317:L317)</f>
        <v>0</v>
      </c>
      <c r="K317" s="12"/>
      <c r="L317" s="12"/>
      <c r="M317" s="18">
        <f t="shared" ref="M317:M321" si="197">SUM(N317:O317)</f>
        <v>0</v>
      </c>
      <c r="N317" s="12"/>
      <c r="O317" s="17"/>
      <c r="P317" s="16">
        <f t="shared" ref="P317:P321" si="198">SUM(Q317:R317)</f>
        <v>0</v>
      </c>
      <c r="Q317" s="12"/>
      <c r="R317" s="17"/>
      <c r="S317" s="16">
        <f t="shared" ref="S317:S321" si="199">SUM(T317:U317)</f>
        <v>0</v>
      </c>
      <c r="T317" s="12"/>
      <c r="U317" s="12"/>
      <c r="V317" s="17"/>
    </row>
    <row r="318" spans="2:22" ht="14.25" hidden="1" customHeight="1">
      <c r="B318" s="3" t="s">
        <v>32</v>
      </c>
      <c r="C318" s="16">
        <v>1</v>
      </c>
      <c r="D318" s="12">
        <v>1</v>
      </c>
      <c r="E318" s="14"/>
      <c r="F318" s="3">
        <v>3</v>
      </c>
      <c r="G318" s="16">
        <f t="shared" si="195"/>
        <v>3</v>
      </c>
      <c r="H318" s="12">
        <v>1</v>
      </c>
      <c r="I318" s="17">
        <v>2</v>
      </c>
      <c r="J318" s="16">
        <f t="shared" si="196"/>
        <v>3</v>
      </c>
      <c r="K318" s="12">
        <v>0</v>
      </c>
      <c r="L318" s="12">
        <v>3</v>
      </c>
      <c r="M318" s="18">
        <f t="shared" si="197"/>
        <v>0</v>
      </c>
      <c r="N318" s="12">
        <v>0</v>
      </c>
      <c r="O318" s="17">
        <v>0</v>
      </c>
      <c r="P318" s="16">
        <f t="shared" si="198"/>
        <v>0</v>
      </c>
      <c r="Q318" s="12">
        <v>0</v>
      </c>
      <c r="R318" s="17">
        <v>0</v>
      </c>
      <c r="S318" s="16">
        <f t="shared" si="199"/>
        <v>0</v>
      </c>
      <c r="T318" s="12">
        <v>0</v>
      </c>
      <c r="U318" s="12">
        <v>0</v>
      </c>
      <c r="V318" s="17"/>
    </row>
    <row r="319" spans="2:22" ht="14.25" hidden="1" customHeight="1">
      <c r="B319" s="3" t="s">
        <v>33</v>
      </c>
      <c r="C319" s="16">
        <v>1</v>
      </c>
      <c r="D319" s="12">
        <v>1</v>
      </c>
      <c r="E319" s="14"/>
      <c r="F319" s="3">
        <v>3</v>
      </c>
      <c r="G319" s="16">
        <f t="shared" si="195"/>
        <v>2</v>
      </c>
      <c r="H319" s="12">
        <v>1</v>
      </c>
      <c r="I319" s="17">
        <v>1</v>
      </c>
      <c r="J319" s="16">
        <f t="shared" si="196"/>
        <v>3</v>
      </c>
      <c r="K319" s="12">
        <v>0</v>
      </c>
      <c r="L319" s="12">
        <v>3</v>
      </c>
      <c r="M319" s="18">
        <f t="shared" si="197"/>
        <v>0</v>
      </c>
      <c r="N319" s="12">
        <v>0</v>
      </c>
      <c r="O319" s="17">
        <v>0</v>
      </c>
      <c r="P319" s="16">
        <f t="shared" si="198"/>
        <v>0</v>
      </c>
      <c r="Q319" s="12">
        <v>0</v>
      </c>
      <c r="R319" s="17">
        <v>0</v>
      </c>
      <c r="S319" s="16">
        <f t="shared" si="199"/>
        <v>0</v>
      </c>
      <c r="T319" s="12">
        <v>0</v>
      </c>
      <c r="U319" s="12">
        <v>0</v>
      </c>
      <c r="V319" s="17"/>
    </row>
    <row r="320" spans="2:22" ht="14.25" hidden="1" customHeight="1">
      <c r="B320" s="3" t="s">
        <v>34</v>
      </c>
      <c r="C320" s="16">
        <v>1</v>
      </c>
      <c r="D320" s="12">
        <v>1</v>
      </c>
      <c r="E320" s="14"/>
      <c r="F320" s="3">
        <v>3</v>
      </c>
      <c r="G320" s="16">
        <f t="shared" si="195"/>
        <v>1</v>
      </c>
      <c r="H320" s="12">
        <v>1</v>
      </c>
      <c r="I320" s="17">
        <v>0</v>
      </c>
      <c r="J320" s="16">
        <f t="shared" si="196"/>
        <v>2</v>
      </c>
      <c r="K320" s="12">
        <v>1</v>
      </c>
      <c r="L320" s="12">
        <v>1</v>
      </c>
      <c r="M320" s="18">
        <f t="shared" si="197"/>
        <v>0</v>
      </c>
      <c r="N320" s="12">
        <v>0</v>
      </c>
      <c r="O320" s="17">
        <v>0</v>
      </c>
      <c r="P320" s="16">
        <f t="shared" si="198"/>
        <v>0</v>
      </c>
      <c r="Q320" s="12">
        <v>0</v>
      </c>
      <c r="R320" s="17">
        <v>0</v>
      </c>
      <c r="S320" s="16">
        <f t="shared" si="199"/>
        <v>0</v>
      </c>
      <c r="T320" s="12">
        <v>0</v>
      </c>
      <c r="U320" s="12">
        <v>0</v>
      </c>
      <c r="V320" s="17"/>
    </row>
    <row r="321" spans="2:22" ht="14.25" hidden="1" customHeight="1">
      <c r="B321" s="3" t="s">
        <v>47</v>
      </c>
      <c r="C321" s="16">
        <v>1</v>
      </c>
      <c r="D321" s="12">
        <v>1</v>
      </c>
      <c r="E321" s="14"/>
      <c r="F321" s="3">
        <v>4</v>
      </c>
      <c r="G321" s="16">
        <f t="shared" si="195"/>
        <v>26</v>
      </c>
      <c r="H321" s="12">
        <v>8</v>
      </c>
      <c r="I321" s="17">
        <v>18</v>
      </c>
      <c r="J321" s="16">
        <f t="shared" si="196"/>
        <v>7</v>
      </c>
      <c r="K321" s="12">
        <v>1</v>
      </c>
      <c r="L321" s="12">
        <v>6</v>
      </c>
      <c r="M321" s="18">
        <f t="shared" si="197"/>
        <v>0</v>
      </c>
      <c r="N321" s="12">
        <v>0</v>
      </c>
      <c r="O321" s="17">
        <v>0</v>
      </c>
      <c r="P321" s="16">
        <f t="shared" si="198"/>
        <v>1</v>
      </c>
      <c r="Q321" s="12">
        <v>0</v>
      </c>
      <c r="R321" s="17">
        <v>1</v>
      </c>
      <c r="S321" s="16">
        <f t="shared" si="199"/>
        <v>16</v>
      </c>
      <c r="T321" s="12">
        <v>9</v>
      </c>
      <c r="U321" s="12">
        <v>7</v>
      </c>
      <c r="V321" s="17"/>
    </row>
    <row r="322" spans="2:22" ht="14.25" customHeight="1">
      <c r="B322" s="3" t="s">
        <v>15</v>
      </c>
      <c r="C322" s="16">
        <f t="shared" ref="C322:U322" si="200">SUM(C323:C326)</f>
        <v>4</v>
      </c>
      <c r="D322" s="12">
        <f t="shared" si="200"/>
        <v>4</v>
      </c>
      <c r="E322" s="13">
        <f t="shared" si="200"/>
        <v>0</v>
      </c>
      <c r="F322" s="2">
        <f t="shared" si="200"/>
        <v>19</v>
      </c>
      <c r="G322" s="16">
        <f t="shared" si="200"/>
        <v>15</v>
      </c>
      <c r="H322" s="12">
        <f t="shared" si="200"/>
        <v>6</v>
      </c>
      <c r="I322" s="13">
        <f t="shared" si="200"/>
        <v>9</v>
      </c>
      <c r="J322" s="16">
        <f t="shared" si="200"/>
        <v>11</v>
      </c>
      <c r="K322" s="12">
        <f t="shared" si="200"/>
        <v>0</v>
      </c>
      <c r="L322" s="12">
        <f t="shared" si="200"/>
        <v>11</v>
      </c>
      <c r="M322" s="12">
        <f t="shared" si="200"/>
        <v>0</v>
      </c>
      <c r="N322" s="12">
        <f t="shared" si="200"/>
        <v>0</v>
      </c>
      <c r="O322" s="13">
        <f t="shared" si="200"/>
        <v>0</v>
      </c>
      <c r="P322" s="16">
        <f t="shared" si="200"/>
        <v>0</v>
      </c>
      <c r="Q322" s="12">
        <f t="shared" si="200"/>
        <v>0</v>
      </c>
      <c r="R322" s="13">
        <f t="shared" si="200"/>
        <v>0</v>
      </c>
      <c r="S322" s="16">
        <f t="shared" si="200"/>
        <v>7</v>
      </c>
      <c r="T322" s="12">
        <f t="shared" si="200"/>
        <v>5</v>
      </c>
      <c r="U322" s="12">
        <f t="shared" si="200"/>
        <v>2</v>
      </c>
      <c r="V322" s="17" t="s">
        <v>12</v>
      </c>
    </row>
    <row r="323" spans="2:22" ht="14.25" hidden="1" customHeight="1">
      <c r="B323" s="3" t="s">
        <v>35</v>
      </c>
      <c r="C323" s="16">
        <v>1</v>
      </c>
      <c r="D323" s="12">
        <v>1</v>
      </c>
      <c r="E323" s="14"/>
      <c r="F323" s="3">
        <v>3</v>
      </c>
      <c r="G323" s="16">
        <f>SUM(H323:I323)</f>
        <v>8</v>
      </c>
      <c r="H323" s="12">
        <v>4</v>
      </c>
      <c r="I323" s="17">
        <v>4</v>
      </c>
      <c r="J323" s="16">
        <f>SUM(K323:L323)</f>
        <v>4</v>
      </c>
      <c r="K323" s="12">
        <v>0</v>
      </c>
      <c r="L323" s="12">
        <v>4</v>
      </c>
      <c r="M323" s="12">
        <f>SUM(N323:O323)</f>
        <v>0</v>
      </c>
      <c r="N323" s="12">
        <v>0</v>
      </c>
      <c r="O323" s="17">
        <v>0</v>
      </c>
      <c r="P323" s="16">
        <f>SUM(Q323:R323)</f>
        <v>0</v>
      </c>
      <c r="Q323" s="12">
        <v>0</v>
      </c>
      <c r="R323" s="17">
        <v>0</v>
      </c>
      <c r="S323" s="16">
        <f>SUM(T323:U323)</f>
        <v>3</v>
      </c>
      <c r="T323" s="12">
        <v>2</v>
      </c>
      <c r="U323" s="12">
        <v>1</v>
      </c>
      <c r="V323" s="17"/>
    </row>
    <row r="324" spans="2:22" ht="14.25" hidden="1" customHeight="1">
      <c r="B324" s="3" t="s">
        <v>36</v>
      </c>
      <c r="C324" s="16">
        <v>1</v>
      </c>
      <c r="D324" s="12">
        <v>1</v>
      </c>
      <c r="E324" s="14"/>
      <c r="F324" s="3">
        <v>6</v>
      </c>
      <c r="G324" s="16">
        <f t="shared" ref="G324:G326" si="201">SUM(H324:I324)</f>
        <v>1</v>
      </c>
      <c r="H324" s="12">
        <v>1</v>
      </c>
      <c r="I324" s="17">
        <v>0</v>
      </c>
      <c r="J324" s="16">
        <f t="shared" ref="J324:J326" si="202">SUM(K324:L324)</f>
        <v>2</v>
      </c>
      <c r="K324" s="12">
        <v>0</v>
      </c>
      <c r="L324" s="12">
        <v>2</v>
      </c>
      <c r="M324" s="12">
        <f t="shared" ref="M324:M326" si="203">SUM(N324:O324)</f>
        <v>0</v>
      </c>
      <c r="N324" s="12">
        <v>0</v>
      </c>
      <c r="O324" s="17">
        <v>0</v>
      </c>
      <c r="P324" s="16">
        <f t="shared" ref="P324:P326" si="204">SUM(Q324:R324)</f>
        <v>0</v>
      </c>
      <c r="Q324" s="12">
        <v>0</v>
      </c>
      <c r="R324" s="17">
        <v>0</v>
      </c>
      <c r="S324" s="16">
        <f t="shared" ref="S324:S326" si="205">SUM(T324:U324)</f>
        <v>1</v>
      </c>
      <c r="T324" s="12">
        <v>1</v>
      </c>
      <c r="U324" s="12">
        <v>0</v>
      </c>
      <c r="V324" s="17"/>
    </row>
    <row r="325" spans="2:22" ht="14.25" hidden="1" customHeight="1">
      <c r="B325" s="3" t="s">
        <v>37</v>
      </c>
      <c r="C325" s="16">
        <v>1</v>
      </c>
      <c r="D325" s="12">
        <v>1</v>
      </c>
      <c r="E325" s="14"/>
      <c r="F325" s="3">
        <v>6</v>
      </c>
      <c r="G325" s="16">
        <f t="shared" si="201"/>
        <v>0</v>
      </c>
      <c r="H325" s="12">
        <v>0</v>
      </c>
      <c r="I325" s="17">
        <v>0</v>
      </c>
      <c r="J325" s="16">
        <f t="shared" si="202"/>
        <v>1</v>
      </c>
      <c r="K325" s="12">
        <v>0</v>
      </c>
      <c r="L325" s="12">
        <v>1</v>
      </c>
      <c r="M325" s="12">
        <f t="shared" si="203"/>
        <v>0</v>
      </c>
      <c r="N325" s="12">
        <v>0</v>
      </c>
      <c r="O325" s="17">
        <v>0</v>
      </c>
      <c r="P325" s="16">
        <f t="shared" si="204"/>
        <v>0</v>
      </c>
      <c r="Q325" s="12">
        <v>0</v>
      </c>
      <c r="R325" s="17">
        <v>0</v>
      </c>
      <c r="S325" s="16">
        <f t="shared" si="205"/>
        <v>0</v>
      </c>
      <c r="T325" s="12">
        <v>0</v>
      </c>
      <c r="U325" s="12">
        <v>0</v>
      </c>
      <c r="V325" s="17"/>
    </row>
    <row r="326" spans="2:22" ht="14.25" hidden="1" customHeight="1">
      <c r="B326" s="3" t="s">
        <v>38</v>
      </c>
      <c r="C326" s="16">
        <v>1</v>
      </c>
      <c r="D326" s="12">
        <v>1</v>
      </c>
      <c r="E326" s="14"/>
      <c r="F326" s="3">
        <v>4</v>
      </c>
      <c r="G326" s="16">
        <f t="shared" si="201"/>
        <v>6</v>
      </c>
      <c r="H326" s="12">
        <v>1</v>
      </c>
      <c r="I326" s="17">
        <v>5</v>
      </c>
      <c r="J326" s="16">
        <f t="shared" si="202"/>
        <v>4</v>
      </c>
      <c r="K326" s="12">
        <v>0</v>
      </c>
      <c r="L326" s="12">
        <v>4</v>
      </c>
      <c r="M326" s="12">
        <f t="shared" si="203"/>
        <v>0</v>
      </c>
      <c r="N326" s="12">
        <v>0</v>
      </c>
      <c r="O326" s="17">
        <v>0</v>
      </c>
      <c r="P326" s="16">
        <f t="shared" si="204"/>
        <v>0</v>
      </c>
      <c r="Q326" s="12">
        <v>0</v>
      </c>
      <c r="R326" s="17">
        <v>0</v>
      </c>
      <c r="S326" s="16">
        <f t="shared" si="205"/>
        <v>3</v>
      </c>
      <c r="T326" s="12">
        <v>2</v>
      </c>
      <c r="U326" s="12">
        <v>1</v>
      </c>
      <c r="V326" s="17"/>
    </row>
    <row r="327" spans="2:22" ht="14.25" customHeight="1">
      <c r="B327" s="19" t="s">
        <v>16</v>
      </c>
      <c r="C327" s="20" t="s">
        <v>12</v>
      </c>
      <c r="D327" s="21" t="s">
        <v>12</v>
      </c>
      <c r="E327" s="22" t="s">
        <v>12</v>
      </c>
      <c r="F327" s="23" t="s">
        <v>12</v>
      </c>
      <c r="G327" s="20" t="s">
        <v>12</v>
      </c>
      <c r="H327" s="21" t="s">
        <v>12</v>
      </c>
      <c r="I327" s="22" t="s">
        <v>12</v>
      </c>
      <c r="J327" s="20" t="s">
        <v>12</v>
      </c>
      <c r="K327" s="21" t="s">
        <v>12</v>
      </c>
      <c r="L327" s="21" t="s">
        <v>12</v>
      </c>
      <c r="M327" s="21" t="s">
        <v>12</v>
      </c>
      <c r="N327" s="21" t="s">
        <v>12</v>
      </c>
      <c r="O327" s="24" t="s">
        <v>12</v>
      </c>
      <c r="P327" s="20" t="s">
        <v>12</v>
      </c>
      <c r="Q327" s="21" t="s">
        <v>12</v>
      </c>
      <c r="R327" s="25" t="s">
        <v>12</v>
      </c>
      <c r="S327" s="23" t="s">
        <v>12</v>
      </c>
      <c r="T327" s="21" t="s">
        <v>12</v>
      </c>
      <c r="U327" s="21" t="s">
        <v>12</v>
      </c>
      <c r="V327" s="26" t="s">
        <v>12</v>
      </c>
    </row>
    <row r="328" spans="2:22" ht="14.25" customHeight="1">
      <c r="B328" s="4" t="s">
        <v>69</v>
      </c>
      <c r="C328" s="5">
        <f t="shared" ref="C328:U328" si="206">C329+C336+C343</f>
        <v>12</v>
      </c>
      <c r="D328" s="6">
        <f t="shared" si="206"/>
        <v>12</v>
      </c>
      <c r="E328" s="7">
        <f t="shared" si="206"/>
        <v>0</v>
      </c>
      <c r="F328" s="8">
        <f t="shared" si="206"/>
        <v>43</v>
      </c>
      <c r="G328" s="9">
        <f t="shared" si="206"/>
        <v>47</v>
      </c>
      <c r="H328" s="6">
        <f t="shared" si="206"/>
        <v>23</v>
      </c>
      <c r="I328" s="10">
        <f t="shared" si="206"/>
        <v>24</v>
      </c>
      <c r="J328" s="9">
        <f t="shared" si="206"/>
        <v>31</v>
      </c>
      <c r="K328" s="6">
        <f t="shared" si="206"/>
        <v>1</v>
      </c>
      <c r="L328" s="6">
        <f t="shared" si="206"/>
        <v>30</v>
      </c>
      <c r="M328" s="11">
        <f t="shared" si="206"/>
        <v>0</v>
      </c>
      <c r="N328" s="6">
        <f t="shared" si="206"/>
        <v>0</v>
      </c>
      <c r="O328" s="10">
        <f t="shared" si="206"/>
        <v>0</v>
      </c>
      <c r="P328" s="9">
        <f t="shared" si="206"/>
        <v>1</v>
      </c>
      <c r="Q328" s="6">
        <f t="shared" si="206"/>
        <v>0</v>
      </c>
      <c r="R328" s="10">
        <f t="shared" si="206"/>
        <v>1</v>
      </c>
      <c r="S328" s="9">
        <f t="shared" si="206"/>
        <v>29</v>
      </c>
      <c r="T328" s="6">
        <f t="shared" si="206"/>
        <v>14</v>
      </c>
      <c r="U328" s="6">
        <f t="shared" si="206"/>
        <v>15</v>
      </c>
      <c r="V328" s="102">
        <f>29/779*100</f>
        <v>3.7227214377406934</v>
      </c>
    </row>
    <row r="329" spans="2:22" ht="14.25" customHeight="1">
      <c r="B329" s="3" t="s">
        <v>13</v>
      </c>
      <c r="C329" s="2">
        <f>SUM(C330:C335)</f>
        <v>3</v>
      </c>
      <c r="D329" s="12">
        <f>SUM(D330:D335)</f>
        <v>3</v>
      </c>
      <c r="E329" s="13">
        <v>0</v>
      </c>
      <c r="F329" s="2">
        <f>SUM(F330:F335)</f>
        <v>9</v>
      </c>
      <c r="G329" s="2">
        <f>SUM(G330:G335)</f>
        <v>7</v>
      </c>
      <c r="H329" s="13">
        <f>SUM(H330:H335)</f>
        <v>3</v>
      </c>
      <c r="I329" s="14">
        <f>SUM(I330:I335)</f>
        <v>4</v>
      </c>
      <c r="J329" s="2">
        <f>SUM(J330:J335)</f>
        <v>6</v>
      </c>
      <c r="K329" s="13">
        <f t="shared" ref="K329:U329" si="207">SUM(K330:K335)</f>
        <v>0</v>
      </c>
      <c r="L329" s="13">
        <f t="shared" si="207"/>
        <v>6</v>
      </c>
      <c r="M329" s="13">
        <f t="shared" si="207"/>
        <v>0</v>
      </c>
      <c r="N329" s="13">
        <f t="shared" si="207"/>
        <v>0</v>
      </c>
      <c r="O329" s="14">
        <f t="shared" si="207"/>
        <v>0</v>
      </c>
      <c r="P329" s="2">
        <f t="shared" si="207"/>
        <v>1</v>
      </c>
      <c r="Q329" s="13">
        <f t="shared" si="207"/>
        <v>0</v>
      </c>
      <c r="R329" s="14">
        <f t="shared" si="207"/>
        <v>1</v>
      </c>
      <c r="S329" s="2">
        <f t="shared" si="207"/>
        <v>8</v>
      </c>
      <c r="T329" s="13">
        <f t="shared" si="207"/>
        <v>4</v>
      </c>
      <c r="U329" s="14">
        <f t="shared" si="207"/>
        <v>4</v>
      </c>
      <c r="V329" s="15" t="s">
        <v>12</v>
      </c>
    </row>
    <row r="330" spans="2:22" ht="14.25" hidden="1" customHeight="1">
      <c r="B330" s="3" t="s">
        <v>29</v>
      </c>
      <c r="C330" s="16">
        <v>1</v>
      </c>
      <c r="D330" s="12">
        <v>1</v>
      </c>
      <c r="E330" s="14">
        <v>0</v>
      </c>
      <c r="F330" s="3">
        <v>3</v>
      </c>
      <c r="G330" s="16">
        <v>6</v>
      </c>
      <c r="H330" s="12">
        <v>2</v>
      </c>
      <c r="I330" s="17">
        <v>4</v>
      </c>
      <c r="J330" s="16">
        <v>3</v>
      </c>
      <c r="K330" s="12">
        <v>0</v>
      </c>
      <c r="L330" s="12">
        <v>3</v>
      </c>
      <c r="M330" s="12">
        <v>0</v>
      </c>
      <c r="N330" s="12">
        <v>0</v>
      </c>
      <c r="O330" s="17">
        <v>0</v>
      </c>
      <c r="P330" s="16">
        <v>0</v>
      </c>
      <c r="Q330" s="12">
        <v>0</v>
      </c>
      <c r="R330" s="17">
        <v>0</v>
      </c>
      <c r="S330" s="16">
        <v>4</v>
      </c>
      <c r="T330" s="12">
        <v>2</v>
      </c>
      <c r="U330" s="12">
        <v>2</v>
      </c>
      <c r="V330" s="17"/>
    </row>
    <row r="331" spans="2:22" ht="14.25" hidden="1" customHeight="1">
      <c r="B331" s="3" t="s">
        <v>43</v>
      </c>
      <c r="C331" s="16">
        <v>1</v>
      </c>
      <c r="D331" s="12">
        <v>1</v>
      </c>
      <c r="E331" s="14">
        <v>0</v>
      </c>
      <c r="F331" s="3">
        <v>3</v>
      </c>
      <c r="G331" s="16">
        <v>0</v>
      </c>
      <c r="H331" s="12">
        <v>0</v>
      </c>
      <c r="I331" s="17">
        <v>0</v>
      </c>
      <c r="J331" s="16">
        <v>1</v>
      </c>
      <c r="K331" s="12">
        <v>0</v>
      </c>
      <c r="L331" s="12">
        <v>1</v>
      </c>
      <c r="M331" s="12">
        <v>0</v>
      </c>
      <c r="N331" s="12">
        <v>0</v>
      </c>
      <c r="O331" s="17">
        <v>0</v>
      </c>
      <c r="P331" s="16">
        <v>1</v>
      </c>
      <c r="Q331" s="12">
        <v>0</v>
      </c>
      <c r="R331" s="17">
        <v>1</v>
      </c>
      <c r="S331" s="16">
        <v>2</v>
      </c>
      <c r="T331" s="12">
        <v>0</v>
      </c>
      <c r="U331" s="12">
        <v>2</v>
      </c>
      <c r="V331" s="17"/>
    </row>
    <row r="332" spans="2:22" ht="14.25" hidden="1" customHeight="1">
      <c r="B332" s="3" t="s">
        <v>45</v>
      </c>
      <c r="C332" s="16" t="s">
        <v>12</v>
      </c>
      <c r="D332" s="12" t="s">
        <v>12</v>
      </c>
      <c r="E332" s="14" t="s">
        <v>12</v>
      </c>
      <c r="F332" s="3" t="s">
        <v>12</v>
      </c>
      <c r="G332" s="16" t="s">
        <v>12</v>
      </c>
      <c r="H332" s="12" t="s">
        <v>12</v>
      </c>
      <c r="I332" s="17" t="s">
        <v>12</v>
      </c>
      <c r="J332" s="16" t="s">
        <v>12</v>
      </c>
      <c r="K332" s="12" t="s">
        <v>12</v>
      </c>
      <c r="L332" s="12" t="s">
        <v>12</v>
      </c>
      <c r="M332" s="12" t="s">
        <v>12</v>
      </c>
      <c r="N332" s="12" t="s">
        <v>12</v>
      </c>
      <c r="O332" s="17" t="s">
        <v>12</v>
      </c>
      <c r="P332" s="16" t="s">
        <v>12</v>
      </c>
      <c r="Q332" s="12" t="s">
        <v>12</v>
      </c>
      <c r="R332" s="17" t="s">
        <v>12</v>
      </c>
      <c r="S332" s="16" t="s">
        <v>12</v>
      </c>
      <c r="T332" s="12" t="s">
        <v>12</v>
      </c>
      <c r="U332" s="12" t="s">
        <v>12</v>
      </c>
      <c r="V332" s="17" t="s">
        <v>12</v>
      </c>
    </row>
    <row r="333" spans="2:22" ht="14.25" hidden="1" customHeight="1">
      <c r="B333" s="3" t="s">
        <v>44</v>
      </c>
      <c r="C333" s="16">
        <v>1</v>
      </c>
      <c r="D333" s="12">
        <v>1</v>
      </c>
      <c r="E333" s="14">
        <v>0</v>
      </c>
      <c r="F333" s="3">
        <v>3</v>
      </c>
      <c r="G333" s="16">
        <v>1</v>
      </c>
      <c r="H333" s="12">
        <v>1</v>
      </c>
      <c r="I333" s="17">
        <v>0</v>
      </c>
      <c r="J333" s="16">
        <v>2</v>
      </c>
      <c r="K333" s="12">
        <v>0</v>
      </c>
      <c r="L333" s="12">
        <v>2</v>
      </c>
      <c r="M333" s="12">
        <v>0</v>
      </c>
      <c r="N333" s="12">
        <v>0</v>
      </c>
      <c r="O333" s="17">
        <v>0</v>
      </c>
      <c r="P333" s="16">
        <v>0</v>
      </c>
      <c r="Q333" s="12">
        <v>0</v>
      </c>
      <c r="R333" s="17">
        <v>0</v>
      </c>
      <c r="S333" s="16">
        <v>2</v>
      </c>
      <c r="T333" s="12">
        <v>2</v>
      </c>
      <c r="U333" s="12">
        <v>0</v>
      </c>
      <c r="V333" s="17"/>
    </row>
    <row r="334" spans="2:22" ht="14.25" hidden="1" customHeight="1">
      <c r="B334" s="3" t="s">
        <v>56</v>
      </c>
      <c r="C334" s="16" t="s">
        <v>18</v>
      </c>
      <c r="D334" s="12" t="s">
        <v>18</v>
      </c>
      <c r="E334" s="14" t="s">
        <v>18</v>
      </c>
      <c r="F334" s="3" t="s">
        <v>18</v>
      </c>
      <c r="G334" s="16" t="s">
        <v>18</v>
      </c>
      <c r="H334" s="12" t="s">
        <v>18</v>
      </c>
      <c r="I334" s="17" t="s">
        <v>18</v>
      </c>
      <c r="J334" s="16" t="s">
        <v>18</v>
      </c>
      <c r="K334" s="12" t="s">
        <v>18</v>
      </c>
      <c r="L334" s="12" t="s">
        <v>18</v>
      </c>
      <c r="M334" s="12" t="s">
        <v>18</v>
      </c>
      <c r="N334" s="12" t="s">
        <v>18</v>
      </c>
      <c r="O334" s="17" t="s">
        <v>18</v>
      </c>
      <c r="P334" s="16" t="s">
        <v>18</v>
      </c>
      <c r="Q334" s="12" t="s">
        <v>18</v>
      </c>
      <c r="R334" s="17" t="s">
        <v>18</v>
      </c>
      <c r="S334" s="16" t="s">
        <v>18</v>
      </c>
      <c r="T334" s="12" t="s">
        <v>18</v>
      </c>
      <c r="U334" s="12" t="s">
        <v>18</v>
      </c>
      <c r="V334" s="17" t="s">
        <v>18</v>
      </c>
    </row>
    <row r="335" spans="2:22" ht="14.25" hidden="1" customHeight="1">
      <c r="B335" s="3" t="s">
        <v>46</v>
      </c>
      <c r="C335" s="16" t="s">
        <v>18</v>
      </c>
      <c r="D335" s="12" t="s">
        <v>18</v>
      </c>
      <c r="E335" s="14" t="s">
        <v>18</v>
      </c>
      <c r="F335" s="3" t="s">
        <v>18</v>
      </c>
      <c r="G335" s="16" t="s">
        <v>18</v>
      </c>
      <c r="H335" s="12" t="s">
        <v>18</v>
      </c>
      <c r="I335" s="17" t="s">
        <v>18</v>
      </c>
      <c r="J335" s="16" t="s">
        <v>18</v>
      </c>
      <c r="K335" s="12" t="s">
        <v>18</v>
      </c>
      <c r="L335" s="12" t="s">
        <v>18</v>
      </c>
      <c r="M335" s="12" t="s">
        <v>18</v>
      </c>
      <c r="N335" s="12" t="s">
        <v>18</v>
      </c>
      <c r="O335" s="17" t="s">
        <v>18</v>
      </c>
      <c r="P335" s="16" t="s">
        <v>18</v>
      </c>
      <c r="Q335" s="12" t="s">
        <v>18</v>
      </c>
      <c r="R335" s="17" t="s">
        <v>18</v>
      </c>
      <c r="S335" s="16" t="s">
        <v>18</v>
      </c>
      <c r="T335" s="12" t="s">
        <v>18</v>
      </c>
      <c r="U335" s="12" t="s">
        <v>18</v>
      </c>
      <c r="V335" s="17" t="s">
        <v>18</v>
      </c>
    </row>
    <row r="336" spans="2:22" ht="14.25" customHeight="1">
      <c r="B336" s="3" t="s">
        <v>14</v>
      </c>
      <c r="C336" s="16">
        <f>SUM(C337:C342)</f>
        <v>5</v>
      </c>
      <c r="D336" s="12">
        <f>SUM(D337:D342)</f>
        <v>5</v>
      </c>
      <c r="E336" s="13">
        <f>SUM(E337:E342)</f>
        <v>0</v>
      </c>
      <c r="F336" s="2">
        <f t="shared" ref="F336:U336" si="208">SUM(F337:F342)</f>
        <v>15</v>
      </c>
      <c r="G336" s="16">
        <f t="shared" si="208"/>
        <v>28</v>
      </c>
      <c r="H336" s="12">
        <f t="shared" si="208"/>
        <v>12</v>
      </c>
      <c r="I336" s="13">
        <f t="shared" si="208"/>
        <v>16</v>
      </c>
      <c r="J336" s="16">
        <f t="shared" si="208"/>
        <v>13</v>
      </c>
      <c r="K336" s="12">
        <f t="shared" si="208"/>
        <v>1</v>
      </c>
      <c r="L336" s="12">
        <f t="shared" si="208"/>
        <v>12</v>
      </c>
      <c r="M336" s="12">
        <f t="shared" si="208"/>
        <v>0</v>
      </c>
      <c r="N336" s="12">
        <f t="shared" si="208"/>
        <v>0</v>
      </c>
      <c r="O336" s="13">
        <f t="shared" si="208"/>
        <v>0</v>
      </c>
      <c r="P336" s="16">
        <f t="shared" si="208"/>
        <v>0</v>
      </c>
      <c r="Q336" s="12">
        <f t="shared" si="208"/>
        <v>0</v>
      </c>
      <c r="R336" s="13">
        <f t="shared" si="208"/>
        <v>0</v>
      </c>
      <c r="S336" s="16">
        <f t="shared" si="208"/>
        <v>13</v>
      </c>
      <c r="T336" s="12">
        <f t="shared" si="208"/>
        <v>5</v>
      </c>
      <c r="U336" s="12">
        <f t="shared" si="208"/>
        <v>8</v>
      </c>
      <c r="V336" s="17" t="s">
        <v>12</v>
      </c>
    </row>
    <row r="337" spans="2:22" ht="14.25" hidden="1" customHeight="1">
      <c r="B337" s="3" t="s">
        <v>30</v>
      </c>
      <c r="C337" s="16">
        <v>1</v>
      </c>
      <c r="D337" s="12">
        <v>1</v>
      </c>
      <c r="E337" s="14">
        <v>0</v>
      </c>
      <c r="F337" s="3">
        <v>3</v>
      </c>
      <c r="G337" s="16">
        <v>0</v>
      </c>
      <c r="H337" s="12">
        <v>0</v>
      </c>
      <c r="I337" s="17">
        <v>0</v>
      </c>
      <c r="J337" s="16">
        <v>1</v>
      </c>
      <c r="K337" s="12">
        <v>0</v>
      </c>
      <c r="L337" s="12">
        <v>1</v>
      </c>
      <c r="M337" s="18">
        <v>0</v>
      </c>
      <c r="N337" s="12">
        <v>0</v>
      </c>
      <c r="O337" s="17">
        <v>0</v>
      </c>
      <c r="P337" s="16">
        <v>0</v>
      </c>
      <c r="Q337" s="12">
        <v>0</v>
      </c>
      <c r="R337" s="17">
        <v>0</v>
      </c>
      <c r="S337" s="16">
        <v>0</v>
      </c>
      <c r="T337" s="12">
        <v>0</v>
      </c>
      <c r="U337" s="12">
        <v>0</v>
      </c>
      <c r="V337" s="17"/>
    </row>
    <row r="338" spans="2:22" ht="14.25" hidden="1" customHeight="1">
      <c r="B338" s="3" t="s">
        <v>31</v>
      </c>
      <c r="C338" s="16" t="s">
        <v>18</v>
      </c>
      <c r="D338" s="12" t="s">
        <v>18</v>
      </c>
      <c r="E338" s="14" t="s">
        <v>18</v>
      </c>
      <c r="F338" s="3" t="s">
        <v>18</v>
      </c>
      <c r="G338" s="16" t="s">
        <v>18</v>
      </c>
      <c r="H338" s="12" t="s">
        <v>18</v>
      </c>
      <c r="I338" s="17" t="s">
        <v>18</v>
      </c>
      <c r="J338" s="16" t="s">
        <v>18</v>
      </c>
      <c r="K338" s="12" t="s">
        <v>18</v>
      </c>
      <c r="L338" s="12" t="s">
        <v>18</v>
      </c>
      <c r="M338" s="18" t="s">
        <v>18</v>
      </c>
      <c r="N338" s="12" t="s">
        <v>18</v>
      </c>
      <c r="O338" s="17" t="s">
        <v>18</v>
      </c>
      <c r="P338" s="16" t="s">
        <v>18</v>
      </c>
      <c r="Q338" s="12" t="s">
        <v>18</v>
      </c>
      <c r="R338" s="17" t="s">
        <v>18</v>
      </c>
      <c r="S338" s="16" t="s">
        <v>18</v>
      </c>
      <c r="T338" s="12" t="s">
        <v>18</v>
      </c>
      <c r="U338" s="12" t="s">
        <v>18</v>
      </c>
      <c r="V338" s="17" t="s">
        <v>18</v>
      </c>
    </row>
    <row r="339" spans="2:22" ht="14.25" hidden="1" customHeight="1">
      <c r="B339" s="3" t="s">
        <v>32</v>
      </c>
      <c r="C339" s="16">
        <v>1</v>
      </c>
      <c r="D339" s="12">
        <v>1</v>
      </c>
      <c r="E339" s="14">
        <v>0</v>
      </c>
      <c r="F339" s="3">
        <v>2</v>
      </c>
      <c r="G339" s="16">
        <v>3</v>
      </c>
      <c r="H339" s="12">
        <v>3</v>
      </c>
      <c r="I339" s="17">
        <v>0</v>
      </c>
      <c r="J339" s="16">
        <v>3</v>
      </c>
      <c r="K339" s="12">
        <v>0</v>
      </c>
      <c r="L339" s="12">
        <v>3</v>
      </c>
      <c r="M339" s="18">
        <v>0</v>
      </c>
      <c r="N339" s="12">
        <v>0</v>
      </c>
      <c r="O339" s="17">
        <v>0</v>
      </c>
      <c r="P339" s="16">
        <v>0</v>
      </c>
      <c r="Q339" s="12">
        <v>0</v>
      </c>
      <c r="R339" s="17">
        <v>0</v>
      </c>
      <c r="S339" s="16">
        <v>3</v>
      </c>
      <c r="T339" s="12">
        <v>1</v>
      </c>
      <c r="U339" s="12">
        <v>2</v>
      </c>
      <c r="V339" s="17"/>
    </row>
    <row r="340" spans="2:22" ht="14.25" hidden="1" customHeight="1">
      <c r="B340" s="3" t="s">
        <v>33</v>
      </c>
      <c r="C340" s="16">
        <v>1</v>
      </c>
      <c r="D340" s="12">
        <v>1</v>
      </c>
      <c r="E340" s="14">
        <v>0</v>
      </c>
      <c r="F340" s="3">
        <v>3</v>
      </c>
      <c r="G340" s="16">
        <v>0</v>
      </c>
      <c r="H340" s="12">
        <v>0</v>
      </c>
      <c r="I340" s="17">
        <v>0</v>
      </c>
      <c r="J340" s="16">
        <v>1</v>
      </c>
      <c r="K340" s="12">
        <v>0</v>
      </c>
      <c r="L340" s="12">
        <v>1</v>
      </c>
      <c r="M340" s="18">
        <v>0</v>
      </c>
      <c r="N340" s="12">
        <v>0</v>
      </c>
      <c r="O340" s="17">
        <v>0</v>
      </c>
      <c r="P340" s="16">
        <v>0</v>
      </c>
      <c r="Q340" s="12">
        <v>0</v>
      </c>
      <c r="R340" s="17">
        <v>0</v>
      </c>
      <c r="S340" s="16">
        <v>1</v>
      </c>
      <c r="T340" s="12">
        <v>0</v>
      </c>
      <c r="U340" s="12">
        <v>1</v>
      </c>
      <c r="V340" s="17"/>
    </row>
    <row r="341" spans="2:22" ht="14.25" hidden="1" customHeight="1">
      <c r="B341" s="3" t="s">
        <v>34</v>
      </c>
      <c r="C341" s="16">
        <v>1</v>
      </c>
      <c r="D341" s="12">
        <v>1</v>
      </c>
      <c r="E341" s="14">
        <v>0</v>
      </c>
      <c r="F341" s="3">
        <v>3</v>
      </c>
      <c r="G341" s="16">
        <v>1</v>
      </c>
      <c r="H341" s="12">
        <v>1</v>
      </c>
      <c r="I341" s="17">
        <v>0</v>
      </c>
      <c r="J341" s="16">
        <v>1</v>
      </c>
      <c r="K341" s="12">
        <v>0</v>
      </c>
      <c r="L341" s="12">
        <v>1</v>
      </c>
      <c r="M341" s="18">
        <v>0</v>
      </c>
      <c r="N341" s="12">
        <v>0</v>
      </c>
      <c r="O341" s="17">
        <v>0</v>
      </c>
      <c r="P341" s="16">
        <v>0</v>
      </c>
      <c r="Q341" s="12">
        <v>0</v>
      </c>
      <c r="R341" s="17">
        <v>0</v>
      </c>
      <c r="S341" s="16">
        <v>0</v>
      </c>
      <c r="T341" s="12">
        <v>0</v>
      </c>
      <c r="U341" s="12">
        <v>0</v>
      </c>
      <c r="V341" s="17"/>
    </row>
    <row r="342" spans="2:22" ht="14.25" hidden="1" customHeight="1">
      <c r="B342" s="3" t="s">
        <v>47</v>
      </c>
      <c r="C342" s="16">
        <v>1</v>
      </c>
      <c r="D342" s="12">
        <v>1</v>
      </c>
      <c r="E342" s="14">
        <v>0</v>
      </c>
      <c r="F342" s="3">
        <v>4</v>
      </c>
      <c r="G342" s="16">
        <v>24</v>
      </c>
      <c r="H342" s="12">
        <v>8</v>
      </c>
      <c r="I342" s="17">
        <v>16</v>
      </c>
      <c r="J342" s="16">
        <v>7</v>
      </c>
      <c r="K342" s="12">
        <v>1</v>
      </c>
      <c r="L342" s="12">
        <v>6</v>
      </c>
      <c r="M342" s="18">
        <v>0</v>
      </c>
      <c r="N342" s="12">
        <v>0</v>
      </c>
      <c r="O342" s="17">
        <v>0</v>
      </c>
      <c r="P342" s="16">
        <v>0</v>
      </c>
      <c r="Q342" s="12">
        <v>0</v>
      </c>
      <c r="R342" s="17">
        <v>0</v>
      </c>
      <c r="S342" s="16">
        <v>9</v>
      </c>
      <c r="T342" s="12">
        <v>4</v>
      </c>
      <c r="U342" s="12">
        <v>5</v>
      </c>
      <c r="V342" s="17"/>
    </row>
    <row r="343" spans="2:22" ht="14.25" customHeight="1">
      <c r="B343" s="3" t="s">
        <v>15</v>
      </c>
      <c r="C343" s="16">
        <f>SUM(C344:C347)</f>
        <v>4</v>
      </c>
      <c r="D343" s="12">
        <f t="shared" ref="D343:U343" si="209">SUM(D344:D347)</f>
        <v>4</v>
      </c>
      <c r="E343" s="13">
        <f t="shared" si="209"/>
        <v>0</v>
      </c>
      <c r="F343" s="2">
        <f t="shared" si="209"/>
        <v>19</v>
      </c>
      <c r="G343" s="16">
        <f t="shared" si="209"/>
        <v>12</v>
      </c>
      <c r="H343" s="12">
        <f t="shared" si="209"/>
        <v>8</v>
      </c>
      <c r="I343" s="13">
        <f t="shared" si="209"/>
        <v>4</v>
      </c>
      <c r="J343" s="16">
        <f t="shared" si="209"/>
        <v>12</v>
      </c>
      <c r="K343" s="12">
        <f t="shared" si="209"/>
        <v>0</v>
      </c>
      <c r="L343" s="12">
        <f t="shared" si="209"/>
        <v>12</v>
      </c>
      <c r="M343" s="12">
        <f t="shared" si="209"/>
        <v>0</v>
      </c>
      <c r="N343" s="12">
        <f t="shared" si="209"/>
        <v>0</v>
      </c>
      <c r="O343" s="13">
        <f t="shared" si="209"/>
        <v>0</v>
      </c>
      <c r="P343" s="16">
        <f t="shared" si="209"/>
        <v>0</v>
      </c>
      <c r="Q343" s="12">
        <f t="shared" si="209"/>
        <v>0</v>
      </c>
      <c r="R343" s="13">
        <f t="shared" si="209"/>
        <v>0</v>
      </c>
      <c r="S343" s="16">
        <f t="shared" si="209"/>
        <v>8</v>
      </c>
      <c r="T343" s="12">
        <f t="shared" si="209"/>
        <v>5</v>
      </c>
      <c r="U343" s="12">
        <f t="shared" si="209"/>
        <v>3</v>
      </c>
      <c r="V343" s="17" t="s">
        <v>12</v>
      </c>
    </row>
    <row r="344" spans="2:22" ht="14.25" hidden="1" customHeight="1">
      <c r="B344" s="3" t="s">
        <v>35</v>
      </c>
      <c r="C344" s="16">
        <v>1</v>
      </c>
      <c r="D344" s="12">
        <v>1</v>
      </c>
      <c r="E344" s="14">
        <v>0</v>
      </c>
      <c r="F344" s="3">
        <v>3</v>
      </c>
      <c r="G344" s="16">
        <v>6</v>
      </c>
      <c r="H344" s="12">
        <v>4</v>
      </c>
      <c r="I344" s="17">
        <v>2</v>
      </c>
      <c r="J344" s="16">
        <v>4</v>
      </c>
      <c r="K344" s="12">
        <v>0</v>
      </c>
      <c r="L344" s="12">
        <v>4</v>
      </c>
      <c r="M344" s="12">
        <v>0</v>
      </c>
      <c r="N344" s="12">
        <v>0</v>
      </c>
      <c r="O344" s="17">
        <v>0</v>
      </c>
      <c r="P344" s="16">
        <v>0</v>
      </c>
      <c r="Q344" s="12">
        <v>0</v>
      </c>
      <c r="R344" s="17">
        <v>0</v>
      </c>
      <c r="S344" s="16">
        <v>3</v>
      </c>
      <c r="T344" s="12">
        <v>3</v>
      </c>
      <c r="U344" s="12">
        <v>0</v>
      </c>
      <c r="V344" s="17"/>
    </row>
    <row r="345" spans="2:22" ht="14.25" hidden="1" customHeight="1">
      <c r="B345" s="3" t="s">
        <v>36</v>
      </c>
      <c r="C345" s="16">
        <v>1</v>
      </c>
      <c r="D345" s="12">
        <v>1</v>
      </c>
      <c r="E345" s="14">
        <v>0</v>
      </c>
      <c r="F345" s="3">
        <v>6</v>
      </c>
      <c r="G345" s="16">
        <v>0</v>
      </c>
      <c r="H345" s="12">
        <v>0</v>
      </c>
      <c r="I345" s="17">
        <v>0</v>
      </c>
      <c r="J345" s="16">
        <v>1</v>
      </c>
      <c r="K345" s="12">
        <v>0</v>
      </c>
      <c r="L345" s="12">
        <v>1</v>
      </c>
      <c r="M345" s="12">
        <v>0</v>
      </c>
      <c r="N345" s="12">
        <v>0</v>
      </c>
      <c r="O345" s="17">
        <v>0</v>
      </c>
      <c r="P345" s="16">
        <v>0</v>
      </c>
      <c r="Q345" s="12">
        <v>0</v>
      </c>
      <c r="R345" s="17">
        <v>0</v>
      </c>
      <c r="S345" s="16">
        <v>2</v>
      </c>
      <c r="T345" s="12">
        <v>2</v>
      </c>
      <c r="U345" s="12">
        <v>0</v>
      </c>
      <c r="V345" s="17"/>
    </row>
    <row r="346" spans="2:22" ht="14.25" hidden="1" customHeight="1">
      <c r="B346" s="3" t="s">
        <v>37</v>
      </c>
      <c r="C346" s="16">
        <v>1</v>
      </c>
      <c r="D346" s="12">
        <v>1</v>
      </c>
      <c r="E346" s="14">
        <v>0</v>
      </c>
      <c r="F346" s="3">
        <v>6</v>
      </c>
      <c r="G346" s="16">
        <v>2</v>
      </c>
      <c r="H346" s="12">
        <v>1</v>
      </c>
      <c r="I346" s="17">
        <v>1</v>
      </c>
      <c r="J346" s="16">
        <v>2</v>
      </c>
      <c r="K346" s="12">
        <v>0</v>
      </c>
      <c r="L346" s="12">
        <v>2</v>
      </c>
      <c r="M346" s="12">
        <v>0</v>
      </c>
      <c r="N346" s="12">
        <v>0</v>
      </c>
      <c r="O346" s="17">
        <v>0</v>
      </c>
      <c r="P346" s="16">
        <v>0</v>
      </c>
      <c r="Q346" s="12">
        <v>0</v>
      </c>
      <c r="R346" s="17">
        <v>0</v>
      </c>
      <c r="S346" s="16">
        <v>0</v>
      </c>
      <c r="T346" s="12">
        <v>0</v>
      </c>
      <c r="U346" s="12">
        <v>0</v>
      </c>
      <c r="V346" s="17"/>
    </row>
    <row r="347" spans="2:22" ht="14.25" hidden="1" customHeight="1">
      <c r="B347" s="3" t="s">
        <v>38</v>
      </c>
      <c r="C347" s="16">
        <v>1</v>
      </c>
      <c r="D347" s="12">
        <v>1</v>
      </c>
      <c r="E347" s="14">
        <v>0</v>
      </c>
      <c r="F347" s="3">
        <v>4</v>
      </c>
      <c r="G347" s="16">
        <v>4</v>
      </c>
      <c r="H347" s="12">
        <v>3</v>
      </c>
      <c r="I347" s="17">
        <v>1</v>
      </c>
      <c r="J347" s="16">
        <v>5</v>
      </c>
      <c r="K347" s="12">
        <v>0</v>
      </c>
      <c r="L347" s="12">
        <v>5</v>
      </c>
      <c r="M347" s="12">
        <v>0</v>
      </c>
      <c r="N347" s="12">
        <v>0</v>
      </c>
      <c r="O347" s="17">
        <v>0</v>
      </c>
      <c r="P347" s="16">
        <v>0</v>
      </c>
      <c r="Q347" s="12">
        <v>0</v>
      </c>
      <c r="R347" s="17">
        <v>0</v>
      </c>
      <c r="S347" s="16">
        <v>3</v>
      </c>
      <c r="T347" s="12">
        <v>0</v>
      </c>
      <c r="U347" s="12">
        <v>3</v>
      </c>
      <c r="V347" s="17"/>
    </row>
    <row r="348" spans="2:22" ht="14.25" customHeight="1">
      <c r="B348" s="19" t="s">
        <v>16</v>
      </c>
      <c r="C348" s="20" t="s">
        <v>12</v>
      </c>
      <c r="D348" s="21" t="s">
        <v>12</v>
      </c>
      <c r="E348" s="22" t="s">
        <v>12</v>
      </c>
      <c r="F348" s="23" t="s">
        <v>12</v>
      </c>
      <c r="G348" s="20" t="s">
        <v>12</v>
      </c>
      <c r="H348" s="21" t="s">
        <v>12</v>
      </c>
      <c r="I348" s="22" t="s">
        <v>12</v>
      </c>
      <c r="J348" s="20" t="s">
        <v>12</v>
      </c>
      <c r="K348" s="21" t="s">
        <v>12</v>
      </c>
      <c r="L348" s="21" t="s">
        <v>12</v>
      </c>
      <c r="M348" s="21" t="s">
        <v>12</v>
      </c>
      <c r="N348" s="21" t="s">
        <v>12</v>
      </c>
      <c r="O348" s="24" t="s">
        <v>12</v>
      </c>
      <c r="P348" s="20" t="s">
        <v>12</v>
      </c>
      <c r="Q348" s="21" t="s">
        <v>12</v>
      </c>
      <c r="R348" s="25" t="s">
        <v>12</v>
      </c>
      <c r="S348" s="23" t="s">
        <v>12</v>
      </c>
      <c r="T348" s="21" t="s">
        <v>12</v>
      </c>
      <c r="U348" s="21" t="s">
        <v>12</v>
      </c>
      <c r="V348" s="26" t="s">
        <v>12</v>
      </c>
    </row>
    <row r="349" spans="2:22" ht="14.25" customHeight="1">
      <c r="B349" s="4" t="s">
        <v>70</v>
      </c>
      <c r="C349" s="27">
        <f>C350+C357+C364</f>
        <v>12</v>
      </c>
      <c r="D349" s="28">
        <v>12</v>
      </c>
      <c r="E349" s="29">
        <f t="shared" ref="E349:U349" si="210">E350+E357+E364</f>
        <v>0</v>
      </c>
      <c r="F349" s="30">
        <f t="shared" si="210"/>
        <v>45</v>
      </c>
      <c r="G349" s="31">
        <f t="shared" si="210"/>
        <v>42</v>
      </c>
      <c r="H349" s="28">
        <f t="shared" si="210"/>
        <v>27</v>
      </c>
      <c r="I349" s="32">
        <f t="shared" si="210"/>
        <v>15</v>
      </c>
      <c r="J349" s="31">
        <f t="shared" si="210"/>
        <v>34</v>
      </c>
      <c r="K349" s="28">
        <f t="shared" si="210"/>
        <v>1</v>
      </c>
      <c r="L349" s="28">
        <f t="shared" si="210"/>
        <v>33</v>
      </c>
      <c r="M349" s="33">
        <f t="shared" si="210"/>
        <v>1</v>
      </c>
      <c r="N349" s="28">
        <f t="shared" si="210"/>
        <v>0</v>
      </c>
      <c r="O349" s="32">
        <f t="shared" si="210"/>
        <v>1</v>
      </c>
      <c r="P349" s="31">
        <f t="shared" si="210"/>
        <v>0</v>
      </c>
      <c r="Q349" s="28">
        <f t="shared" si="210"/>
        <v>0</v>
      </c>
      <c r="R349" s="32">
        <f t="shared" si="210"/>
        <v>0</v>
      </c>
      <c r="S349" s="31">
        <f t="shared" si="210"/>
        <v>14</v>
      </c>
      <c r="T349" s="28">
        <f t="shared" si="210"/>
        <v>7</v>
      </c>
      <c r="U349" s="28">
        <f t="shared" si="210"/>
        <v>7</v>
      </c>
      <c r="V349" s="129">
        <f>14/681*100</f>
        <v>2.0558002936857562</v>
      </c>
    </row>
    <row r="350" spans="2:22" ht="14.25" customHeight="1">
      <c r="B350" s="3" t="s">
        <v>13</v>
      </c>
      <c r="C350" s="34">
        <v>3</v>
      </c>
      <c r="D350" s="35">
        <v>3</v>
      </c>
      <c r="E350" s="36">
        <v>0</v>
      </c>
      <c r="F350" s="34">
        <v>9</v>
      </c>
      <c r="G350" s="34">
        <f>SUM(G351:G356)</f>
        <v>4</v>
      </c>
      <c r="H350" s="36">
        <f>SUM(H351:H356)</f>
        <v>3</v>
      </c>
      <c r="I350" s="37">
        <f>SUM(I351:I356)</f>
        <v>1</v>
      </c>
      <c r="J350" s="34">
        <f>SUM(J351:J356)</f>
        <v>7</v>
      </c>
      <c r="K350" s="36">
        <f t="shared" ref="K350:U350" si="211">SUM(K351:K356)</f>
        <v>0</v>
      </c>
      <c r="L350" s="36">
        <f t="shared" si="211"/>
        <v>7</v>
      </c>
      <c r="M350" s="36">
        <f t="shared" si="211"/>
        <v>0</v>
      </c>
      <c r="N350" s="36">
        <f t="shared" si="211"/>
        <v>0</v>
      </c>
      <c r="O350" s="37">
        <f t="shared" si="211"/>
        <v>0</v>
      </c>
      <c r="P350" s="34">
        <f t="shared" si="211"/>
        <v>0</v>
      </c>
      <c r="Q350" s="36">
        <f t="shared" si="211"/>
        <v>0</v>
      </c>
      <c r="R350" s="37">
        <f t="shared" si="211"/>
        <v>0</v>
      </c>
      <c r="S350" s="34">
        <f t="shared" si="211"/>
        <v>1</v>
      </c>
      <c r="T350" s="36">
        <f t="shared" si="211"/>
        <v>0</v>
      </c>
      <c r="U350" s="37">
        <f t="shared" si="211"/>
        <v>1</v>
      </c>
      <c r="V350" s="38" t="s">
        <v>12</v>
      </c>
    </row>
    <row r="351" spans="2:22" ht="14.25" hidden="1" customHeight="1">
      <c r="B351" s="3" t="s">
        <v>29</v>
      </c>
      <c r="C351" s="39">
        <v>1</v>
      </c>
      <c r="D351" s="35">
        <v>1</v>
      </c>
      <c r="E351" s="37">
        <v>0</v>
      </c>
      <c r="F351" s="40">
        <v>3</v>
      </c>
      <c r="G351" s="39">
        <f>H351+I351</f>
        <v>3</v>
      </c>
      <c r="H351" s="35">
        <v>2</v>
      </c>
      <c r="I351" s="41">
        <v>1</v>
      </c>
      <c r="J351" s="39">
        <f>K351+L351</f>
        <v>3</v>
      </c>
      <c r="K351" s="35">
        <v>0</v>
      </c>
      <c r="L351" s="35">
        <v>3</v>
      </c>
      <c r="M351" s="35">
        <f>N351+O351</f>
        <v>0</v>
      </c>
      <c r="N351" s="35">
        <v>0</v>
      </c>
      <c r="O351" s="41">
        <v>0</v>
      </c>
      <c r="P351" s="39">
        <f>Q351+R351</f>
        <v>0</v>
      </c>
      <c r="Q351" s="35">
        <v>0</v>
      </c>
      <c r="R351" s="41">
        <v>0</v>
      </c>
      <c r="S351" s="39">
        <f>T351+U351</f>
        <v>1</v>
      </c>
      <c r="T351" s="35">
        <v>0</v>
      </c>
      <c r="U351" s="35">
        <v>1</v>
      </c>
      <c r="V351" s="41"/>
    </row>
    <row r="352" spans="2:22" ht="14.25" hidden="1" customHeight="1">
      <c r="B352" s="3" t="s">
        <v>43</v>
      </c>
      <c r="C352" s="39">
        <v>1</v>
      </c>
      <c r="D352" s="35">
        <v>1</v>
      </c>
      <c r="E352" s="37">
        <v>0</v>
      </c>
      <c r="F352" s="40">
        <v>3</v>
      </c>
      <c r="G352" s="39">
        <f t="shared" ref="G352" si="212">H352+I352</f>
        <v>0</v>
      </c>
      <c r="H352" s="35">
        <v>0</v>
      </c>
      <c r="I352" s="41">
        <v>0</v>
      </c>
      <c r="J352" s="39">
        <f t="shared" ref="J352" si="213">K352+L352</f>
        <v>1</v>
      </c>
      <c r="K352" s="35">
        <v>0</v>
      </c>
      <c r="L352" s="35">
        <v>1</v>
      </c>
      <c r="M352" s="35">
        <f t="shared" ref="M352" si="214">N352+O352</f>
        <v>0</v>
      </c>
      <c r="N352" s="35">
        <v>0</v>
      </c>
      <c r="O352" s="41">
        <v>0</v>
      </c>
      <c r="P352" s="39">
        <f t="shared" ref="P352" si="215">Q352+R352</f>
        <v>0</v>
      </c>
      <c r="Q352" s="35">
        <v>0</v>
      </c>
      <c r="R352" s="41">
        <v>0</v>
      </c>
      <c r="S352" s="39">
        <f t="shared" ref="S352" si="216">T352+U352</f>
        <v>0</v>
      </c>
      <c r="T352" s="35">
        <v>0</v>
      </c>
      <c r="U352" s="35">
        <v>0</v>
      </c>
      <c r="V352" s="41"/>
    </row>
    <row r="353" spans="2:22" ht="14.25" hidden="1" customHeight="1">
      <c r="B353" s="3" t="s">
        <v>45</v>
      </c>
      <c r="C353" s="39" t="s">
        <v>66</v>
      </c>
      <c r="D353" s="35" t="s">
        <v>66</v>
      </c>
      <c r="E353" s="37" t="s">
        <v>66</v>
      </c>
      <c r="F353" s="40" t="s">
        <v>66</v>
      </c>
      <c r="G353" s="39" t="s">
        <v>66</v>
      </c>
      <c r="H353" s="35" t="s">
        <v>66</v>
      </c>
      <c r="I353" s="41" t="s">
        <v>66</v>
      </c>
      <c r="J353" s="39" t="s">
        <v>66</v>
      </c>
      <c r="K353" s="35" t="s">
        <v>66</v>
      </c>
      <c r="L353" s="35" t="s">
        <v>66</v>
      </c>
      <c r="M353" s="35" t="s">
        <v>66</v>
      </c>
      <c r="N353" s="35" t="s">
        <v>66</v>
      </c>
      <c r="O353" s="41" t="s">
        <v>66</v>
      </c>
      <c r="P353" s="39" t="s">
        <v>66</v>
      </c>
      <c r="Q353" s="35" t="s">
        <v>66</v>
      </c>
      <c r="R353" s="41" t="s">
        <v>66</v>
      </c>
      <c r="S353" s="39" t="s">
        <v>66</v>
      </c>
      <c r="T353" s="35" t="s">
        <v>66</v>
      </c>
      <c r="U353" s="35" t="s">
        <v>66</v>
      </c>
      <c r="V353" s="41"/>
    </row>
    <row r="354" spans="2:22" ht="14.25" hidden="1" customHeight="1">
      <c r="B354" s="3" t="s">
        <v>44</v>
      </c>
      <c r="C354" s="39">
        <v>1</v>
      </c>
      <c r="D354" s="35">
        <v>1</v>
      </c>
      <c r="E354" s="37">
        <v>0</v>
      </c>
      <c r="F354" s="40">
        <v>3</v>
      </c>
      <c r="G354" s="39">
        <f t="shared" ref="G354" si="217">H354+I354</f>
        <v>1</v>
      </c>
      <c r="H354" s="35">
        <v>1</v>
      </c>
      <c r="I354" s="41">
        <v>0</v>
      </c>
      <c r="J354" s="39">
        <f t="shared" ref="J354" si="218">K354+L354</f>
        <v>3</v>
      </c>
      <c r="K354" s="35">
        <v>0</v>
      </c>
      <c r="L354" s="35">
        <v>3</v>
      </c>
      <c r="M354" s="35">
        <f t="shared" ref="M354" si="219">N354+O354</f>
        <v>0</v>
      </c>
      <c r="N354" s="35">
        <v>0</v>
      </c>
      <c r="O354" s="41">
        <v>0</v>
      </c>
      <c r="P354" s="39">
        <f t="shared" ref="P354" si="220">Q354+R354</f>
        <v>0</v>
      </c>
      <c r="Q354" s="35">
        <v>0</v>
      </c>
      <c r="R354" s="41">
        <v>0</v>
      </c>
      <c r="S354" s="39">
        <f t="shared" ref="S354" si="221">T354+U354</f>
        <v>0</v>
      </c>
      <c r="T354" s="35">
        <v>0</v>
      </c>
      <c r="U354" s="35">
        <v>0</v>
      </c>
      <c r="V354" s="41"/>
    </row>
    <row r="355" spans="2:22" ht="14.25" hidden="1" customHeight="1">
      <c r="B355" s="3" t="s">
        <v>56</v>
      </c>
      <c r="C355" s="39" t="s">
        <v>66</v>
      </c>
      <c r="D355" s="35" t="s">
        <v>66</v>
      </c>
      <c r="E355" s="37" t="s">
        <v>66</v>
      </c>
      <c r="F355" s="40" t="s">
        <v>66</v>
      </c>
      <c r="G355" s="39" t="s">
        <v>66</v>
      </c>
      <c r="H355" s="35" t="s">
        <v>66</v>
      </c>
      <c r="I355" s="41" t="s">
        <v>66</v>
      </c>
      <c r="J355" s="39" t="s">
        <v>66</v>
      </c>
      <c r="K355" s="35" t="s">
        <v>66</v>
      </c>
      <c r="L355" s="35" t="s">
        <v>66</v>
      </c>
      <c r="M355" s="35" t="s">
        <v>66</v>
      </c>
      <c r="N355" s="35" t="s">
        <v>66</v>
      </c>
      <c r="O355" s="41" t="s">
        <v>66</v>
      </c>
      <c r="P355" s="39" t="s">
        <v>66</v>
      </c>
      <c r="Q355" s="35" t="s">
        <v>66</v>
      </c>
      <c r="R355" s="41" t="s">
        <v>66</v>
      </c>
      <c r="S355" s="39" t="s">
        <v>66</v>
      </c>
      <c r="T355" s="35" t="s">
        <v>66</v>
      </c>
      <c r="U355" s="35" t="s">
        <v>66</v>
      </c>
      <c r="V355" s="41"/>
    </row>
    <row r="356" spans="2:22" ht="14.25" hidden="1" customHeight="1">
      <c r="B356" s="3" t="s">
        <v>46</v>
      </c>
      <c r="C356" s="39" t="s">
        <v>66</v>
      </c>
      <c r="D356" s="35" t="s">
        <v>66</v>
      </c>
      <c r="E356" s="37" t="s">
        <v>66</v>
      </c>
      <c r="F356" s="40" t="s">
        <v>66</v>
      </c>
      <c r="G356" s="39" t="s">
        <v>66</v>
      </c>
      <c r="H356" s="35" t="s">
        <v>66</v>
      </c>
      <c r="I356" s="41" t="s">
        <v>66</v>
      </c>
      <c r="J356" s="39" t="s">
        <v>66</v>
      </c>
      <c r="K356" s="35" t="s">
        <v>66</v>
      </c>
      <c r="L356" s="35" t="s">
        <v>66</v>
      </c>
      <c r="M356" s="35" t="s">
        <v>66</v>
      </c>
      <c r="N356" s="35" t="s">
        <v>66</v>
      </c>
      <c r="O356" s="41" t="s">
        <v>66</v>
      </c>
      <c r="P356" s="39" t="s">
        <v>66</v>
      </c>
      <c r="Q356" s="35" t="s">
        <v>66</v>
      </c>
      <c r="R356" s="41" t="s">
        <v>66</v>
      </c>
      <c r="S356" s="39" t="s">
        <v>66</v>
      </c>
      <c r="T356" s="35" t="s">
        <v>66</v>
      </c>
      <c r="U356" s="35" t="s">
        <v>66</v>
      </c>
      <c r="V356" s="41"/>
    </row>
    <row r="357" spans="2:22" ht="14.25" customHeight="1">
      <c r="B357" s="3" t="s">
        <v>14</v>
      </c>
      <c r="C357" s="39">
        <v>5</v>
      </c>
      <c r="D357" s="35">
        <v>5</v>
      </c>
      <c r="E357" s="36">
        <f>SUM(E358:E363)</f>
        <v>0</v>
      </c>
      <c r="F357" s="34">
        <v>18</v>
      </c>
      <c r="G357" s="39">
        <f t="shared" ref="G357:O357" si="222">SUM(G358:G363)</f>
        <v>28</v>
      </c>
      <c r="H357" s="35">
        <f t="shared" si="222"/>
        <v>15</v>
      </c>
      <c r="I357" s="36">
        <f t="shared" si="222"/>
        <v>13</v>
      </c>
      <c r="J357" s="39">
        <f t="shared" si="222"/>
        <v>13</v>
      </c>
      <c r="K357" s="35">
        <f t="shared" si="222"/>
        <v>1</v>
      </c>
      <c r="L357" s="35">
        <f t="shared" si="222"/>
        <v>12</v>
      </c>
      <c r="M357" s="35">
        <f t="shared" si="222"/>
        <v>1</v>
      </c>
      <c r="N357" s="35">
        <f t="shared" si="222"/>
        <v>0</v>
      </c>
      <c r="O357" s="36">
        <f t="shared" si="222"/>
        <v>1</v>
      </c>
      <c r="P357" s="39">
        <f>SUM(P358:P363)</f>
        <v>0</v>
      </c>
      <c r="Q357" s="35">
        <f t="shared" ref="Q357:U357" si="223">SUM(Q358:Q363)</f>
        <v>0</v>
      </c>
      <c r="R357" s="36">
        <f t="shared" si="223"/>
        <v>0</v>
      </c>
      <c r="S357" s="39">
        <f t="shared" si="223"/>
        <v>10</v>
      </c>
      <c r="T357" s="35">
        <f t="shared" si="223"/>
        <v>5</v>
      </c>
      <c r="U357" s="35">
        <f t="shared" si="223"/>
        <v>5</v>
      </c>
      <c r="V357" s="41" t="s">
        <v>12</v>
      </c>
    </row>
    <row r="358" spans="2:22" ht="14.25" hidden="1" customHeight="1">
      <c r="B358" s="3" t="s">
        <v>30</v>
      </c>
      <c r="C358" s="39">
        <v>1</v>
      </c>
      <c r="D358" s="35">
        <v>1</v>
      </c>
      <c r="E358" s="37">
        <v>0</v>
      </c>
      <c r="F358" s="40">
        <v>3</v>
      </c>
      <c r="G358" s="39">
        <f>H358+I358</f>
        <v>0</v>
      </c>
      <c r="H358" s="35">
        <v>0</v>
      </c>
      <c r="I358" s="41">
        <v>0</v>
      </c>
      <c r="J358" s="39">
        <f>K358+L358</f>
        <v>1</v>
      </c>
      <c r="K358" s="35">
        <v>0</v>
      </c>
      <c r="L358" s="35">
        <v>1</v>
      </c>
      <c r="M358" s="42">
        <f>N358+O358</f>
        <v>0</v>
      </c>
      <c r="N358" s="35">
        <v>0</v>
      </c>
      <c r="O358" s="41">
        <v>0</v>
      </c>
      <c r="P358" s="39">
        <f>Q358+R358</f>
        <v>0</v>
      </c>
      <c r="Q358" s="35">
        <v>0</v>
      </c>
      <c r="R358" s="41">
        <v>0</v>
      </c>
      <c r="S358" s="39">
        <f>T358+U358</f>
        <v>0</v>
      </c>
      <c r="T358" s="35">
        <v>0</v>
      </c>
      <c r="U358" s="35">
        <v>0</v>
      </c>
      <c r="V358" s="41"/>
    </row>
    <row r="359" spans="2:22" ht="14.25" hidden="1" customHeight="1">
      <c r="B359" s="3" t="s">
        <v>31</v>
      </c>
      <c r="C359" s="39" t="s">
        <v>66</v>
      </c>
      <c r="D359" s="35" t="s">
        <v>66</v>
      </c>
      <c r="E359" s="37" t="s">
        <v>66</v>
      </c>
      <c r="F359" s="40" t="s">
        <v>66</v>
      </c>
      <c r="G359" s="39" t="s">
        <v>66</v>
      </c>
      <c r="H359" s="35" t="s">
        <v>66</v>
      </c>
      <c r="I359" s="41" t="s">
        <v>66</v>
      </c>
      <c r="J359" s="39" t="s">
        <v>66</v>
      </c>
      <c r="K359" s="35" t="s">
        <v>66</v>
      </c>
      <c r="L359" s="35" t="s">
        <v>66</v>
      </c>
      <c r="M359" s="42" t="s">
        <v>66</v>
      </c>
      <c r="N359" s="35" t="s">
        <v>66</v>
      </c>
      <c r="O359" s="41" t="s">
        <v>66</v>
      </c>
      <c r="P359" s="39" t="s">
        <v>66</v>
      </c>
      <c r="Q359" s="35" t="s">
        <v>66</v>
      </c>
      <c r="R359" s="41" t="s">
        <v>66</v>
      </c>
      <c r="S359" s="39" t="s">
        <v>66</v>
      </c>
      <c r="T359" s="35" t="s">
        <v>66</v>
      </c>
      <c r="U359" s="35" t="s">
        <v>66</v>
      </c>
      <c r="V359" s="41"/>
    </row>
    <row r="360" spans="2:22" ht="14.25" hidden="1" customHeight="1">
      <c r="B360" s="3" t="s">
        <v>32</v>
      </c>
      <c r="C360" s="39">
        <v>1</v>
      </c>
      <c r="D360" s="35">
        <v>1</v>
      </c>
      <c r="E360" s="37">
        <v>0</v>
      </c>
      <c r="F360" s="43">
        <v>3</v>
      </c>
      <c r="G360" s="39">
        <f t="shared" ref="G360:G363" si="224">H360+I360</f>
        <v>1</v>
      </c>
      <c r="H360" s="35">
        <v>1</v>
      </c>
      <c r="I360" s="41">
        <v>0</v>
      </c>
      <c r="J360" s="39">
        <f t="shared" ref="J360:J363" si="225">K360+L360</f>
        <v>2</v>
      </c>
      <c r="K360" s="35">
        <v>0</v>
      </c>
      <c r="L360" s="35">
        <v>2</v>
      </c>
      <c r="M360" s="42">
        <f t="shared" ref="M360:M363" si="226">N360+O360</f>
        <v>1</v>
      </c>
      <c r="N360" s="35">
        <v>0</v>
      </c>
      <c r="O360" s="41">
        <v>1</v>
      </c>
      <c r="P360" s="39">
        <f t="shared" ref="P360:P363" si="227">Q360+R360</f>
        <v>0</v>
      </c>
      <c r="Q360" s="35">
        <v>0</v>
      </c>
      <c r="R360" s="41">
        <v>0</v>
      </c>
      <c r="S360" s="39">
        <f t="shared" ref="S360:S363" si="228">T360+U360</f>
        <v>2</v>
      </c>
      <c r="T360" s="35">
        <v>2</v>
      </c>
      <c r="U360" s="35">
        <v>0</v>
      </c>
      <c r="V360" s="41"/>
    </row>
    <row r="361" spans="2:22" ht="14.25" hidden="1" customHeight="1">
      <c r="B361" s="3" t="s">
        <v>33</v>
      </c>
      <c r="C361" s="39">
        <v>1</v>
      </c>
      <c r="D361" s="35">
        <v>1</v>
      </c>
      <c r="E361" s="37">
        <v>0</v>
      </c>
      <c r="F361" s="40">
        <v>3</v>
      </c>
      <c r="G361" s="39">
        <f t="shared" si="224"/>
        <v>1</v>
      </c>
      <c r="H361" s="35">
        <v>1</v>
      </c>
      <c r="I361" s="41">
        <v>0</v>
      </c>
      <c r="J361" s="39">
        <f t="shared" si="225"/>
        <v>2</v>
      </c>
      <c r="K361" s="35">
        <v>0</v>
      </c>
      <c r="L361" s="35">
        <v>2</v>
      </c>
      <c r="M361" s="42">
        <f t="shared" si="226"/>
        <v>0</v>
      </c>
      <c r="N361" s="35">
        <v>0</v>
      </c>
      <c r="O361" s="41">
        <v>0</v>
      </c>
      <c r="P361" s="39">
        <f t="shared" si="227"/>
        <v>0</v>
      </c>
      <c r="Q361" s="35">
        <v>0</v>
      </c>
      <c r="R361" s="41">
        <v>0</v>
      </c>
      <c r="S361" s="39">
        <f t="shared" si="228"/>
        <v>0</v>
      </c>
      <c r="T361" s="35">
        <v>0</v>
      </c>
      <c r="U361" s="35">
        <v>0</v>
      </c>
      <c r="V361" s="41"/>
    </row>
    <row r="362" spans="2:22" ht="14.25" hidden="1" customHeight="1">
      <c r="B362" s="3" t="s">
        <v>34</v>
      </c>
      <c r="C362" s="39">
        <v>1</v>
      </c>
      <c r="D362" s="35">
        <v>1</v>
      </c>
      <c r="E362" s="37">
        <v>0</v>
      </c>
      <c r="F362" s="40">
        <v>5</v>
      </c>
      <c r="G362" s="39">
        <f t="shared" si="224"/>
        <v>0</v>
      </c>
      <c r="H362" s="35">
        <v>0</v>
      </c>
      <c r="I362" s="41">
        <v>0</v>
      </c>
      <c r="J362" s="39">
        <f t="shared" si="225"/>
        <v>1</v>
      </c>
      <c r="K362" s="35">
        <v>0</v>
      </c>
      <c r="L362" s="35">
        <v>1</v>
      </c>
      <c r="M362" s="42">
        <f t="shared" si="226"/>
        <v>0</v>
      </c>
      <c r="N362" s="35">
        <v>0</v>
      </c>
      <c r="O362" s="41">
        <v>0</v>
      </c>
      <c r="P362" s="39">
        <f t="shared" si="227"/>
        <v>0</v>
      </c>
      <c r="Q362" s="35">
        <v>0</v>
      </c>
      <c r="R362" s="41">
        <v>0</v>
      </c>
      <c r="S362" s="39">
        <f t="shared" si="228"/>
        <v>1</v>
      </c>
      <c r="T362" s="35">
        <v>1</v>
      </c>
      <c r="U362" s="35">
        <v>0</v>
      </c>
      <c r="V362" s="41"/>
    </row>
    <row r="363" spans="2:22" ht="14.25" hidden="1" customHeight="1">
      <c r="B363" s="3" t="s">
        <v>47</v>
      </c>
      <c r="C363" s="39">
        <v>1</v>
      </c>
      <c r="D363" s="35">
        <v>1</v>
      </c>
      <c r="E363" s="37">
        <v>0</v>
      </c>
      <c r="F363" s="40">
        <v>4</v>
      </c>
      <c r="G363" s="39">
        <f t="shared" si="224"/>
        <v>26</v>
      </c>
      <c r="H363" s="35">
        <v>13</v>
      </c>
      <c r="I363" s="41">
        <v>13</v>
      </c>
      <c r="J363" s="39">
        <f t="shared" si="225"/>
        <v>7</v>
      </c>
      <c r="K363" s="35">
        <v>1</v>
      </c>
      <c r="L363" s="35">
        <v>6</v>
      </c>
      <c r="M363" s="42">
        <f t="shared" si="226"/>
        <v>0</v>
      </c>
      <c r="N363" s="35">
        <v>0</v>
      </c>
      <c r="O363" s="41">
        <v>0</v>
      </c>
      <c r="P363" s="39">
        <f t="shared" si="227"/>
        <v>0</v>
      </c>
      <c r="Q363" s="35">
        <v>0</v>
      </c>
      <c r="R363" s="41">
        <v>0</v>
      </c>
      <c r="S363" s="39">
        <f t="shared" si="228"/>
        <v>7</v>
      </c>
      <c r="T363" s="35">
        <v>2</v>
      </c>
      <c r="U363" s="35">
        <v>5</v>
      </c>
      <c r="V363" s="41"/>
    </row>
    <row r="364" spans="2:22" ht="14.25" customHeight="1">
      <c r="B364" s="3" t="s">
        <v>15</v>
      </c>
      <c r="C364" s="39">
        <v>4</v>
      </c>
      <c r="D364" s="35">
        <v>4</v>
      </c>
      <c r="E364" s="36">
        <f t="shared" ref="E364" si="229">SUM(E365:E368)</f>
        <v>0</v>
      </c>
      <c r="F364" s="34">
        <v>18</v>
      </c>
      <c r="G364" s="39">
        <f t="shared" ref="G364:U364" si="230">SUM(G365:G368)</f>
        <v>10</v>
      </c>
      <c r="H364" s="35">
        <f t="shared" si="230"/>
        <v>9</v>
      </c>
      <c r="I364" s="36">
        <f t="shared" si="230"/>
        <v>1</v>
      </c>
      <c r="J364" s="39">
        <f t="shared" si="230"/>
        <v>14</v>
      </c>
      <c r="K364" s="35">
        <f t="shared" si="230"/>
        <v>0</v>
      </c>
      <c r="L364" s="35">
        <f t="shared" si="230"/>
        <v>14</v>
      </c>
      <c r="M364" s="35">
        <f t="shared" si="230"/>
        <v>0</v>
      </c>
      <c r="N364" s="35">
        <f t="shared" si="230"/>
        <v>0</v>
      </c>
      <c r="O364" s="36">
        <f t="shared" si="230"/>
        <v>0</v>
      </c>
      <c r="P364" s="39">
        <f t="shared" si="230"/>
        <v>0</v>
      </c>
      <c r="Q364" s="35">
        <f t="shared" si="230"/>
        <v>0</v>
      </c>
      <c r="R364" s="36">
        <f t="shared" si="230"/>
        <v>0</v>
      </c>
      <c r="S364" s="39">
        <f t="shared" si="230"/>
        <v>3</v>
      </c>
      <c r="T364" s="35">
        <f t="shared" si="230"/>
        <v>2</v>
      </c>
      <c r="U364" s="35">
        <f t="shared" si="230"/>
        <v>1</v>
      </c>
      <c r="V364" s="41" t="s">
        <v>12</v>
      </c>
    </row>
    <row r="365" spans="2:22" ht="14.25" hidden="1" customHeight="1">
      <c r="B365" s="3" t="s">
        <v>35</v>
      </c>
      <c r="C365" s="39">
        <v>1</v>
      </c>
      <c r="D365" s="35">
        <v>1</v>
      </c>
      <c r="E365" s="37">
        <v>0</v>
      </c>
      <c r="F365" s="40">
        <v>3</v>
      </c>
      <c r="G365" s="39">
        <f>H365+I365</f>
        <v>5</v>
      </c>
      <c r="H365" s="35">
        <v>4</v>
      </c>
      <c r="I365" s="41">
        <v>1</v>
      </c>
      <c r="J365" s="39">
        <f>K365+L365</f>
        <v>4</v>
      </c>
      <c r="K365" s="35">
        <v>0</v>
      </c>
      <c r="L365" s="35">
        <v>4</v>
      </c>
      <c r="M365" s="35">
        <f>N365+O365</f>
        <v>0</v>
      </c>
      <c r="N365" s="35">
        <v>0</v>
      </c>
      <c r="O365" s="41">
        <v>0</v>
      </c>
      <c r="P365" s="39">
        <f>Q365+R365</f>
        <v>0</v>
      </c>
      <c r="Q365" s="35">
        <v>0</v>
      </c>
      <c r="R365" s="41">
        <v>0</v>
      </c>
      <c r="S365" s="39">
        <f>T365+U365</f>
        <v>2</v>
      </c>
      <c r="T365" s="35">
        <v>1</v>
      </c>
      <c r="U365" s="35">
        <v>1</v>
      </c>
      <c r="V365" s="41"/>
    </row>
    <row r="366" spans="2:22" ht="14.25" hidden="1" customHeight="1">
      <c r="B366" s="3" t="s">
        <v>36</v>
      </c>
      <c r="C366" s="39">
        <v>1</v>
      </c>
      <c r="D366" s="35">
        <v>1</v>
      </c>
      <c r="E366" s="37">
        <v>0</v>
      </c>
      <c r="F366" s="40">
        <v>6</v>
      </c>
      <c r="G366" s="39">
        <f t="shared" ref="G366:G368" si="231">H366+I366</f>
        <v>1</v>
      </c>
      <c r="H366" s="35">
        <v>1</v>
      </c>
      <c r="I366" s="41">
        <v>0</v>
      </c>
      <c r="J366" s="39">
        <f t="shared" ref="J366:J368" si="232">K366+L366</f>
        <v>2</v>
      </c>
      <c r="K366" s="35">
        <v>0</v>
      </c>
      <c r="L366" s="35">
        <v>2</v>
      </c>
      <c r="M366" s="35">
        <f t="shared" ref="M366:M368" si="233">N366+O366</f>
        <v>0</v>
      </c>
      <c r="N366" s="35">
        <v>0</v>
      </c>
      <c r="O366" s="41">
        <v>0</v>
      </c>
      <c r="P366" s="39">
        <f t="shared" ref="P366:P368" si="234">Q366+R366</f>
        <v>0</v>
      </c>
      <c r="Q366" s="35">
        <v>0</v>
      </c>
      <c r="R366" s="41">
        <v>0</v>
      </c>
      <c r="S366" s="39">
        <f t="shared" ref="S366:S368" si="235">T366+U366</f>
        <v>0</v>
      </c>
      <c r="T366" s="35">
        <v>0</v>
      </c>
      <c r="U366" s="35">
        <v>0</v>
      </c>
      <c r="V366" s="41"/>
    </row>
    <row r="367" spans="2:22" ht="14.25" hidden="1" customHeight="1">
      <c r="B367" s="3" t="s">
        <v>37</v>
      </c>
      <c r="C367" s="39">
        <v>1</v>
      </c>
      <c r="D367" s="35">
        <v>1</v>
      </c>
      <c r="E367" s="37">
        <v>0</v>
      </c>
      <c r="F367" s="40">
        <v>5</v>
      </c>
      <c r="G367" s="39">
        <f t="shared" si="231"/>
        <v>0</v>
      </c>
      <c r="H367" s="35">
        <v>0</v>
      </c>
      <c r="I367" s="41">
        <v>0</v>
      </c>
      <c r="J367" s="39">
        <f t="shared" si="232"/>
        <v>1</v>
      </c>
      <c r="K367" s="35">
        <v>0</v>
      </c>
      <c r="L367" s="35">
        <v>1</v>
      </c>
      <c r="M367" s="35">
        <f t="shared" si="233"/>
        <v>0</v>
      </c>
      <c r="N367" s="35">
        <v>0</v>
      </c>
      <c r="O367" s="41">
        <v>0</v>
      </c>
      <c r="P367" s="39">
        <f t="shared" si="234"/>
        <v>0</v>
      </c>
      <c r="Q367" s="35">
        <v>0</v>
      </c>
      <c r="R367" s="41">
        <v>0</v>
      </c>
      <c r="S367" s="39">
        <f t="shared" si="235"/>
        <v>0</v>
      </c>
      <c r="T367" s="35">
        <v>0</v>
      </c>
      <c r="U367" s="35">
        <v>0</v>
      </c>
      <c r="V367" s="41"/>
    </row>
    <row r="368" spans="2:22" ht="14.25" hidden="1" customHeight="1">
      <c r="B368" s="3" t="s">
        <v>38</v>
      </c>
      <c r="C368" s="39">
        <v>1</v>
      </c>
      <c r="D368" s="35">
        <v>1</v>
      </c>
      <c r="E368" s="37">
        <v>0</v>
      </c>
      <c r="F368" s="40">
        <v>4</v>
      </c>
      <c r="G368" s="39">
        <f t="shared" si="231"/>
        <v>4</v>
      </c>
      <c r="H368" s="35">
        <v>4</v>
      </c>
      <c r="I368" s="41">
        <v>0</v>
      </c>
      <c r="J368" s="39">
        <f t="shared" si="232"/>
        <v>7</v>
      </c>
      <c r="K368" s="35">
        <v>0</v>
      </c>
      <c r="L368" s="35">
        <v>7</v>
      </c>
      <c r="M368" s="35">
        <f t="shared" si="233"/>
        <v>0</v>
      </c>
      <c r="N368" s="35">
        <v>0</v>
      </c>
      <c r="O368" s="41">
        <v>0</v>
      </c>
      <c r="P368" s="39">
        <f t="shared" si="234"/>
        <v>0</v>
      </c>
      <c r="Q368" s="35">
        <v>0</v>
      </c>
      <c r="R368" s="41">
        <v>0</v>
      </c>
      <c r="S368" s="39">
        <f t="shared" si="235"/>
        <v>1</v>
      </c>
      <c r="T368" s="35">
        <v>1</v>
      </c>
      <c r="U368" s="35">
        <v>0</v>
      </c>
      <c r="V368" s="41"/>
    </row>
    <row r="369" spans="2:22" ht="14.25" customHeight="1">
      <c r="B369" s="19" t="s">
        <v>16</v>
      </c>
      <c r="C369" s="44" t="s">
        <v>12</v>
      </c>
      <c r="D369" s="45" t="s">
        <v>12</v>
      </c>
      <c r="E369" s="46" t="s">
        <v>12</v>
      </c>
      <c r="F369" s="47" t="s">
        <v>12</v>
      </c>
      <c r="G369" s="44" t="s">
        <v>12</v>
      </c>
      <c r="H369" s="45" t="s">
        <v>12</v>
      </c>
      <c r="I369" s="46" t="s">
        <v>12</v>
      </c>
      <c r="J369" s="44" t="s">
        <v>12</v>
      </c>
      <c r="K369" s="45" t="s">
        <v>12</v>
      </c>
      <c r="L369" s="45" t="s">
        <v>12</v>
      </c>
      <c r="M369" s="45" t="s">
        <v>12</v>
      </c>
      <c r="N369" s="45" t="s">
        <v>12</v>
      </c>
      <c r="O369" s="48" t="s">
        <v>12</v>
      </c>
      <c r="P369" s="44" t="s">
        <v>12</v>
      </c>
      <c r="Q369" s="45" t="s">
        <v>12</v>
      </c>
      <c r="R369" s="49" t="s">
        <v>12</v>
      </c>
      <c r="S369" s="47" t="s">
        <v>12</v>
      </c>
      <c r="T369" s="45" t="s">
        <v>12</v>
      </c>
      <c r="U369" s="45" t="s">
        <v>12</v>
      </c>
      <c r="V369" s="50" t="s">
        <v>12</v>
      </c>
    </row>
    <row r="370" spans="2:22" ht="14.25" customHeight="1">
      <c r="B370" s="4" t="s">
        <v>71</v>
      </c>
      <c r="C370" s="27">
        <f>C371+C378+C385</f>
        <v>12</v>
      </c>
      <c r="D370" s="28">
        <v>12</v>
      </c>
      <c r="E370" s="29">
        <f t="shared" ref="E370:U370" si="236">E371+E378+E385</f>
        <v>0</v>
      </c>
      <c r="F370" s="30">
        <f t="shared" si="236"/>
        <v>43</v>
      </c>
      <c r="G370" s="31">
        <f t="shared" si="236"/>
        <v>30</v>
      </c>
      <c r="H370" s="28">
        <f t="shared" si="236"/>
        <v>22</v>
      </c>
      <c r="I370" s="32">
        <f t="shared" si="236"/>
        <v>8</v>
      </c>
      <c r="J370" s="31">
        <f t="shared" si="236"/>
        <v>36</v>
      </c>
      <c r="K370" s="28">
        <f t="shared" si="236"/>
        <v>1</v>
      </c>
      <c r="L370" s="28">
        <f t="shared" si="236"/>
        <v>35</v>
      </c>
      <c r="M370" s="33">
        <f t="shared" si="236"/>
        <v>5</v>
      </c>
      <c r="N370" s="28">
        <f t="shared" si="236"/>
        <v>0</v>
      </c>
      <c r="O370" s="32">
        <f t="shared" si="236"/>
        <v>5</v>
      </c>
      <c r="P370" s="31">
        <f t="shared" si="236"/>
        <v>0</v>
      </c>
      <c r="Q370" s="28">
        <f t="shared" si="236"/>
        <v>0</v>
      </c>
      <c r="R370" s="32">
        <f t="shared" si="236"/>
        <v>0</v>
      </c>
      <c r="S370" s="31">
        <f t="shared" si="236"/>
        <v>13</v>
      </c>
      <c r="T370" s="28">
        <f t="shared" si="236"/>
        <v>4</v>
      </c>
      <c r="U370" s="28">
        <f t="shared" si="236"/>
        <v>9</v>
      </c>
      <c r="V370" s="129">
        <f>13/663*100</f>
        <v>1.9607843137254901</v>
      </c>
    </row>
    <row r="371" spans="2:22" ht="14.25" customHeight="1">
      <c r="B371" s="3" t="s">
        <v>13</v>
      </c>
      <c r="C371" s="34">
        <f>SUM(C372:C377)</f>
        <v>3</v>
      </c>
      <c r="D371" s="35">
        <f t="shared" ref="D371:F371" si="237">SUM(D372:D377)</f>
        <v>3</v>
      </c>
      <c r="E371" s="36">
        <f t="shared" si="237"/>
        <v>0</v>
      </c>
      <c r="F371" s="34">
        <f t="shared" si="237"/>
        <v>9</v>
      </c>
      <c r="G371" s="34">
        <f>SUM(G372:G377)</f>
        <v>2</v>
      </c>
      <c r="H371" s="36">
        <f>SUM(H372:H377)</f>
        <v>2</v>
      </c>
      <c r="I371" s="37">
        <f>SUM(I372:I377)</f>
        <v>0</v>
      </c>
      <c r="J371" s="34">
        <f>SUM(J372:J377)</f>
        <v>7</v>
      </c>
      <c r="K371" s="36">
        <f t="shared" ref="K371:U371" si="238">SUM(K372:K377)</f>
        <v>0</v>
      </c>
      <c r="L371" s="36">
        <f t="shared" si="238"/>
        <v>7</v>
      </c>
      <c r="M371" s="36">
        <f t="shared" si="238"/>
        <v>0</v>
      </c>
      <c r="N371" s="36">
        <f t="shared" si="238"/>
        <v>0</v>
      </c>
      <c r="O371" s="37">
        <f t="shared" si="238"/>
        <v>0</v>
      </c>
      <c r="P371" s="34">
        <f t="shared" si="238"/>
        <v>0</v>
      </c>
      <c r="Q371" s="36">
        <f t="shared" si="238"/>
        <v>0</v>
      </c>
      <c r="R371" s="37">
        <f t="shared" si="238"/>
        <v>0</v>
      </c>
      <c r="S371" s="34">
        <f t="shared" si="238"/>
        <v>1</v>
      </c>
      <c r="T371" s="36">
        <f t="shared" si="238"/>
        <v>0</v>
      </c>
      <c r="U371" s="37">
        <f t="shared" si="238"/>
        <v>1</v>
      </c>
      <c r="V371" s="38" t="s">
        <v>12</v>
      </c>
    </row>
    <row r="372" spans="2:22" ht="14.25" hidden="1" customHeight="1">
      <c r="B372" s="3" t="s">
        <v>29</v>
      </c>
      <c r="C372" s="39">
        <v>1</v>
      </c>
      <c r="D372" s="35">
        <v>1</v>
      </c>
      <c r="E372" s="37">
        <v>0</v>
      </c>
      <c r="F372" s="40">
        <v>3</v>
      </c>
      <c r="G372" s="39">
        <v>1</v>
      </c>
      <c r="H372" s="35">
        <v>1</v>
      </c>
      <c r="I372" s="41">
        <v>0</v>
      </c>
      <c r="J372" s="39">
        <v>2</v>
      </c>
      <c r="K372" s="35">
        <v>0</v>
      </c>
      <c r="L372" s="35">
        <v>2</v>
      </c>
      <c r="M372" s="35">
        <v>0</v>
      </c>
      <c r="N372" s="35">
        <v>0</v>
      </c>
      <c r="O372" s="41">
        <v>0</v>
      </c>
      <c r="P372" s="39">
        <v>0</v>
      </c>
      <c r="Q372" s="35">
        <v>0</v>
      </c>
      <c r="R372" s="41">
        <v>0</v>
      </c>
      <c r="S372" s="39">
        <v>1</v>
      </c>
      <c r="T372" s="35">
        <v>0</v>
      </c>
      <c r="U372" s="35">
        <v>1</v>
      </c>
      <c r="V372" s="41"/>
    </row>
    <row r="373" spans="2:22" ht="14.25" hidden="1" customHeight="1">
      <c r="B373" s="3" t="s">
        <v>43</v>
      </c>
      <c r="C373" s="39">
        <v>1</v>
      </c>
      <c r="D373" s="35">
        <v>1</v>
      </c>
      <c r="E373" s="37">
        <v>0</v>
      </c>
      <c r="F373" s="40">
        <v>3</v>
      </c>
      <c r="G373" s="39">
        <v>0</v>
      </c>
      <c r="H373" s="35">
        <v>0</v>
      </c>
      <c r="I373" s="41">
        <v>0</v>
      </c>
      <c r="J373" s="39">
        <v>1</v>
      </c>
      <c r="K373" s="35">
        <v>0</v>
      </c>
      <c r="L373" s="35">
        <v>1</v>
      </c>
      <c r="M373" s="35">
        <v>0</v>
      </c>
      <c r="N373" s="35">
        <v>0</v>
      </c>
      <c r="O373" s="41">
        <v>0</v>
      </c>
      <c r="P373" s="39">
        <v>0</v>
      </c>
      <c r="Q373" s="35">
        <v>0</v>
      </c>
      <c r="R373" s="41">
        <v>0</v>
      </c>
      <c r="S373" s="39">
        <v>0</v>
      </c>
      <c r="T373" s="35">
        <v>0</v>
      </c>
      <c r="U373" s="35">
        <v>0</v>
      </c>
      <c r="V373" s="41"/>
    </row>
    <row r="374" spans="2:22" ht="14.25" hidden="1" customHeight="1">
      <c r="B374" s="3" t="s">
        <v>45</v>
      </c>
      <c r="C374" s="39" t="s">
        <v>18</v>
      </c>
      <c r="D374" s="35" t="s">
        <v>18</v>
      </c>
      <c r="E374" s="37" t="s">
        <v>18</v>
      </c>
      <c r="F374" s="40" t="s">
        <v>18</v>
      </c>
      <c r="G374" s="39" t="s">
        <v>18</v>
      </c>
      <c r="H374" s="35" t="s">
        <v>18</v>
      </c>
      <c r="I374" s="41" t="s">
        <v>18</v>
      </c>
      <c r="J374" s="39" t="s">
        <v>18</v>
      </c>
      <c r="K374" s="35" t="s">
        <v>18</v>
      </c>
      <c r="L374" s="35" t="s">
        <v>18</v>
      </c>
      <c r="M374" s="35" t="s">
        <v>18</v>
      </c>
      <c r="N374" s="35" t="s">
        <v>18</v>
      </c>
      <c r="O374" s="41" t="s">
        <v>18</v>
      </c>
      <c r="P374" s="39" t="s">
        <v>18</v>
      </c>
      <c r="Q374" s="35" t="s">
        <v>18</v>
      </c>
      <c r="R374" s="41" t="s">
        <v>18</v>
      </c>
      <c r="S374" s="39" t="s">
        <v>18</v>
      </c>
      <c r="T374" s="35" t="s">
        <v>18</v>
      </c>
      <c r="U374" s="35" t="s">
        <v>18</v>
      </c>
      <c r="V374" s="41"/>
    </row>
    <row r="375" spans="2:22" ht="14.25" hidden="1" customHeight="1">
      <c r="B375" s="3" t="s">
        <v>44</v>
      </c>
      <c r="C375" s="39">
        <v>1</v>
      </c>
      <c r="D375" s="35">
        <v>1</v>
      </c>
      <c r="E375" s="37">
        <v>0</v>
      </c>
      <c r="F375" s="40">
        <v>3</v>
      </c>
      <c r="G375" s="39">
        <v>1</v>
      </c>
      <c r="H375" s="35">
        <v>1</v>
      </c>
      <c r="I375" s="41">
        <v>0</v>
      </c>
      <c r="J375" s="39">
        <v>4</v>
      </c>
      <c r="K375" s="35">
        <v>0</v>
      </c>
      <c r="L375" s="35">
        <v>4</v>
      </c>
      <c r="M375" s="35">
        <v>0</v>
      </c>
      <c r="N375" s="35">
        <v>0</v>
      </c>
      <c r="O375" s="41">
        <v>0</v>
      </c>
      <c r="P375" s="39">
        <v>0</v>
      </c>
      <c r="Q375" s="35">
        <v>0</v>
      </c>
      <c r="R375" s="41">
        <v>0</v>
      </c>
      <c r="S375" s="39">
        <v>0</v>
      </c>
      <c r="T375" s="35">
        <v>0</v>
      </c>
      <c r="U375" s="35">
        <v>0</v>
      </c>
      <c r="V375" s="41"/>
    </row>
    <row r="376" spans="2:22" ht="14.25" hidden="1" customHeight="1">
      <c r="B376" s="3" t="s">
        <v>56</v>
      </c>
      <c r="C376" s="39" t="s">
        <v>18</v>
      </c>
      <c r="D376" s="35" t="s">
        <v>18</v>
      </c>
      <c r="E376" s="37" t="s">
        <v>18</v>
      </c>
      <c r="F376" s="40" t="s">
        <v>18</v>
      </c>
      <c r="G376" s="39" t="s">
        <v>18</v>
      </c>
      <c r="H376" s="35" t="s">
        <v>18</v>
      </c>
      <c r="I376" s="41" t="s">
        <v>18</v>
      </c>
      <c r="J376" s="39" t="s">
        <v>18</v>
      </c>
      <c r="K376" s="35" t="s">
        <v>18</v>
      </c>
      <c r="L376" s="35" t="s">
        <v>18</v>
      </c>
      <c r="M376" s="35" t="s">
        <v>18</v>
      </c>
      <c r="N376" s="35" t="s">
        <v>18</v>
      </c>
      <c r="O376" s="41" t="s">
        <v>18</v>
      </c>
      <c r="P376" s="39" t="s">
        <v>18</v>
      </c>
      <c r="Q376" s="35" t="s">
        <v>18</v>
      </c>
      <c r="R376" s="41" t="s">
        <v>18</v>
      </c>
      <c r="S376" s="39" t="s">
        <v>18</v>
      </c>
      <c r="T376" s="35" t="s">
        <v>18</v>
      </c>
      <c r="U376" s="35" t="s">
        <v>18</v>
      </c>
      <c r="V376" s="41"/>
    </row>
    <row r="377" spans="2:22" ht="14.25" hidden="1" customHeight="1">
      <c r="B377" s="3" t="s">
        <v>46</v>
      </c>
      <c r="C377" s="39" t="s">
        <v>18</v>
      </c>
      <c r="D377" s="35" t="s">
        <v>18</v>
      </c>
      <c r="E377" s="37" t="s">
        <v>18</v>
      </c>
      <c r="F377" s="40" t="s">
        <v>18</v>
      </c>
      <c r="G377" s="39" t="s">
        <v>18</v>
      </c>
      <c r="H377" s="35" t="s">
        <v>18</v>
      </c>
      <c r="I377" s="41" t="s">
        <v>18</v>
      </c>
      <c r="J377" s="39" t="s">
        <v>18</v>
      </c>
      <c r="K377" s="35" t="s">
        <v>18</v>
      </c>
      <c r="L377" s="35" t="s">
        <v>18</v>
      </c>
      <c r="M377" s="35" t="s">
        <v>18</v>
      </c>
      <c r="N377" s="35" t="s">
        <v>18</v>
      </c>
      <c r="O377" s="41" t="s">
        <v>18</v>
      </c>
      <c r="P377" s="39" t="s">
        <v>18</v>
      </c>
      <c r="Q377" s="35" t="s">
        <v>18</v>
      </c>
      <c r="R377" s="41" t="s">
        <v>18</v>
      </c>
      <c r="S377" s="39" t="s">
        <v>18</v>
      </c>
      <c r="T377" s="35" t="s">
        <v>18</v>
      </c>
      <c r="U377" s="35" t="s">
        <v>18</v>
      </c>
      <c r="V377" s="41"/>
    </row>
    <row r="378" spans="2:22" ht="14.25" customHeight="1">
      <c r="B378" s="3" t="s">
        <v>14</v>
      </c>
      <c r="C378" s="39">
        <f t="shared" ref="C378:F378" si="239">SUM(C379:C384)</f>
        <v>5</v>
      </c>
      <c r="D378" s="35">
        <f t="shared" si="239"/>
        <v>5</v>
      </c>
      <c r="E378" s="36">
        <f t="shared" si="239"/>
        <v>0</v>
      </c>
      <c r="F378" s="34">
        <f t="shared" si="239"/>
        <v>16</v>
      </c>
      <c r="G378" s="39">
        <f t="shared" ref="G378:U378" si="240">SUM(G379:G384)</f>
        <v>19</v>
      </c>
      <c r="H378" s="35">
        <f t="shared" si="240"/>
        <v>13</v>
      </c>
      <c r="I378" s="36">
        <f t="shared" si="240"/>
        <v>6</v>
      </c>
      <c r="J378" s="39">
        <f t="shared" si="240"/>
        <v>13</v>
      </c>
      <c r="K378" s="35">
        <f t="shared" si="240"/>
        <v>1</v>
      </c>
      <c r="L378" s="35">
        <f t="shared" si="240"/>
        <v>12</v>
      </c>
      <c r="M378" s="35">
        <f t="shared" si="240"/>
        <v>0</v>
      </c>
      <c r="N378" s="35">
        <f t="shared" si="240"/>
        <v>0</v>
      </c>
      <c r="O378" s="36">
        <f t="shared" si="240"/>
        <v>0</v>
      </c>
      <c r="P378" s="39">
        <f>SUM(P379:P384)</f>
        <v>0</v>
      </c>
      <c r="Q378" s="35">
        <f t="shared" si="240"/>
        <v>0</v>
      </c>
      <c r="R378" s="36">
        <f t="shared" si="240"/>
        <v>0</v>
      </c>
      <c r="S378" s="39">
        <f t="shared" si="240"/>
        <v>9</v>
      </c>
      <c r="T378" s="35">
        <f t="shared" si="240"/>
        <v>2</v>
      </c>
      <c r="U378" s="35">
        <f t="shared" si="240"/>
        <v>7</v>
      </c>
      <c r="V378" s="41" t="s">
        <v>12</v>
      </c>
    </row>
    <row r="379" spans="2:22" ht="14.25" hidden="1" customHeight="1">
      <c r="B379" s="3" t="s">
        <v>30</v>
      </c>
      <c r="C379" s="39">
        <v>1</v>
      </c>
      <c r="D379" s="35">
        <v>1</v>
      </c>
      <c r="E379" s="37">
        <v>0</v>
      </c>
      <c r="F379" s="40">
        <v>3</v>
      </c>
      <c r="G379" s="39">
        <v>0</v>
      </c>
      <c r="H379" s="35">
        <v>0</v>
      </c>
      <c r="I379" s="41">
        <v>0</v>
      </c>
      <c r="J379" s="39">
        <v>1</v>
      </c>
      <c r="K379" s="35">
        <v>0</v>
      </c>
      <c r="L379" s="35">
        <v>1</v>
      </c>
      <c r="M379" s="42">
        <v>0</v>
      </c>
      <c r="N379" s="35">
        <v>0</v>
      </c>
      <c r="O379" s="41">
        <v>0</v>
      </c>
      <c r="P379" s="39">
        <v>0</v>
      </c>
      <c r="Q379" s="35">
        <v>0</v>
      </c>
      <c r="R379" s="41">
        <v>0</v>
      </c>
      <c r="S379" s="39">
        <v>0</v>
      </c>
      <c r="T379" s="35">
        <v>0</v>
      </c>
      <c r="U379" s="35">
        <v>0</v>
      </c>
      <c r="V379" s="41"/>
    </row>
    <row r="380" spans="2:22" ht="14.25" hidden="1" customHeight="1">
      <c r="B380" s="3" t="s">
        <v>31</v>
      </c>
      <c r="C380" s="39" t="s">
        <v>18</v>
      </c>
      <c r="D380" s="35" t="s">
        <v>18</v>
      </c>
      <c r="E380" s="37" t="s">
        <v>18</v>
      </c>
      <c r="F380" s="40" t="s">
        <v>18</v>
      </c>
      <c r="G380" s="39" t="s">
        <v>18</v>
      </c>
      <c r="H380" s="35" t="s">
        <v>18</v>
      </c>
      <c r="I380" s="41" t="s">
        <v>18</v>
      </c>
      <c r="J380" s="39" t="s">
        <v>18</v>
      </c>
      <c r="K380" s="35" t="s">
        <v>18</v>
      </c>
      <c r="L380" s="35" t="s">
        <v>18</v>
      </c>
      <c r="M380" s="42" t="s">
        <v>18</v>
      </c>
      <c r="N380" s="35" t="s">
        <v>18</v>
      </c>
      <c r="O380" s="41" t="s">
        <v>18</v>
      </c>
      <c r="P380" s="39" t="s">
        <v>18</v>
      </c>
      <c r="Q380" s="35" t="s">
        <v>18</v>
      </c>
      <c r="R380" s="41" t="s">
        <v>18</v>
      </c>
      <c r="S380" s="39" t="s">
        <v>18</v>
      </c>
      <c r="T380" s="35" t="s">
        <v>18</v>
      </c>
      <c r="U380" s="35" t="s">
        <v>18</v>
      </c>
      <c r="V380" s="41"/>
    </row>
    <row r="381" spans="2:22" ht="14.25" hidden="1" customHeight="1">
      <c r="B381" s="3" t="s">
        <v>32</v>
      </c>
      <c r="C381" s="39">
        <v>1</v>
      </c>
      <c r="D381" s="35">
        <v>1</v>
      </c>
      <c r="E381" s="37">
        <v>0</v>
      </c>
      <c r="F381" s="43">
        <v>3</v>
      </c>
      <c r="G381" s="39">
        <v>0</v>
      </c>
      <c r="H381" s="35">
        <v>0</v>
      </c>
      <c r="I381" s="41">
        <v>0</v>
      </c>
      <c r="J381" s="39">
        <v>1</v>
      </c>
      <c r="K381" s="35">
        <v>0</v>
      </c>
      <c r="L381" s="35">
        <v>1</v>
      </c>
      <c r="M381" s="42">
        <v>0</v>
      </c>
      <c r="N381" s="35">
        <v>0</v>
      </c>
      <c r="O381" s="41">
        <v>0</v>
      </c>
      <c r="P381" s="39">
        <v>0</v>
      </c>
      <c r="Q381" s="35">
        <v>0</v>
      </c>
      <c r="R381" s="41">
        <v>0</v>
      </c>
      <c r="S381" s="39">
        <v>1</v>
      </c>
      <c r="T381" s="35">
        <v>1</v>
      </c>
      <c r="U381" s="35">
        <v>0</v>
      </c>
      <c r="V381" s="41"/>
    </row>
    <row r="382" spans="2:22" ht="14.25" hidden="1" customHeight="1">
      <c r="B382" s="3" t="s">
        <v>33</v>
      </c>
      <c r="C382" s="39">
        <v>1</v>
      </c>
      <c r="D382" s="35">
        <v>1</v>
      </c>
      <c r="E382" s="37">
        <v>0</v>
      </c>
      <c r="F382" s="40">
        <v>3</v>
      </c>
      <c r="G382" s="39">
        <v>1</v>
      </c>
      <c r="H382" s="35">
        <v>1</v>
      </c>
      <c r="I382" s="41">
        <v>0</v>
      </c>
      <c r="J382" s="39">
        <v>2</v>
      </c>
      <c r="K382" s="35">
        <v>0</v>
      </c>
      <c r="L382" s="35">
        <v>2</v>
      </c>
      <c r="M382" s="42">
        <v>0</v>
      </c>
      <c r="N382" s="35">
        <v>0</v>
      </c>
      <c r="O382" s="41">
        <v>0</v>
      </c>
      <c r="P382" s="39">
        <v>0</v>
      </c>
      <c r="Q382" s="35">
        <v>0</v>
      </c>
      <c r="R382" s="41">
        <v>0</v>
      </c>
      <c r="S382" s="39">
        <v>0</v>
      </c>
      <c r="T382" s="35">
        <v>0</v>
      </c>
      <c r="U382" s="35">
        <v>0</v>
      </c>
      <c r="V382" s="41"/>
    </row>
    <row r="383" spans="2:22" ht="14.25" hidden="1" customHeight="1">
      <c r="B383" s="3" t="s">
        <v>34</v>
      </c>
      <c r="C383" s="39">
        <v>1</v>
      </c>
      <c r="D383" s="35">
        <v>1</v>
      </c>
      <c r="E383" s="37">
        <v>0</v>
      </c>
      <c r="F383" s="40">
        <v>3</v>
      </c>
      <c r="G383" s="39">
        <v>0</v>
      </c>
      <c r="H383" s="35">
        <v>0</v>
      </c>
      <c r="I383" s="41">
        <v>0</v>
      </c>
      <c r="J383" s="39">
        <v>1</v>
      </c>
      <c r="K383" s="35">
        <v>0</v>
      </c>
      <c r="L383" s="35">
        <v>1</v>
      </c>
      <c r="M383" s="42">
        <v>0</v>
      </c>
      <c r="N383" s="35">
        <v>0</v>
      </c>
      <c r="O383" s="41">
        <v>0</v>
      </c>
      <c r="P383" s="39">
        <v>0</v>
      </c>
      <c r="Q383" s="35">
        <v>0</v>
      </c>
      <c r="R383" s="41">
        <v>0</v>
      </c>
      <c r="S383" s="39">
        <v>0</v>
      </c>
      <c r="T383" s="35">
        <v>0</v>
      </c>
      <c r="U383" s="35">
        <v>0</v>
      </c>
      <c r="V383" s="41"/>
    </row>
    <row r="384" spans="2:22" ht="14.25" hidden="1" customHeight="1">
      <c r="B384" s="3" t="s">
        <v>47</v>
      </c>
      <c r="C384" s="39">
        <v>1</v>
      </c>
      <c r="D384" s="35">
        <v>1</v>
      </c>
      <c r="E384" s="37">
        <v>0</v>
      </c>
      <c r="F384" s="40">
        <v>4</v>
      </c>
      <c r="G384" s="39">
        <v>18</v>
      </c>
      <c r="H384" s="35">
        <v>12</v>
      </c>
      <c r="I384" s="41">
        <v>6</v>
      </c>
      <c r="J384" s="39">
        <v>8</v>
      </c>
      <c r="K384" s="35">
        <v>1</v>
      </c>
      <c r="L384" s="35">
        <v>7</v>
      </c>
      <c r="M384" s="42">
        <v>0</v>
      </c>
      <c r="N384" s="35">
        <v>0</v>
      </c>
      <c r="O384" s="41">
        <v>0</v>
      </c>
      <c r="P384" s="39">
        <v>0</v>
      </c>
      <c r="Q384" s="35">
        <v>0</v>
      </c>
      <c r="R384" s="41">
        <v>0</v>
      </c>
      <c r="S384" s="39">
        <v>8</v>
      </c>
      <c r="T384" s="35">
        <v>1</v>
      </c>
      <c r="U384" s="35">
        <v>7</v>
      </c>
      <c r="V384" s="41"/>
    </row>
    <row r="385" spans="2:22" ht="14.25" customHeight="1">
      <c r="B385" s="3" t="s">
        <v>15</v>
      </c>
      <c r="C385" s="39">
        <f t="shared" ref="C385:U385" si="241">SUM(C386:C389)</f>
        <v>4</v>
      </c>
      <c r="D385" s="35">
        <f t="shared" si="241"/>
        <v>4</v>
      </c>
      <c r="E385" s="36">
        <f t="shared" si="241"/>
        <v>0</v>
      </c>
      <c r="F385" s="34">
        <f t="shared" si="241"/>
        <v>18</v>
      </c>
      <c r="G385" s="39">
        <f t="shared" si="241"/>
        <v>9</v>
      </c>
      <c r="H385" s="35">
        <f t="shared" si="241"/>
        <v>7</v>
      </c>
      <c r="I385" s="36">
        <f t="shared" si="241"/>
        <v>2</v>
      </c>
      <c r="J385" s="39">
        <f t="shared" si="241"/>
        <v>16</v>
      </c>
      <c r="K385" s="35">
        <f t="shared" si="241"/>
        <v>0</v>
      </c>
      <c r="L385" s="35">
        <f t="shared" si="241"/>
        <v>16</v>
      </c>
      <c r="M385" s="35">
        <f t="shared" si="241"/>
        <v>5</v>
      </c>
      <c r="N385" s="35">
        <f t="shared" si="241"/>
        <v>0</v>
      </c>
      <c r="O385" s="36">
        <f t="shared" si="241"/>
        <v>5</v>
      </c>
      <c r="P385" s="39">
        <f t="shared" si="241"/>
        <v>0</v>
      </c>
      <c r="Q385" s="35">
        <f t="shared" si="241"/>
        <v>0</v>
      </c>
      <c r="R385" s="36">
        <f t="shared" si="241"/>
        <v>0</v>
      </c>
      <c r="S385" s="39">
        <f t="shared" si="241"/>
        <v>3</v>
      </c>
      <c r="T385" s="35">
        <f t="shared" si="241"/>
        <v>2</v>
      </c>
      <c r="U385" s="35">
        <f t="shared" si="241"/>
        <v>1</v>
      </c>
      <c r="V385" s="41" t="s">
        <v>12</v>
      </c>
    </row>
    <row r="386" spans="2:22" ht="14.25" hidden="1" customHeight="1">
      <c r="B386" s="3" t="s">
        <v>35</v>
      </c>
      <c r="C386" s="39">
        <v>1</v>
      </c>
      <c r="D386" s="35">
        <v>1</v>
      </c>
      <c r="E386" s="37">
        <v>0</v>
      </c>
      <c r="F386" s="40">
        <v>3</v>
      </c>
      <c r="G386" s="39">
        <v>4</v>
      </c>
      <c r="H386" s="35">
        <v>3</v>
      </c>
      <c r="I386" s="41">
        <v>1</v>
      </c>
      <c r="J386" s="39">
        <v>4</v>
      </c>
      <c r="K386" s="35">
        <v>0</v>
      </c>
      <c r="L386" s="35">
        <v>4</v>
      </c>
      <c r="M386" s="35">
        <v>0</v>
      </c>
      <c r="N386" s="35">
        <v>0</v>
      </c>
      <c r="O386" s="41">
        <v>0</v>
      </c>
      <c r="P386" s="39">
        <v>0</v>
      </c>
      <c r="Q386" s="35">
        <v>0</v>
      </c>
      <c r="R386" s="41">
        <v>0</v>
      </c>
      <c r="S386" s="39">
        <v>2</v>
      </c>
      <c r="T386" s="35">
        <v>1</v>
      </c>
      <c r="U386" s="35">
        <v>1</v>
      </c>
      <c r="V386" s="41"/>
    </row>
    <row r="387" spans="2:22" ht="14.25" hidden="1" customHeight="1">
      <c r="B387" s="3" t="s">
        <v>36</v>
      </c>
      <c r="C387" s="39">
        <v>1</v>
      </c>
      <c r="D387" s="35">
        <v>1</v>
      </c>
      <c r="E387" s="37">
        <v>0</v>
      </c>
      <c r="F387" s="40">
        <v>6</v>
      </c>
      <c r="G387" s="39">
        <v>1</v>
      </c>
      <c r="H387" s="35">
        <v>1</v>
      </c>
      <c r="I387" s="41">
        <v>0</v>
      </c>
      <c r="J387" s="39">
        <v>2</v>
      </c>
      <c r="K387" s="35">
        <v>0</v>
      </c>
      <c r="L387" s="35">
        <v>2</v>
      </c>
      <c r="M387" s="35">
        <v>0</v>
      </c>
      <c r="N387" s="35">
        <v>0</v>
      </c>
      <c r="O387" s="41">
        <v>0</v>
      </c>
      <c r="P387" s="39">
        <v>0</v>
      </c>
      <c r="Q387" s="35">
        <v>0</v>
      </c>
      <c r="R387" s="41">
        <v>0</v>
      </c>
      <c r="S387" s="39">
        <v>0</v>
      </c>
      <c r="T387" s="35">
        <v>0</v>
      </c>
      <c r="U387" s="35">
        <v>0</v>
      </c>
      <c r="V387" s="41"/>
    </row>
    <row r="388" spans="2:22" ht="14.25" hidden="1" customHeight="1">
      <c r="B388" s="3" t="s">
        <v>37</v>
      </c>
      <c r="C388" s="39">
        <v>1</v>
      </c>
      <c r="D388" s="35">
        <v>1</v>
      </c>
      <c r="E388" s="37">
        <v>0</v>
      </c>
      <c r="F388" s="40">
        <v>5</v>
      </c>
      <c r="G388" s="39">
        <v>2</v>
      </c>
      <c r="H388" s="35">
        <v>1</v>
      </c>
      <c r="I388" s="41">
        <v>1</v>
      </c>
      <c r="J388" s="39">
        <v>3</v>
      </c>
      <c r="K388" s="35">
        <v>0</v>
      </c>
      <c r="L388" s="35">
        <v>3</v>
      </c>
      <c r="M388" s="35">
        <v>0</v>
      </c>
      <c r="N388" s="35">
        <v>0</v>
      </c>
      <c r="O388" s="41">
        <v>0</v>
      </c>
      <c r="P388" s="39">
        <v>0</v>
      </c>
      <c r="Q388" s="35">
        <v>0</v>
      </c>
      <c r="R388" s="41">
        <v>0</v>
      </c>
      <c r="S388" s="39">
        <v>0</v>
      </c>
      <c r="T388" s="35">
        <v>0</v>
      </c>
      <c r="U388" s="35">
        <v>0</v>
      </c>
      <c r="V388" s="41"/>
    </row>
    <row r="389" spans="2:22" ht="14.25" hidden="1" customHeight="1">
      <c r="B389" s="3" t="s">
        <v>38</v>
      </c>
      <c r="C389" s="39">
        <v>1</v>
      </c>
      <c r="D389" s="35">
        <v>1</v>
      </c>
      <c r="E389" s="37">
        <v>0</v>
      </c>
      <c r="F389" s="40">
        <v>4</v>
      </c>
      <c r="G389" s="39">
        <v>2</v>
      </c>
      <c r="H389" s="35">
        <v>2</v>
      </c>
      <c r="I389" s="41">
        <v>0</v>
      </c>
      <c r="J389" s="39">
        <v>7</v>
      </c>
      <c r="K389" s="35">
        <v>0</v>
      </c>
      <c r="L389" s="35">
        <v>7</v>
      </c>
      <c r="M389" s="35">
        <v>5</v>
      </c>
      <c r="N389" s="35">
        <v>0</v>
      </c>
      <c r="O389" s="41">
        <v>5</v>
      </c>
      <c r="P389" s="39">
        <v>0</v>
      </c>
      <c r="Q389" s="35">
        <v>0</v>
      </c>
      <c r="R389" s="41">
        <v>0</v>
      </c>
      <c r="S389" s="39">
        <v>1</v>
      </c>
      <c r="T389" s="35">
        <v>1</v>
      </c>
      <c r="U389" s="35">
        <v>0</v>
      </c>
      <c r="V389" s="41"/>
    </row>
    <row r="390" spans="2:22" ht="14.25" customHeight="1">
      <c r="B390" s="19" t="s">
        <v>16</v>
      </c>
      <c r="C390" s="44" t="s">
        <v>18</v>
      </c>
      <c r="D390" s="45" t="s">
        <v>18</v>
      </c>
      <c r="E390" s="46" t="s">
        <v>18</v>
      </c>
      <c r="F390" s="47" t="s">
        <v>18</v>
      </c>
      <c r="G390" s="44" t="s">
        <v>18</v>
      </c>
      <c r="H390" s="45" t="s">
        <v>18</v>
      </c>
      <c r="I390" s="46" t="s">
        <v>18</v>
      </c>
      <c r="J390" s="44" t="s">
        <v>18</v>
      </c>
      <c r="K390" s="45" t="s">
        <v>18</v>
      </c>
      <c r="L390" s="45" t="s">
        <v>18</v>
      </c>
      <c r="M390" s="45" t="s">
        <v>18</v>
      </c>
      <c r="N390" s="45" t="s">
        <v>18</v>
      </c>
      <c r="O390" s="48" t="s">
        <v>18</v>
      </c>
      <c r="P390" s="44" t="s">
        <v>18</v>
      </c>
      <c r="Q390" s="45" t="s">
        <v>18</v>
      </c>
      <c r="R390" s="49" t="s">
        <v>18</v>
      </c>
      <c r="S390" s="47" t="s">
        <v>18</v>
      </c>
      <c r="T390" s="45" t="s">
        <v>18</v>
      </c>
      <c r="U390" s="45" t="s">
        <v>18</v>
      </c>
      <c r="V390" s="50" t="s">
        <v>18</v>
      </c>
    </row>
    <row r="391" spans="2:22" ht="14.25" customHeight="1">
      <c r="B391" s="4" t="s">
        <v>72</v>
      </c>
      <c r="C391" s="27">
        <f>C392+C399+C406</f>
        <v>12</v>
      </c>
      <c r="D391" s="6">
        <f>D392+D399+D406</f>
        <v>12</v>
      </c>
      <c r="E391" s="29">
        <f>E392+E399+E406</f>
        <v>0</v>
      </c>
      <c r="F391" s="30">
        <f t="shared" ref="F391:U391" si="242">F392+F399+F406</f>
        <v>46</v>
      </c>
      <c r="G391" s="31">
        <f t="shared" si="242"/>
        <v>30</v>
      </c>
      <c r="H391" s="28">
        <f t="shared" si="242"/>
        <v>19</v>
      </c>
      <c r="I391" s="32">
        <f t="shared" si="242"/>
        <v>11</v>
      </c>
      <c r="J391" s="31">
        <f t="shared" si="242"/>
        <v>30</v>
      </c>
      <c r="K391" s="28">
        <f t="shared" si="242"/>
        <v>2</v>
      </c>
      <c r="L391" s="28">
        <f t="shared" si="242"/>
        <v>28</v>
      </c>
      <c r="M391" s="33">
        <f t="shared" si="242"/>
        <v>12</v>
      </c>
      <c r="N391" s="28">
        <f t="shared" si="242"/>
        <v>0</v>
      </c>
      <c r="O391" s="32">
        <f t="shared" si="242"/>
        <v>12</v>
      </c>
      <c r="P391" s="31">
        <f t="shared" si="242"/>
        <v>2</v>
      </c>
      <c r="Q391" s="28">
        <f t="shared" si="242"/>
        <v>1</v>
      </c>
      <c r="R391" s="32">
        <f t="shared" si="242"/>
        <v>1</v>
      </c>
      <c r="S391" s="31">
        <f t="shared" si="242"/>
        <v>11</v>
      </c>
      <c r="T391" s="28">
        <f t="shared" si="242"/>
        <v>7</v>
      </c>
      <c r="U391" s="28">
        <f t="shared" si="242"/>
        <v>4</v>
      </c>
      <c r="V391" s="129">
        <f>S391/653*100</f>
        <v>1.6845329249617151</v>
      </c>
    </row>
    <row r="392" spans="2:22" ht="18.600000000000001" customHeight="1">
      <c r="B392" s="3" t="s">
        <v>13</v>
      </c>
      <c r="C392" s="34">
        <f>SUM(C393:C398)</f>
        <v>3</v>
      </c>
      <c r="D392" s="35">
        <f t="shared" ref="D392:F392" si="243">SUM(D393:D398)</f>
        <v>3</v>
      </c>
      <c r="E392" s="36">
        <f t="shared" si="243"/>
        <v>0</v>
      </c>
      <c r="F392" s="34">
        <f t="shared" si="243"/>
        <v>12</v>
      </c>
      <c r="G392" s="34">
        <f>SUM(G393:G398)</f>
        <v>2</v>
      </c>
      <c r="H392" s="36">
        <f>SUM(H393:H398)</f>
        <v>0</v>
      </c>
      <c r="I392" s="37">
        <f>SUM(I393:I398)</f>
        <v>2</v>
      </c>
      <c r="J392" s="34">
        <f>SUM(J393:J398)</f>
        <v>6</v>
      </c>
      <c r="K392" s="36">
        <f t="shared" ref="K392:U392" si="244">SUM(K393:K398)</f>
        <v>0</v>
      </c>
      <c r="L392" s="36">
        <f t="shared" si="244"/>
        <v>6</v>
      </c>
      <c r="M392" s="36">
        <f t="shared" si="244"/>
        <v>0</v>
      </c>
      <c r="N392" s="36">
        <f t="shared" si="244"/>
        <v>0</v>
      </c>
      <c r="O392" s="37">
        <f t="shared" si="244"/>
        <v>0</v>
      </c>
      <c r="P392" s="34">
        <f t="shared" si="244"/>
        <v>0</v>
      </c>
      <c r="Q392" s="36">
        <f t="shared" si="244"/>
        <v>0</v>
      </c>
      <c r="R392" s="37">
        <f t="shared" si="244"/>
        <v>0</v>
      </c>
      <c r="S392" s="34">
        <f t="shared" si="244"/>
        <v>1</v>
      </c>
      <c r="T392" s="36">
        <f t="shared" si="244"/>
        <v>1</v>
      </c>
      <c r="U392" s="37">
        <f t="shared" si="244"/>
        <v>0</v>
      </c>
      <c r="V392" s="38" t="s">
        <v>12</v>
      </c>
    </row>
    <row r="393" spans="2:22" ht="18.600000000000001" hidden="1" customHeight="1">
      <c r="B393" s="3" t="s">
        <v>29</v>
      </c>
      <c r="C393" s="39">
        <f>SUM(D393:E393)</f>
        <v>1</v>
      </c>
      <c r="D393" s="35">
        <v>1</v>
      </c>
      <c r="E393" s="37">
        <v>0</v>
      </c>
      <c r="F393" s="40">
        <v>6</v>
      </c>
      <c r="G393" s="39">
        <f>SUM(H393:I393)</f>
        <v>1</v>
      </c>
      <c r="H393" s="35">
        <v>0</v>
      </c>
      <c r="I393" s="41">
        <v>1</v>
      </c>
      <c r="J393" s="39">
        <f>SUM(K393:L393)</f>
        <v>2</v>
      </c>
      <c r="K393" s="35">
        <v>0</v>
      </c>
      <c r="L393" s="35">
        <v>2</v>
      </c>
      <c r="M393" s="35">
        <f>SUM(N393:O393)</f>
        <v>0</v>
      </c>
      <c r="N393" s="35">
        <v>0</v>
      </c>
      <c r="O393" s="41">
        <v>0</v>
      </c>
      <c r="P393" s="39">
        <f>SUM(Q393:R393)</f>
        <v>0</v>
      </c>
      <c r="Q393" s="35">
        <v>0</v>
      </c>
      <c r="R393" s="41">
        <v>0</v>
      </c>
      <c r="S393" s="39">
        <f>SUM(T393:U393)</f>
        <v>0</v>
      </c>
      <c r="T393" s="35">
        <v>0</v>
      </c>
      <c r="U393" s="35">
        <v>0</v>
      </c>
      <c r="V393" s="41"/>
    </row>
    <row r="394" spans="2:22" ht="18.600000000000001" hidden="1" customHeight="1">
      <c r="B394" s="3" t="s">
        <v>43</v>
      </c>
      <c r="C394" s="39">
        <f>SUM(D394:E394)</f>
        <v>1</v>
      </c>
      <c r="D394" s="35">
        <v>1</v>
      </c>
      <c r="E394" s="37">
        <v>0</v>
      </c>
      <c r="F394" s="40">
        <v>3</v>
      </c>
      <c r="G394" s="39">
        <f>SUM(H394:I394)</f>
        <v>0</v>
      </c>
      <c r="H394" s="35">
        <v>0</v>
      </c>
      <c r="I394" s="41">
        <v>0</v>
      </c>
      <c r="J394" s="39">
        <f>SUM(K394:L394)</f>
        <v>1</v>
      </c>
      <c r="K394" s="35">
        <v>0</v>
      </c>
      <c r="L394" s="35">
        <v>1</v>
      </c>
      <c r="M394" s="35">
        <f>SUM(N394:O394)</f>
        <v>0</v>
      </c>
      <c r="N394" s="35">
        <v>0</v>
      </c>
      <c r="O394" s="41">
        <v>0</v>
      </c>
      <c r="P394" s="39">
        <f>SUM(Q394:R394)</f>
        <v>0</v>
      </c>
      <c r="Q394" s="35">
        <v>0</v>
      </c>
      <c r="R394" s="41">
        <v>0</v>
      </c>
      <c r="S394" s="39">
        <f>SUM(T394:U394)</f>
        <v>0</v>
      </c>
      <c r="T394" s="35">
        <v>0</v>
      </c>
      <c r="U394" s="35">
        <v>0</v>
      </c>
      <c r="V394" s="41"/>
    </row>
    <row r="395" spans="2:22" ht="18.600000000000001" hidden="1" customHeight="1">
      <c r="B395" s="3" t="s">
        <v>45</v>
      </c>
      <c r="C395" s="39" t="s">
        <v>18</v>
      </c>
      <c r="D395" s="35" t="s">
        <v>18</v>
      </c>
      <c r="E395" s="37" t="s">
        <v>18</v>
      </c>
      <c r="F395" s="40" t="s">
        <v>18</v>
      </c>
      <c r="G395" s="39" t="s">
        <v>18</v>
      </c>
      <c r="H395" s="35" t="s">
        <v>18</v>
      </c>
      <c r="I395" s="41" t="s">
        <v>18</v>
      </c>
      <c r="J395" s="39" t="s">
        <v>18</v>
      </c>
      <c r="K395" s="35" t="s">
        <v>18</v>
      </c>
      <c r="L395" s="35" t="s">
        <v>18</v>
      </c>
      <c r="M395" s="35" t="s">
        <v>18</v>
      </c>
      <c r="N395" s="35" t="s">
        <v>18</v>
      </c>
      <c r="O395" s="41" t="s">
        <v>18</v>
      </c>
      <c r="P395" s="39" t="s">
        <v>18</v>
      </c>
      <c r="Q395" s="35" t="s">
        <v>18</v>
      </c>
      <c r="R395" s="41" t="s">
        <v>18</v>
      </c>
      <c r="S395" s="39" t="s">
        <v>18</v>
      </c>
      <c r="T395" s="35" t="s">
        <v>18</v>
      </c>
      <c r="U395" s="35" t="s">
        <v>18</v>
      </c>
      <c r="V395" s="41"/>
    </row>
    <row r="396" spans="2:22" ht="18.600000000000001" hidden="1" customHeight="1">
      <c r="B396" s="3" t="s">
        <v>44</v>
      </c>
      <c r="C396" s="39">
        <f>SUM(D396:E396)</f>
        <v>1</v>
      </c>
      <c r="D396" s="35">
        <v>1</v>
      </c>
      <c r="E396" s="37">
        <v>0</v>
      </c>
      <c r="F396" s="40">
        <v>3</v>
      </c>
      <c r="G396" s="39">
        <f>SUM(H396:I396)</f>
        <v>1</v>
      </c>
      <c r="H396" s="35">
        <v>0</v>
      </c>
      <c r="I396" s="41">
        <v>1</v>
      </c>
      <c r="J396" s="39">
        <f>SUM(K396:L396)</f>
        <v>3</v>
      </c>
      <c r="K396" s="35">
        <v>0</v>
      </c>
      <c r="L396" s="35">
        <v>3</v>
      </c>
      <c r="M396" s="35">
        <f>SUM(N396:O396)</f>
        <v>0</v>
      </c>
      <c r="N396" s="35">
        <v>0</v>
      </c>
      <c r="O396" s="41">
        <v>0</v>
      </c>
      <c r="P396" s="39">
        <f>SUM(Q396:R396)</f>
        <v>0</v>
      </c>
      <c r="Q396" s="35">
        <v>0</v>
      </c>
      <c r="R396" s="41">
        <v>0</v>
      </c>
      <c r="S396" s="39">
        <f>SUM(T396:U396)</f>
        <v>1</v>
      </c>
      <c r="T396" s="35">
        <v>1</v>
      </c>
      <c r="U396" s="35">
        <v>0</v>
      </c>
      <c r="V396" s="41"/>
    </row>
    <row r="397" spans="2:22" ht="18.600000000000001" hidden="1" customHeight="1">
      <c r="B397" s="3" t="s">
        <v>56</v>
      </c>
      <c r="C397" s="39" t="s">
        <v>18</v>
      </c>
      <c r="D397" s="35" t="s">
        <v>18</v>
      </c>
      <c r="E397" s="37" t="s">
        <v>18</v>
      </c>
      <c r="F397" s="40" t="s">
        <v>18</v>
      </c>
      <c r="G397" s="39" t="s">
        <v>18</v>
      </c>
      <c r="H397" s="35" t="s">
        <v>18</v>
      </c>
      <c r="I397" s="41" t="s">
        <v>18</v>
      </c>
      <c r="J397" s="39" t="s">
        <v>18</v>
      </c>
      <c r="K397" s="35" t="s">
        <v>18</v>
      </c>
      <c r="L397" s="35" t="s">
        <v>18</v>
      </c>
      <c r="M397" s="35" t="s">
        <v>18</v>
      </c>
      <c r="N397" s="35" t="s">
        <v>18</v>
      </c>
      <c r="O397" s="41" t="s">
        <v>18</v>
      </c>
      <c r="P397" s="39" t="s">
        <v>18</v>
      </c>
      <c r="Q397" s="35" t="s">
        <v>18</v>
      </c>
      <c r="R397" s="41" t="s">
        <v>18</v>
      </c>
      <c r="S397" s="39" t="s">
        <v>18</v>
      </c>
      <c r="T397" s="35" t="s">
        <v>18</v>
      </c>
      <c r="U397" s="35" t="s">
        <v>18</v>
      </c>
      <c r="V397" s="41"/>
    </row>
    <row r="398" spans="2:22" ht="18.600000000000001" hidden="1" customHeight="1">
      <c r="B398" s="3" t="s">
        <v>46</v>
      </c>
      <c r="C398" s="39" t="s">
        <v>18</v>
      </c>
      <c r="D398" s="35" t="s">
        <v>18</v>
      </c>
      <c r="E398" s="37" t="s">
        <v>18</v>
      </c>
      <c r="F398" s="40" t="s">
        <v>18</v>
      </c>
      <c r="G398" s="39" t="s">
        <v>18</v>
      </c>
      <c r="H398" s="35" t="s">
        <v>18</v>
      </c>
      <c r="I398" s="41" t="s">
        <v>18</v>
      </c>
      <c r="J398" s="39" t="s">
        <v>18</v>
      </c>
      <c r="K398" s="35" t="s">
        <v>18</v>
      </c>
      <c r="L398" s="35" t="s">
        <v>18</v>
      </c>
      <c r="M398" s="35" t="s">
        <v>18</v>
      </c>
      <c r="N398" s="35" t="s">
        <v>18</v>
      </c>
      <c r="O398" s="41" t="s">
        <v>18</v>
      </c>
      <c r="P398" s="39" t="s">
        <v>18</v>
      </c>
      <c r="Q398" s="35" t="s">
        <v>18</v>
      </c>
      <c r="R398" s="41" t="s">
        <v>18</v>
      </c>
      <c r="S398" s="39" t="s">
        <v>18</v>
      </c>
      <c r="T398" s="35" t="s">
        <v>18</v>
      </c>
      <c r="U398" s="35" t="s">
        <v>18</v>
      </c>
      <c r="V398" s="41"/>
    </row>
    <row r="399" spans="2:22" ht="18.600000000000001" customHeight="1">
      <c r="B399" s="3" t="s">
        <v>14</v>
      </c>
      <c r="C399" s="39">
        <f t="shared" ref="C399:O399" si="245">SUM(C400:C405)</f>
        <v>5</v>
      </c>
      <c r="D399" s="35">
        <f t="shared" si="245"/>
        <v>5</v>
      </c>
      <c r="E399" s="36">
        <f t="shared" si="245"/>
        <v>0</v>
      </c>
      <c r="F399" s="34">
        <f t="shared" si="245"/>
        <v>16</v>
      </c>
      <c r="G399" s="39">
        <f>SUM(G400:G405)</f>
        <v>18</v>
      </c>
      <c r="H399" s="35">
        <f t="shared" si="245"/>
        <v>13</v>
      </c>
      <c r="I399" s="36">
        <f t="shared" si="245"/>
        <v>5</v>
      </c>
      <c r="J399" s="39">
        <f t="shared" si="245"/>
        <v>9</v>
      </c>
      <c r="K399" s="35">
        <f t="shared" si="245"/>
        <v>1</v>
      </c>
      <c r="L399" s="35">
        <f t="shared" si="245"/>
        <v>8</v>
      </c>
      <c r="M399" s="35">
        <f t="shared" si="245"/>
        <v>6</v>
      </c>
      <c r="N399" s="35">
        <f t="shared" si="245"/>
        <v>0</v>
      </c>
      <c r="O399" s="36">
        <f t="shared" si="245"/>
        <v>6</v>
      </c>
      <c r="P399" s="39">
        <f>SUM(P400:P405)</f>
        <v>0</v>
      </c>
      <c r="Q399" s="35">
        <f t="shared" ref="Q399:U399" si="246">SUM(Q400:Q405)</f>
        <v>0</v>
      </c>
      <c r="R399" s="36">
        <f t="shared" si="246"/>
        <v>0</v>
      </c>
      <c r="S399" s="39">
        <f t="shared" si="246"/>
        <v>7</v>
      </c>
      <c r="T399" s="35">
        <f t="shared" si="246"/>
        <v>3</v>
      </c>
      <c r="U399" s="35">
        <f t="shared" si="246"/>
        <v>4</v>
      </c>
      <c r="V399" s="41" t="s">
        <v>12</v>
      </c>
    </row>
    <row r="400" spans="2:22" ht="18.600000000000001" hidden="1" customHeight="1">
      <c r="B400" s="3" t="s">
        <v>30</v>
      </c>
      <c r="C400" s="39">
        <f>SUM(D400:E400)</f>
        <v>1</v>
      </c>
      <c r="D400" s="35">
        <v>1</v>
      </c>
      <c r="E400" s="37">
        <v>0</v>
      </c>
      <c r="F400" s="40">
        <v>3</v>
      </c>
      <c r="G400" s="39">
        <f>SUM(H400:I400)</f>
        <v>0</v>
      </c>
      <c r="H400" s="35">
        <v>0</v>
      </c>
      <c r="I400" s="41">
        <v>0</v>
      </c>
      <c r="J400" s="39">
        <f>SUM(K400:L400)</f>
        <v>1</v>
      </c>
      <c r="K400" s="35">
        <v>0</v>
      </c>
      <c r="L400" s="35">
        <v>1</v>
      </c>
      <c r="M400" s="35">
        <f>SUM(N400:O400)</f>
        <v>0</v>
      </c>
      <c r="N400" s="35">
        <v>0</v>
      </c>
      <c r="O400" s="41">
        <v>0</v>
      </c>
      <c r="P400" s="39">
        <f>SUM(Q400:R400)</f>
        <v>0</v>
      </c>
      <c r="Q400" s="35">
        <v>0</v>
      </c>
      <c r="R400" s="41">
        <v>0</v>
      </c>
      <c r="S400" s="39">
        <f>SUM(T400:U400)</f>
        <v>0</v>
      </c>
      <c r="T400" s="35">
        <v>0</v>
      </c>
      <c r="U400" s="35">
        <v>0</v>
      </c>
      <c r="V400" s="41"/>
    </row>
    <row r="401" spans="2:22" ht="18.600000000000001" hidden="1" customHeight="1">
      <c r="B401" s="3" t="s">
        <v>31</v>
      </c>
      <c r="C401" s="39" t="s">
        <v>18</v>
      </c>
      <c r="D401" s="35" t="s">
        <v>18</v>
      </c>
      <c r="E401" s="37" t="s">
        <v>18</v>
      </c>
      <c r="F401" s="40" t="s">
        <v>18</v>
      </c>
      <c r="G401" s="39" t="s">
        <v>18</v>
      </c>
      <c r="H401" s="35" t="s">
        <v>18</v>
      </c>
      <c r="I401" s="41" t="s">
        <v>18</v>
      </c>
      <c r="J401" s="39" t="s">
        <v>18</v>
      </c>
      <c r="K401" s="35" t="s">
        <v>18</v>
      </c>
      <c r="L401" s="35" t="s">
        <v>18</v>
      </c>
      <c r="M401" s="42" t="s">
        <v>18</v>
      </c>
      <c r="N401" s="35" t="s">
        <v>18</v>
      </c>
      <c r="O401" s="41" t="s">
        <v>18</v>
      </c>
      <c r="P401" s="39" t="s">
        <v>18</v>
      </c>
      <c r="Q401" s="35" t="s">
        <v>18</v>
      </c>
      <c r="R401" s="41" t="s">
        <v>18</v>
      </c>
      <c r="S401" s="39" t="s">
        <v>18</v>
      </c>
      <c r="T401" s="35" t="s">
        <v>18</v>
      </c>
      <c r="U401" s="35" t="s">
        <v>18</v>
      </c>
      <c r="V401" s="41"/>
    </row>
    <row r="402" spans="2:22" ht="18.600000000000001" hidden="1" customHeight="1">
      <c r="B402" s="3" t="s">
        <v>32</v>
      </c>
      <c r="C402" s="39">
        <f>SUM(D402:E402)</f>
        <v>1</v>
      </c>
      <c r="D402" s="35">
        <v>1</v>
      </c>
      <c r="E402" s="37">
        <v>0</v>
      </c>
      <c r="F402" s="40">
        <v>3</v>
      </c>
      <c r="G402" s="39">
        <f>SUM(H402:I402)</f>
        <v>0</v>
      </c>
      <c r="H402" s="35">
        <v>0</v>
      </c>
      <c r="I402" s="41">
        <v>0</v>
      </c>
      <c r="J402" s="39">
        <f>SUM(K402:L402)</f>
        <v>1</v>
      </c>
      <c r="K402" s="35">
        <v>0</v>
      </c>
      <c r="L402" s="35">
        <v>1</v>
      </c>
      <c r="M402" s="35">
        <f>SUM(N402:O402)</f>
        <v>0</v>
      </c>
      <c r="N402" s="35">
        <v>0</v>
      </c>
      <c r="O402" s="41">
        <v>0</v>
      </c>
      <c r="P402" s="39">
        <f>SUM(Q402:R402)</f>
        <v>0</v>
      </c>
      <c r="Q402" s="35">
        <v>0</v>
      </c>
      <c r="R402" s="41">
        <v>0</v>
      </c>
      <c r="S402" s="39">
        <f>SUM(T402:U402)</f>
        <v>0</v>
      </c>
      <c r="T402" s="35">
        <v>0</v>
      </c>
      <c r="U402" s="35">
        <v>0</v>
      </c>
      <c r="V402" s="41"/>
    </row>
    <row r="403" spans="2:22" ht="18.600000000000001" hidden="1" customHeight="1">
      <c r="B403" s="3" t="s">
        <v>33</v>
      </c>
      <c r="C403" s="39">
        <f>SUM(D403:E403)</f>
        <v>1</v>
      </c>
      <c r="D403" s="35">
        <v>1</v>
      </c>
      <c r="E403" s="37">
        <v>0</v>
      </c>
      <c r="F403" s="40">
        <v>3</v>
      </c>
      <c r="G403" s="39">
        <f>SUM(H403:I403)</f>
        <v>0</v>
      </c>
      <c r="H403" s="35">
        <v>0</v>
      </c>
      <c r="I403" s="41">
        <v>0</v>
      </c>
      <c r="J403" s="39">
        <f>SUM(K403:L403)</f>
        <v>1</v>
      </c>
      <c r="K403" s="35">
        <v>0</v>
      </c>
      <c r="L403" s="35">
        <v>1</v>
      </c>
      <c r="M403" s="35">
        <f>SUM(N403:O403)</f>
        <v>0</v>
      </c>
      <c r="N403" s="35">
        <v>0</v>
      </c>
      <c r="O403" s="41">
        <v>0</v>
      </c>
      <c r="P403" s="39">
        <f>SUM(Q403:R403)</f>
        <v>0</v>
      </c>
      <c r="Q403" s="35">
        <v>0</v>
      </c>
      <c r="R403" s="41">
        <v>0</v>
      </c>
      <c r="S403" s="39">
        <f>SUM(T403:U403)</f>
        <v>0</v>
      </c>
      <c r="T403" s="35">
        <v>0</v>
      </c>
      <c r="U403" s="35">
        <v>0</v>
      </c>
      <c r="V403" s="41"/>
    </row>
    <row r="404" spans="2:22" ht="18.600000000000001" hidden="1" customHeight="1">
      <c r="B404" s="3" t="s">
        <v>34</v>
      </c>
      <c r="C404" s="39">
        <f>SUM(D404:E404)</f>
        <v>1</v>
      </c>
      <c r="D404" s="35">
        <v>1</v>
      </c>
      <c r="E404" s="37">
        <v>0</v>
      </c>
      <c r="F404" s="40">
        <v>4</v>
      </c>
      <c r="G404" s="39">
        <f>SUM(H404:I404)</f>
        <v>0</v>
      </c>
      <c r="H404" s="35">
        <v>0</v>
      </c>
      <c r="I404" s="41">
        <v>0</v>
      </c>
      <c r="J404" s="39">
        <f>SUM(K404:L404)</f>
        <v>1</v>
      </c>
      <c r="K404" s="35">
        <v>0</v>
      </c>
      <c r="L404" s="35">
        <v>1</v>
      </c>
      <c r="M404" s="35">
        <f>SUM(N404:O404)</f>
        <v>0</v>
      </c>
      <c r="N404" s="35">
        <v>0</v>
      </c>
      <c r="O404" s="41">
        <v>0</v>
      </c>
      <c r="P404" s="39">
        <f>SUM(Q404:R404)</f>
        <v>0</v>
      </c>
      <c r="Q404" s="35">
        <v>0</v>
      </c>
      <c r="R404" s="41">
        <v>0</v>
      </c>
      <c r="S404" s="39">
        <f>SUM(T404:U404)</f>
        <v>0</v>
      </c>
      <c r="T404" s="35">
        <v>0</v>
      </c>
      <c r="U404" s="35">
        <v>0</v>
      </c>
      <c r="V404" s="41"/>
    </row>
    <row r="405" spans="2:22" ht="18.600000000000001" hidden="1" customHeight="1">
      <c r="B405" s="3" t="s">
        <v>47</v>
      </c>
      <c r="C405" s="39">
        <f>SUM(D405:E405)</f>
        <v>1</v>
      </c>
      <c r="D405" s="35">
        <v>1</v>
      </c>
      <c r="E405" s="37">
        <v>0</v>
      </c>
      <c r="F405" s="40">
        <v>3</v>
      </c>
      <c r="G405" s="39">
        <f>SUM(H405:I405)</f>
        <v>18</v>
      </c>
      <c r="H405" s="35">
        <v>13</v>
      </c>
      <c r="I405" s="41">
        <v>5</v>
      </c>
      <c r="J405" s="39">
        <f>SUM(K405:L405)</f>
        <v>5</v>
      </c>
      <c r="K405" s="35">
        <v>1</v>
      </c>
      <c r="L405" s="35">
        <v>4</v>
      </c>
      <c r="M405" s="35">
        <f>SUM(N405:O405)</f>
        <v>6</v>
      </c>
      <c r="N405" s="35">
        <v>0</v>
      </c>
      <c r="O405" s="41">
        <v>6</v>
      </c>
      <c r="P405" s="39">
        <f>SUM(Q405:R405)</f>
        <v>0</v>
      </c>
      <c r="Q405" s="35">
        <v>0</v>
      </c>
      <c r="R405" s="41">
        <v>0</v>
      </c>
      <c r="S405" s="39">
        <f>SUM(T405:U405)</f>
        <v>7</v>
      </c>
      <c r="T405" s="35">
        <v>3</v>
      </c>
      <c r="U405" s="35">
        <v>4</v>
      </c>
      <c r="V405" s="41"/>
    </row>
    <row r="406" spans="2:22" ht="18.600000000000001" customHeight="1">
      <c r="B406" s="3" t="s">
        <v>15</v>
      </c>
      <c r="C406" s="39">
        <f>SUM(C407:C410)</f>
        <v>4</v>
      </c>
      <c r="D406" s="35">
        <f t="shared" ref="D406:U406" si="247">SUM(D407:D410)</f>
        <v>4</v>
      </c>
      <c r="E406" s="36">
        <f t="shared" si="247"/>
        <v>0</v>
      </c>
      <c r="F406" s="34">
        <f t="shared" si="247"/>
        <v>18</v>
      </c>
      <c r="G406" s="39">
        <f t="shared" si="247"/>
        <v>10</v>
      </c>
      <c r="H406" s="35">
        <f t="shared" si="247"/>
        <v>6</v>
      </c>
      <c r="I406" s="36">
        <f t="shared" si="247"/>
        <v>4</v>
      </c>
      <c r="J406" s="39">
        <f t="shared" si="247"/>
        <v>15</v>
      </c>
      <c r="K406" s="35">
        <f t="shared" si="247"/>
        <v>1</v>
      </c>
      <c r="L406" s="35">
        <f t="shared" si="247"/>
        <v>14</v>
      </c>
      <c r="M406" s="35">
        <f t="shared" si="247"/>
        <v>6</v>
      </c>
      <c r="N406" s="35">
        <f t="shared" si="247"/>
        <v>0</v>
      </c>
      <c r="O406" s="36">
        <f t="shared" si="247"/>
        <v>6</v>
      </c>
      <c r="P406" s="39">
        <f t="shared" si="247"/>
        <v>2</v>
      </c>
      <c r="Q406" s="35">
        <f t="shared" si="247"/>
        <v>1</v>
      </c>
      <c r="R406" s="36">
        <f t="shared" si="247"/>
        <v>1</v>
      </c>
      <c r="S406" s="39">
        <f t="shared" si="247"/>
        <v>3</v>
      </c>
      <c r="T406" s="35">
        <f t="shared" si="247"/>
        <v>3</v>
      </c>
      <c r="U406" s="35">
        <f t="shared" si="247"/>
        <v>0</v>
      </c>
      <c r="V406" s="41" t="s">
        <v>12</v>
      </c>
    </row>
    <row r="407" spans="2:22" ht="18.600000000000001" hidden="1" customHeight="1">
      <c r="B407" s="3" t="s">
        <v>35</v>
      </c>
      <c r="C407" s="39">
        <f>SUM(D407:E407)</f>
        <v>1</v>
      </c>
      <c r="D407" s="35">
        <v>1</v>
      </c>
      <c r="E407" s="37">
        <v>0</v>
      </c>
      <c r="F407" s="40">
        <v>4</v>
      </c>
      <c r="G407" s="39">
        <f>SUM(H407:I407)</f>
        <v>6</v>
      </c>
      <c r="H407" s="35">
        <v>5</v>
      </c>
      <c r="I407" s="41">
        <v>1</v>
      </c>
      <c r="J407" s="39">
        <f>SUM(K407:L407)</f>
        <v>4</v>
      </c>
      <c r="K407" s="35">
        <v>0</v>
      </c>
      <c r="L407" s="35">
        <v>4</v>
      </c>
      <c r="M407" s="35">
        <f>SUM(N407:O407)</f>
        <v>0</v>
      </c>
      <c r="N407" s="35">
        <v>0</v>
      </c>
      <c r="O407" s="41">
        <v>0</v>
      </c>
      <c r="P407" s="39">
        <f>SUM(Q407:R407)</f>
        <v>1</v>
      </c>
      <c r="Q407" s="35">
        <v>1</v>
      </c>
      <c r="R407" s="41">
        <v>0</v>
      </c>
      <c r="S407" s="39">
        <f>SUM(T407:U407)</f>
        <v>1</v>
      </c>
      <c r="T407" s="35">
        <v>1</v>
      </c>
      <c r="U407" s="35">
        <v>0</v>
      </c>
      <c r="V407" s="41"/>
    </row>
    <row r="408" spans="2:22" ht="18.600000000000001" hidden="1" customHeight="1">
      <c r="B408" s="3" t="s">
        <v>36</v>
      </c>
      <c r="C408" s="39">
        <f>SUM(D408:E408)</f>
        <v>1</v>
      </c>
      <c r="D408" s="35">
        <v>1</v>
      </c>
      <c r="E408" s="37">
        <v>0</v>
      </c>
      <c r="F408" s="40">
        <v>6</v>
      </c>
      <c r="G408" s="39">
        <f>SUM(H408:I408)</f>
        <v>1</v>
      </c>
      <c r="H408" s="35">
        <v>1</v>
      </c>
      <c r="I408" s="41">
        <v>0</v>
      </c>
      <c r="J408" s="39">
        <f>SUM(K408:L408)</f>
        <v>2</v>
      </c>
      <c r="K408" s="35">
        <v>0</v>
      </c>
      <c r="L408" s="35">
        <v>2</v>
      </c>
      <c r="M408" s="35">
        <f>SUM(N408:O408)</f>
        <v>0</v>
      </c>
      <c r="N408" s="35">
        <v>0</v>
      </c>
      <c r="O408" s="41">
        <v>0</v>
      </c>
      <c r="P408" s="39">
        <f>SUM(Q408:R408)</f>
        <v>0</v>
      </c>
      <c r="Q408" s="35">
        <v>0</v>
      </c>
      <c r="R408" s="41">
        <v>0</v>
      </c>
      <c r="S408" s="39">
        <f>SUM(T408:U408)</f>
        <v>0</v>
      </c>
      <c r="T408" s="35">
        <v>0</v>
      </c>
      <c r="U408" s="35">
        <v>0</v>
      </c>
      <c r="V408" s="41"/>
    </row>
    <row r="409" spans="2:22" ht="18.600000000000001" hidden="1" customHeight="1">
      <c r="B409" s="3" t="s">
        <v>37</v>
      </c>
      <c r="C409" s="39">
        <f>SUM(D409:E409)</f>
        <v>1</v>
      </c>
      <c r="D409" s="35">
        <v>1</v>
      </c>
      <c r="E409" s="37">
        <v>0</v>
      </c>
      <c r="F409" s="40">
        <v>4</v>
      </c>
      <c r="G409" s="39">
        <f>SUM(H409:I409)</f>
        <v>1</v>
      </c>
      <c r="H409" s="35">
        <v>0</v>
      </c>
      <c r="I409" s="41">
        <v>1</v>
      </c>
      <c r="J409" s="39">
        <f>SUM(K409:L409)</f>
        <v>2</v>
      </c>
      <c r="K409" s="35">
        <v>1</v>
      </c>
      <c r="L409" s="35">
        <v>1</v>
      </c>
      <c r="M409" s="35">
        <f>SUM(N409:O409)</f>
        <v>0</v>
      </c>
      <c r="N409" s="35">
        <v>0</v>
      </c>
      <c r="O409" s="41">
        <v>0</v>
      </c>
      <c r="P409" s="39">
        <f>SUM(Q409:R409)</f>
        <v>0</v>
      </c>
      <c r="Q409" s="35">
        <v>0</v>
      </c>
      <c r="R409" s="41">
        <v>0</v>
      </c>
      <c r="S409" s="39">
        <f>SUM(T409:U409)</f>
        <v>1</v>
      </c>
      <c r="T409" s="35">
        <v>1</v>
      </c>
      <c r="U409" s="35">
        <v>0</v>
      </c>
      <c r="V409" s="41"/>
    </row>
    <row r="410" spans="2:22" ht="18.600000000000001" hidden="1" customHeight="1">
      <c r="B410" s="3" t="s">
        <v>38</v>
      </c>
      <c r="C410" s="39">
        <f>SUM(D410:E410)</f>
        <v>1</v>
      </c>
      <c r="D410" s="35">
        <v>1</v>
      </c>
      <c r="E410" s="37">
        <v>0</v>
      </c>
      <c r="F410" s="40">
        <v>4</v>
      </c>
      <c r="G410" s="39">
        <f>SUM(H410:I410)</f>
        <v>2</v>
      </c>
      <c r="H410" s="35">
        <v>0</v>
      </c>
      <c r="I410" s="41">
        <v>2</v>
      </c>
      <c r="J410" s="39">
        <f>SUM(K410:L410)</f>
        <v>7</v>
      </c>
      <c r="K410" s="35">
        <v>0</v>
      </c>
      <c r="L410" s="35">
        <v>7</v>
      </c>
      <c r="M410" s="35">
        <f>SUM(N410:O410)</f>
        <v>6</v>
      </c>
      <c r="N410" s="35">
        <v>0</v>
      </c>
      <c r="O410" s="41">
        <v>6</v>
      </c>
      <c r="P410" s="39">
        <f>SUM(Q410:R410)</f>
        <v>1</v>
      </c>
      <c r="Q410" s="35">
        <v>0</v>
      </c>
      <c r="R410" s="41">
        <v>1</v>
      </c>
      <c r="S410" s="39">
        <f>SUM(T410:U410)</f>
        <v>1</v>
      </c>
      <c r="T410" s="35">
        <v>1</v>
      </c>
      <c r="U410" s="35">
        <v>0</v>
      </c>
      <c r="V410" s="41"/>
    </row>
    <row r="411" spans="2:22" ht="18.600000000000001" customHeight="1">
      <c r="B411" s="19" t="s">
        <v>16</v>
      </c>
      <c r="C411" s="44" t="s">
        <v>18</v>
      </c>
      <c r="D411" s="45" t="s">
        <v>18</v>
      </c>
      <c r="E411" s="46" t="s">
        <v>18</v>
      </c>
      <c r="F411" s="47" t="s">
        <v>18</v>
      </c>
      <c r="G411" s="44" t="s">
        <v>18</v>
      </c>
      <c r="H411" s="45" t="s">
        <v>18</v>
      </c>
      <c r="I411" s="46" t="s">
        <v>18</v>
      </c>
      <c r="J411" s="44" t="s">
        <v>18</v>
      </c>
      <c r="K411" s="45" t="s">
        <v>18</v>
      </c>
      <c r="L411" s="45" t="s">
        <v>18</v>
      </c>
      <c r="M411" s="45" t="s">
        <v>18</v>
      </c>
      <c r="N411" s="45" t="s">
        <v>18</v>
      </c>
      <c r="O411" s="48" t="s">
        <v>18</v>
      </c>
      <c r="P411" s="44" t="s">
        <v>18</v>
      </c>
      <c r="Q411" s="45" t="s">
        <v>18</v>
      </c>
      <c r="R411" s="49" t="s">
        <v>18</v>
      </c>
      <c r="S411" s="47" t="s">
        <v>18</v>
      </c>
      <c r="T411" s="45" t="s">
        <v>18</v>
      </c>
      <c r="U411" s="45" t="s">
        <v>18</v>
      </c>
      <c r="V411" s="50" t="s">
        <v>18</v>
      </c>
    </row>
    <row r="412" spans="2:22" ht="14.25" customHeight="1">
      <c r="B412" s="130" t="s">
        <v>64</v>
      </c>
      <c r="V412" s="131"/>
    </row>
    <row r="413" spans="2:22" ht="13.5" customHeight="1">
      <c r="V413" s="131"/>
    </row>
  </sheetData>
  <mergeCells count="14">
    <mergeCell ref="C98:E98"/>
    <mergeCell ref="V4:V5"/>
    <mergeCell ref="C5:C6"/>
    <mergeCell ref="D5:D6"/>
    <mergeCell ref="E5:E6"/>
    <mergeCell ref="J5:L5"/>
    <mergeCell ref="M5:O5"/>
    <mergeCell ref="P5:R5"/>
    <mergeCell ref="C4:E4"/>
    <mergeCell ref="F4:F6"/>
    <mergeCell ref="G4:I4"/>
    <mergeCell ref="J4:O4"/>
    <mergeCell ref="P4:R4"/>
    <mergeCell ref="S4:U5"/>
  </mergeCells>
  <phoneticPr fontId="12"/>
  <pageMargins left="0.59055118110236227" right="0.59055118110236227" top="0.78740157480314965" bottom="0.78740157480314965" header="0.39370078740157483" footer="0.39370078740157483"/>
  <pageSetup paperSize="9" scale="91" orientation="portrait" r:id="rId1"/>
  <headerFooter alignWithMargins="0">
    <oddHeader>&amp;R&amp;"ＭＳ Ｐゴシック,標準"10.教      育</oddHeader>
    <oddFooter>&amp;C&amp;"ＭＳ Ｐゴシック,標準"-59-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5E85B-1F45-4AE4-9F75-B9DEDC92F167}">
  <sheetPr>
    <pageSetUpPr fitToPage="1"/>
  </sheetPr>
  <dimension ref="A1:X637"/>
  <sheetViews>
    <sheetView showGridLines="0" zoomScaleNormal="100" zoomScaleSheetLayoutView="100" workbookViewId="0">
      <selection activeCell="P428" sqref="P428"/>
    </sheetView>
  </sheetViews>
  <sheetFormatPr defaultColWidth="7.5703125" defaultRowHeight="20.25" customHeight="1" outlineLevelRow="1"/>
  <cols>
    <col min="1" max="1" width="1.7109375" style="130" customWidth="1"/>
    <col min="2" max="2" width="8.140625" style="130" customWidth="1"/>
    <col min="3" max="5" width="4.28515625" style="228" customWidth="1"/>
    <col min="6" max="9" width="4.5703125" style="228" customWidth="1"/>
    <col min="10" max="12" width="5.28515625" style="228" customWidth="1"/>
    <col min="13" max="15" width="4.5703125" style="228" customWidth="1"/>
    <col min="16" max="21" width="4.28515625" style="228" customWidth="1"/>
    <col min="22" max="16384" width="7.5703125" style="228"/>
  </cols>
  <sheetData>
    <row r="1" spans="1:22" s="130" customFormat="1" ht="30" customHeight="1">
      <c r="A1" s="51" t="s">
        <v>92</v>
      </c>
    </row>
    <row r="2" spans="1:22" s="130" customFormat="1" ht="7.5" customHeight="1">
      <c r="A2" s="51"/>
    </row>
    <row r="3" spans="1:22" s="176" customFormat="1" ht="15.75" customHeight="1">
      <c r="A3" s="130"/>
      <c r="B3" s="56" t="s">
        <v>93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</row>
    <row r="4" spans="1:22" s="178" customFormat="1" ht="22.5" customHeight="1">
      <c r="A4" s="56"/>
      <c r="B4" s="56" t="s">
        <v>94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</row>
    <row r="5" spans="1:22" s="176" customFormat="1" ht="18.75" customHeight="1">
      <c r="A5" s="175"/>
      <c r="B5" s="58"/>
      <c r="C5" s="179" t="s">
        <v>95</v>
      </c>
      <c r="D5" s="180"/>
      <c r="E5" s="181"/>
      <c r="F5" s="182" t="s">
        <v>96</v>
      </c>
      <c r="G5" s="180"/>
      <c r="H5" s="180"/>
      <c r="I5" s="180"/>
      <c r="J5" s="179" t="s">
        <v>97</v>
      </c>
      <c r="K5" s="180"/>
      <c r="L5" s="181"/>
      <c r="M5" s="183" t="s">
        <v>7</v>
      </c>
      <c r="N5" s="180"/>
      <c r="O5" s="180"/>
      <c r="P5" s="180"/>
      <c r="Q5" s="180"/>
      <c r="R5" s="181"/>
      <c r="S5" s="179" t="s">
        <v>22</v>
      </c>
      <c r="T5" s="182"/>
      <c r="U5" s="184"/>
      <c r="V5" s="175"/>
    </row>
    <row r="6" spans="1:22" s="176" customFormat="1" ht="18.75" customHeight="1">
      <c r="A6" s="175"/>
      <c r="B6" s="185" t="s">
        <v>98</v>
      </c>
      <c r="C6" s="186" t="s">
        <v>9</v>
      </c>
      <c r="D6" s="187" t="s">
        <v>99</v>
      </c>
      <c r="E6" s="188" t="s">
        <v>100</v>
      </c>
      <c r="F6" s="189" t="s">
        <v>9</v>
      </c>
      <c r="G6" s="187" t="s">
        <v>101</v>
      </c>
      <c r="H6" s="190" t="s">
        <v>102</v>
      </c>
      <c r="I6" s="191" t="s">
        <v>103</v>
      </c>
      <c r="J6" s="186" t="s">
        <v>9</v>
      </c>
      <c r="K6" s="192" t="s">
        <v>10</v>
      </c>
      <c r="L6" s="193" t="s">
        <v>11</v>
      </c>
      <c r="M6" s="194" t="s">
        <v>23</v>
      </c>
      <c r="N6" s="195"/>
      <c r="O6" s="196"/>
      <c r="P6" s="197" t="s">
        <v>24</v>
      </c>
      <c r="Q6" s="198"/>
      <c r="R6" s="199"/>
      <c r="S6" s="200" t="s">
        <v>104</v>
      </c>
      <c r="T6" s="201"/>
      <c r="U6" s="202"/>
      <c r="V6" s="175"/>
    </row>
    <row r="7" spans="1:22" s="176" customFormat="1" ht="18.75" customHeight="1">
      <c r="A7" s="175"/>
      <c r="B7" s="62"/>
      <c r="C7" s="186"/>
      <c r="D7" s="203"/>
      <c r="E7" s="204"/>
      <c r="F7" s="189"/>
      <c r="G7" s="203"/>
      <c r="H7" s="205"/>
      <c r="I7" s="206"/>
      <c r="J7" s="186"/>
      <c r="K7" s="203"/>
      <c r="L7" s="204"/>
      <c r="M7" s="207" t="s">
        <v>9</v>
      </c>
      <c r="N7" s="208" t="s">
        <v>10</v>
      </c>
      <c r="O7" s="208" t="s">
        <v>11</v>
      </c>
      <c r="P7" s="209" t="s">
        <v>9</v>
      </c>
      <c r="Q7" s="210" t="s">
        <v>10</v>
      </c>
      <c r="R7" s="211" t="s">
        <v>11</v>
      </c>
      <c r="S7" s="207" t="s">
        <v>9</v>
      </c>
      <c r="T7" s="208" t="s">
        <v>10</v>
      </c>
      <c r="U7" s="212" t="s">
        <v>11</v>
      </c>
      <c r="V7" s="175"/>
    </row>
    <row r="8" spans="1:22" s="218" customFormat="1" ht="12.95" hidden="1" customHeight="1">
      <c r="A8" s="213"/>
      <c r="B8" s="4" t="s">
        <v>19</v>
      </c>
      <c r="C8" s="214">
        <f>SUM(C9:C12)</f>
        <v>19</v>
      </c>
      <c r="D8" s="215">
        <f>SUM(D9:D12)</f>
        <v>19</v>
      </c>
      <c r="E8" s="216" t="s">
        <v>12</v>
      </c>
      <c r="F8" s="217">
        <f t="shared" ref="F8:U8" si="0">SUM(F9:F12)</f>
        <v>224</v>
      </c>
      <c r="G8" s="215">
        <f t="shared" si="0"/>
        <v>209</v>
      </c>
      <c r="H8" s="215">
        <f t="shared" si="0"/>
        <v>2</v>
      </c>
      <c r="I8" s="215">
        <f t="shared" si="0"/>
        <v>13</v>
      </c>
      <c r="J8" s="214">
        <f t="shared" si="0"/>
        <v>6287</v>
      </c>
      <c r="K8" s="215">
        <f t="shared" si="0"/>
        <v>3259</v>
      </c>
      <c r="L8" s="216">
        <f t="shared" si="0"/>
        <v>3028</v>
      </c>
      <c r="M8" s="214">
        <f t="shared" si="0"/>
        <v>345</v>
      </c>
      <c r="N8" s="215">
        <f t="shared" si="0"/>
        <v>120</v>
      </c>
      <c r="O8" s="215">
        <f t="shared" si="0"/>
        <v>225</v>
      </c>
      <c r="P8" s="215">
        <f t="shared" si="0"/>
        <v>29</v>
      </c>
      <c r="Q8" s="215">
        <f t="shared" si="0"/>
        <v>7</v>
      </c>
      <c r="R8" s="216">
        <f t="shared" si="0"/>
        <v>22</v>
      </c>
      <c r="S8" s="214">
        <f t="shared" si="0"/>
        <v>72</v>
      </c>
      <c r="T8" s="215">
        <f t="shared" si="0"/>
        <v>0</v>
      </c>
      <c r="U8" s="216">
        <f t="shared" si="0"/>
        <v>72</v>
      </c>
      <c r="V8" s="213"/>
    </row>
    <row r="9" spans="1:22" s="176" customFormat="1" ht="18" hidden="1" customHeight="1">
      <c r="A9" s="175"/>
      <c r="B9" s="3" t="s">
        <v>13</v>
      </c>
      <c r="C9" s="16">
        <v>5</v>
      </c>
      <c r="D9" s="98">
        <v>5</v>
      </c>
      <c r="E9" s="15" t="s">
        <v>12</v>
      </c>
      <c r="F9" s="14">
        <v>55</v>
      </c>
      <c r="G9" s="98">
        <v>53</v>
      </c>
      <c r="H9" s="98" t="s">
        <v>18</v>
      </c>
      <c r="I9" s="98">
        <v>2</v>
      </c>
      <c r="J9" s="16">
        <v>1474</v>
      </c>
      <c r="K9" s="98">
        <v>751</v>
      </c>
      <c r="L9" s="15">
        <v>723</v>
      </c>
      <c r="M9" s="16">
        <v>88</v>
      </c>
      <c r="N9" s="98">
        <v>28</v>
      </c>
      <c r="O9" s="98">
        <v>60</v>
      </c>
      <c r="P9" s="98">
        <v>4</v>
      </c>
      <c r="Q9" s="98">
        <v>2</v>
      </c>
      <c r="R9" s="15">
        <v>2</v>
      </c>
      <c r="S9" s="16">
        <v>7</v>
      </c>
      <c r="T9" s="98" t="s">
        <v>12</v>
      </c>
      <c r="U9" s="15">
        <v>7</v>
      </c>
      <c r="V9" s="175"/>
    </row>
    <row r="10" spans="1:22" s="176" customFormat="1" ht="18" hidden="1" customHeight="1">
      <c r="A10" s="175"/>
      <c r="B10" s="3" t="s">
        <v>14</v>
      </c>
      <c r="C10" s="16">
        <v>7</v>
      </c>
      <c r="D10" s="98">
        <v>7</v>
      </c>
      <c r="E10" s="15" t="s">
        <v>12</v>
      </c>
      <c r="F10" s="14">
        <v>82</v>
      </c>
      <c r="G10" s="98">
        <v>74</v>
      </c>
      <c r="H10" s="98">
        <v>2</v>
      </c>
      <c r="I10" s="98">
        <v>6</v>
      </c>
      <c r="J10" s="16">
        <v>2252</v>
      </c>
      <c r="K10" s="98">
        <v>1162</v>
      </c>
      <c r="L10" s="15">
        <v>1090</v>
      </c>
      <c r="M10" s="16">
        <v>126</v>
      </c>
      <c r="N10" s="98">
        <v>41</v>
      </c>
      <c r="O10" s="98">
        <v>85</v>
      </c>
      <c r="P10" s="98">
        <v>7</v>
      </c>
      <c r="Q10" s="98">
        <v>3</v>
      </c>
      <c r="R10" s="15">
        <v>4</v>
      </c>
      <c r="S10" s="16">
        <v>41</v>
      </c>
      <c r="T10" s="98" t="s">
        <v>18</v>
      </c>
      <c r="U10" s="15">
        <v>41</v>
      </c>
      <c r="V10" s="175"/>
    </row>
    <row r="11" spans="1:22" s="176" customFormat="1" ht="18" hidden="1" customHeight="1">
      <c r="A11" s="175"/>
      <c r="B11" s="3" t="s">
        <v>15</v>
      </c>
      <c r="C11" s="16">
        <v>3</v>
      </c>
      <c r="D11" s="98">
        <v>3</v>
      </c>
      <c r="E11" s="15" t="s">
        <v>12</v>
      </c>
      <c r="F11" s="14">
        <v>53</v>
      </c>
      <c r="G11" s="98">
        <v>49</v>
      </c>
      <c r="H11" s="98" t="s">
        <v>18</v>
      </c>
      <c r="I11" s="98">
        <v>4</v>
      </c>
      <c r="J11" s="16">
        <v>1660</v>
      </c>
      <c r="K11" s="98">
        <v>859</v>
      </c>
      <c r="L11" s="15">
        <v>801</v>
      </c>
      <c r="M11" s="16">
        <v>75</v>
      </c>
      <c r="N11" s="98">
        <v>25</v>
      </c>
      <c r="O11" s="98">
        <v>50</v>
      </c>
      <c r="P11" s="98">
        <v>14</v>
      </c>
      <c r="Q11" s="98">
        <v>1</v>
      </c>
      <c r="R11" s="15">
        <v>13</v>
      </c>
      <c r="S11" s="16">
        <v>13</v>
      </c>
      <c r="T11" s="98" t="s">
        <v>18</v>
      </c>
      <c r="U11" s="15">
        <v>13</v>
      </c>
      <c r="V11" s="175"/>
    </row>
    <row r="12" spans="1:22" s="176" customFormat="1" ht="18" hidden="1" customHeight="1">
      <c r="A12" s="175"/>
      <c r="B12" s="19" t="s">
        <v>16</v>
      </c>
      <c r="C12" s="20">
        <v>4</v>
      </c>
      <c r="D12" s="100">
        <v>4</v>
      </c>
      <c r="E12" s="24" t="s">
        <v>12</v>
      </c>
      <c r="F12" s="25">
        <v>34</v>
      </c>
      <c r="G12" s="100">
        <v>33</v>
      </c>
      <c r="H12" s="100" t="s">
        <v>18</v>
      </c>
      <c r="I12" s="100">
        <v>1</v>
      </c>
      <c r="J12" s="20">
        <v>901</v>
      </c>
      <c r="K12" s="100">
        <v>487</v>
      </c>
      <c r="L12" s="24">
        <v>414</v>
      </c>
      <c r="M12" s="20">
        <v>56</v>
      </c>
      <c r="N12" s="100">
        <v>26</v>
      </c>
      <c r="O12" s="100">
        <v>30</v>
      </c>
      <c r="P12" s="100">
        <v>4</v>
      </c>
      <c r="Q12" s="100">
        <v>1</v>
      </c>
      <c r="R12" s="24">
        <v>3</v>
      </c>
      <c r="S12" s="20">
        <v>11</v>
      </c>
      <c r="T12" s="100" t="s">
        <v>18</v>
      </c>
      <c r="U12" s="24">
        <v>11</v>
      </c>
      <c r="V12" s="175"/>
    </row>
    <row r="13" spans="1:22" s="218" customFormat="1" ht="12.95" hidden="1" customHeight="1">
      <c r="A13" s="219"/>
      <c r="B13" s="220" t="s">
        <v>17</v>
      </c>
      <c r="C13" s="221">
        <f>SUM(C14:C17)</f>
        <v>19</v>
      </c>
      <c r="D13" s="222">
        <f>SUM(D14:D17)</f>
        <v>19</v>
      </c>
      <c r="E13" s="223" t="s">
        <v>12</v>
      </c>
      <c r="F13" s="221">
        <f t="shared" ref="F13:U13" si="1">SUM(F14:F17)</f>
        <v>226</v>
      </c>
      <c r="G13" s="222">
        <f t="shared" si="1"/>
        <v>212</v>
      </c>
      <c r="H13" s="222">
        <f t="shared" si="1"/>
        <v>2</v>
      </c>
      <c r="I13" s="223">
        <f t="shared" si="1"/>
        <v>12</v>
      </c>
      <c r="J13" s="221">
        <f t="shared" si="1"/>
        <v>6309</v>
      </c>
      <c r="K13" s="222">
        <f t="shared" si="1"/>
        <v>3224</v>
      </c>
      <c r="L13" s="223">
        <f t="shared" si="1"/>
        <v>3085</v>
      </c>
      <c r="M13" s="221">
        <f t="shared" si="1"/>
        <v>349</v>
      </c>
      <c r="N13" s="222">
        <f t="shared" si="1"/>
        <v>119</v>
      </c>
      <c r="O13" s="222">
        <f t="shared" si="1"/>
        <v>230</v>
      </c>
      <c r="P13" s="222">
        <f t="shared" si="1"/>
        <v>21</v>
      </c>
      <c r="Q13" s="222">
        <f t="shared" si="1"/>
        <v>7</v>
      </c>
      <c r="R13" s="223">
        <f t="shared" si="1"/>
        <v>14</v>
      </c>
      <c r="S13" s="221">
        <f t="shared" si="1"/>
        <v>74</v>
      </c>
      <c r="T13" s="222">
        <f t="shared" si="1"/>
        <v>2</v>
      </c>
      <c r="U13" s="223">
        <f t="shared" si="1"/>
        <v>72</v>
      </c>
      <c r="V13" s="213"/>
    </row>
    <row r="14" spans="1:22" s="176" customFormat="1" ht="18" hidden="1" customHeight="1">
      <c r="A14" s="224"/>
      <c r="B14" s="14" t="s">
        <v>13</v>
      </c>
      <c r="C14" s="16">
        <f t="shared" ref="C14:C22" si="2">SUM(D14:E14)</f>
        <v>5</v>
      </c>
      <c r="D14" s="98">
        <v>5</v>
      </c>
      <c r="E14" s="15" t="s">
        <v>12</v>
      </c>
      <c r="F14" s="16">
        <f t="shared" ref="F14:F22" si="3">SUM(G14:I14)</f>
        <v>55</v>
      </c>
      <c r="G14" s="98">
        <v>53</v>
      </c>
      <c r="H14" s="98" t="s">
        <v>12</v>
      </c>
      <c r="I14" s="15">
        <v>2</v>
      </c>
      <c r="J14" s="16">
        <f t="shared" ref="J14:J22" si="4">SUM(K14:L14)</f>
        <v>1438</v>
      </c>
      <c r="K14" s="98">
        <v>733</v>
      </c>
      <c r="L14" s="15">
        <v>705</v>
      </c>
      <c r="M14" s="16">
        <f t="shared" ref="M14:M22" si="5">SUM(N14:O14)</f>
        <v>85</v>
      </c>
      <c r="N14" s="98">
        <v>29</v>
      </c>
      <c r="O14" s="98">
        <v>56</v>
      </c>
      <c r="P14" s="98">
        <f t="shared" ref="P14:P22" si="6">SUM(Q14:R14)</f>
        <v>1</v>
      </c>
      <c r="Q14" s="98" t="s">
        <v>12</v>
      </c>
      <c r="R14" s="15">
        <v>1</v>
      </c>
      <c r="S14" s="16">
        <f t="shared" ref="S14:S22" si="7">SUM(T14:U14)</f>
        <v>8</v>
      </c>
      <c r="T14" s="98" t="s">
        <v>12</v>
      </c>
      <c r="U14" s="15">
        <v>8</v>
      </c>
      <c r="V14" s="175"/>
    </row>
    <row r="15" spans="1:22" s="176" customFormat="1" ht="18" hidden="1" customHeight="1">
      <c r="A15" s="224"/>
      <c r="B15" s="14" t="s">
        <v>14</v>
      </c>
      <c r="C15" s="16">
        <f t="shared" si="2"/>
        <v>7</v>
      </c>
      <c r="D15" s="98">
        <v>7</v>
      </c>
      <c r="E15" s="15" t="s">
        <v>12</v>
      </c>
      <c r="F15" s="16">
        <f t="shared" si="3"/>
        <v>83</v>
      </c>
      <c r="G15" s="98">
        <v>75</v>
      </c>
      <c r="H15" s="98">
        <v>2</v>
      </c>
      <c r="I15" s="15">
        <v>6</v>
      </c>
      <c r="J15" s="16">
        <f t="shared" si="4"/>
        <v>2288</v>
      </c>
      <c r="K15" s="98">
        <v>1166</v>
      </c>
      <c r="L15" s="15">
        <v>1122</v>
      </c>
      <c r="M15" s="16">
        <f t="shared" si="5"/>
        <v>128</v>
      </c>
      <c r="N15" s="98">
        <v>41</v>
      </c>
      <c r="O15" s="98">
        <v>87</v>
      </c>
      <c r="P15" s="98">
        <f t="shared" si="6"/>
        <v>9</v>
      </c>
      <c r="Q15" s="98">
        <v>5</v>
      </c>
      <c r="R15" s="15">
        <v>4</v>
      </c>
      <c r="S15" s="16">
        <f t="shared" si="7"/>
        <v>40</v>
      </c>
      <c r="T15" s="98">
        <v>1</v>
      </c>
      <c r="U15" s="15">
        <v>39</v>
      </c>
      <c r="V15" s="175"/>
    </row>
    <row r="16" spans="1:22" s="176" customFormat="1" ht="18" hidden="1" customHeight="1">
      <c r="A16" s="224"/>
      <c r="B16" s="14" t="s">
        <v>15</v>
      </c>
      <c r="C16" s="16">
        <f t="shared" si="2"/>
        <v>3</v>
      </c>
      <c r="D16" s="98">
        <v>3</v>
      </c>
      <c r="E16" s="15" t="s">
        <v>12</v>
      </c>
      <c r="F16" s="16">
        <f t="shared" si="3"/>
        <v>53</v>
      </c>
      <c r="G16" s="98">
        <v>50</v>
      </c>
      <c r="H16" s="98" t="s">
        <v>12</v>
      </c>
      <c r="I16" s="15">
        <v>3</v>
      </c>
      <c r="J16" s="16">
        <f t="shared" si="4"/>
        <v>1656</v>
      </c>
      <c r="K16" s="98">
        <v>844</v>
      </c>
      <c r="L16" s="15">
        <v>812</v>
      </c>
      <c r="M16" s="16">
        <f t="shared" si="5"/>
        <v>77</v>
      </c>
      <c r="N16" s="98">
        <v>24</v>
      </c>
      <c r="O16" s="98">
        <v>53</v>
      </c>
      <c r="P16" s="98">
        <f t="shared" si="6"/>
        <v>6</v>
      </c>
      <c r="Q16" s="98" t="s">
        <v>12</v>
      </c>
      <c r="R16" s="15">
        <v>6</v>
      </c>
      <c r="S16" s="16">
        <f t="shared" si="7"/>
        <v>13</v>
      </c>
      <c r="T16" s="98" t="s">
        <v>12</v>
      </c>
      <c r="U16" s="15">
        <v>13</v>
      </c>
      <c r="V16" s="175"/>
    </row>
    <row r="17" spans="1:22" s="176" customFormat="1" ht="18" hidden="1" customHeight="1">
      <c r="A17" s="224"/>
      <c r="B17" s="25" t="s">
        <v>16</v>
      </c>
      <c r="C17" s="20">
        <f t="shared" si="2"/>
        <v>4</v>
      </c>
      <c r="D17" s="100">
        <v>4</v>
      </c>
      <c r="E17" s="24" t="s">
        <v>12</v>
      </c>
      <c r="F17" s="20">
        <f t="shared" si="3"/>
        <v>35</v>
      </c>
      <c r="G17" s="100">
        <v>34</v>
      </c>
      <c r="H17" s="100" t="s">
        <v>12</v>
      </c>
      <c r="I17" s="24">
        <v>1</v>
      </c>
      <c r="J17" s="20">
        <f t="shared" si="4"/>
        <v>927</v>
      </c>
      <c r="K17" s="100">
        <v>481</v>
      </c>
      <c r="L17" s="24">
        <v>446</v>
      </c>
      <c r="M17" s="20">
        <f t="shared" si="5"/>
        <v>59</v>
      </c>
      <c r="N17" s="100">
        <v>25</v>
      </c>
      <c r="O17" s="100">
        <v>34</v>
      </c>
      <c r="P17" s="100">
        <f t="shared" si="6"/>
        <v>5</v>
      </c>
      <c r="Q17" s="100">
        <v>2</v>
      </c>
      <c r="R17" s="24">
        <v>3</v>
      </c>
      <c r="S17" s="20">
        <f t="shared" si="7"/>
        <v>13</v>
      </c>
      <c r="T17" s="100">
        <v>1</v>
      </c>
      <c r="U17" s="24">
        <v>12</v>
      </c>
      <c r="V17" s="175"/>
    </row>
    <row r="18" spans="1:22" s="218" customFormat="1" ht="12.95" hidden="1" customHeight="1">
      <c r="A18" s="219"/>
      <c r="B18" s="220" t="s">
        <v>5</v>
      </c>
      <c r="C18" s="221">
        <f t="shared" si="2"/>
        <v>19</v>
      </c>
      <c r="D18" s="222">
        <v>19</v>
      </c>
      <c r="E18" s="223" t="s">
        <v>12</v>
      </c>
      <c r="F18" s="225">
        <f t="shared" si="3"/>
        <v>228</v>
      </c>
      <c r="G18" s="222">
        <v>214</v>
      </c>
      <c r="H18" s="222">
        <v>2</v>
      </c>
      <c r="I18" s="223">
        <v>12</v>
      </c>
      <c r="J18" s="225">
        <f t="shared" si="4"/>
        <v>6319</v>
      </c>
      <c r="K18" s="222">
        <v>3241</v>
      </c>
      <c r="L18" s="222">
        <v>3078</v>
      </c>
      <c r="M18" s="221">
        <f t="shared" si="5"/>
        <v>357</v>
      </c>
      <c r="N18" s="222">
        <v>120</v>
      </c>
      <c r="O18" s="222">
        <v>237</v>
      </c>
      <c r="P18" s="222">
        <f t="shared" si="6"/>
        <v>26</v>
      </c>
      <c r="Q18" s="222">
        <v>8</v>
      </c>
      <c r="R18" s="223">
        <v>18</v>
      </c>
      <c r="S18" s="221">
        <f t="shared" si="7"/>
        <v>67</v>
      </c>
      <c r="T18" s="222">
        <v>2</v>
      </c>
      <c r="U18" s="223">
        <v>65</v>
      </c>
      <c r="V18" s="213"/>
    </row>
    <row r="19" spans="1:22" s="176" customFormat="1" ht="18" hidden="1" customHeight="1">
      <c r="A19" s="226"/>
      <c r="B19" s="14" t="s">
        <v>13</v>
      </c>
      <c r="C19" s="16">
        <f t="shared" si="2"/>
        <v>5</v>
      </c>
      <c r="D19" s="98">
        <v>5</v>
      </c>
      <c r="E19" s="15" t="s">
        <v>12</v>
      </c>
      <c r="F19" s="14">
        <f t="shared" si="3"/>
        <v>57</v>
      </c>
      <c r="G19" s="98">
        <v>55</v>
      </c>
      <c r="H19" s="98" t="s">
        <v>12</v>
      </c>
      <c r="I19" s="15">
        <v>2</v>
      </c>
      <c r="J19" s="14">
        <f t="shared" si="4"/>
        <v>1460</v>
      </c>
      <c r="K19" s="98">
        <v>758</v>
      </c>
      <c r="L19" s="98">
        <v>702</v>
      </c>
      <c r="M19" s="16">
        <f t="shared" si="5"/>
        <v>85</v>
      </c>
      <c r="N19" s="98">
        <v>30</v>
      </c>
      <c r="O19" s="98">
        <v>55</v>
      </c>
      <c r="P19" s="98">
        <f t="shared" si="6"/>
        <v>7</v>
      </c>
      <c r="Q19" s="98">
        <v>1</v>
      </c>
      <c r="R19" s="15">
        <v>6</v>
      </c>
      <c r="S19" s="16">
        <f t="shared" si="7"/>
        <v>7</v>
      </c>
      <c r="T19" s="98" t="s">
        <v>12</v>
      </c>
      <c r="U19" s="15">
        <v>7</v>
      </c>
      <c r="V19" s="175"/>
    </row>
    <row r="20" spans="1:22" s="176" customFormat="1" ht="18" hidden="1" customHeight="1">
      <c r="A20" s="226"/>
      <c r="B20" s="14" t="s">
        <v>14</v>
      </c>
      <c r="C20" s="16">
        <f t="shared" si="2"/>
        <v>7</v>
      </c>
      <c r="D20" s="98">
        <v>7</v>
      </c>
      <c r="E20" s="15" t="s">
        <v>12</v>
      </c>
      <c r="F20" s="14">
        <f t="shared" si="3"/>
        <v>83</v>
      </c>
      <c r="G20" s="98">
        <v>75</v>
      </c>
      <c r="H20" s="98">
        <v>2</v>
      </c>
      <c r="I20" s="15">
        <v>6</v>
      </c>
      <c r="J20" s="14">
        <f t="shared" si="4"/>
        <v>2277</v>
      </c>
      <c r="K20" s="98">
        <v>1154</v>
      </c>
      <c r="L20" s="98">
        <v>1123</v>
      </c>
      <c r="M20" s="16">
        <f t="shared" si="5"/>
        <v>128</v>
      </c>
      <c r="N20" s="98">
        <v>40</v>
      </c>
      <c r="O20" s="98">
        <v>88</v>
      </c>
      <c r="P20" s="98">
        <f t="shared" si="6"/>
        <v>8</v>
      </c>
      <c r="Q20" s="98">
        <v>7</v>
      </c>
      <c r="R20" s="15">
        <v>1</v>
      </c>
      <c r="S20" s="16">
        <f t="shared" si="7"/>
        <v>38</v>
      </c>
      <c r="T20" s="98">
        <v>1</v>
      </c>
      <c r="U20" s="15">
        <v>37</v>
      </c>
      <c r="V20" s="175"/>
    </row>
    <row r="21" spans="1:22" s="176" customFormat="1" ht="18" hidden="1" customHeight="1">
      <c r="A21" s="226"/>
      <c r="B21" s="14" t="s">
        <v>15</v>
      </c>
      <c r="C21" s="16">
        <f t="shared" si="2"/>
        <v>3</v>
      </c>
      <c r="D21" s="98">
        <v>3</v>
      </c>
      <c r="E21" s="15" t="s">
        <v>12</v>
      </c>
      <c r="F21" s="14">
        <f t="shared" si="3"/>
        <v>52</v>
      </c>
      <c r="G21" s="98">
        <v>49</v>
      </c>
      <c r="H21" s="98" t="s">
        <v>12</v>
      </c>
      <c r="I21" s="15">
        <v>3</v>
      </c>
      <c r="J21" s="14">
        <f t="shared" si="4"/>
        <v>1640</v>
      </c>
      <c r="K21" s="98">
        <v>853</v>
      </c>
      <c r="L21" s="98">
        <v>787</v>
      </c>
      <c r="M21" s="16">
        <f t="shared" si="5"/>
        <v>80</v>
      </c>
      <c r="N21" s="98">
        <v>25</v>
      </c>
      <c r="O21" s="98">
        <v>55</v>
      </c>
      <c r="P21" s="98">
        <f t="shared" si="6"/>
        <v>7</v>
      </c>
      <c r="Q21" s="98" t="s">
        <v>12</v>
      </c>
      <c r="R21" s="15">
        <v>7</v>
      </c>
      <c r="S21" s="16">
        <f t="shared" si="7"/>
        <v>14</v>
      </c>
      <c r="T21" s="98">
        <v>1</v>
      </c>
      <c r="U21" s="15">
        <v>13</v>
      </c>
      <c r="V21" s="175"/>
    </row>
    <row r="22" spans="1:22" s="176" customFormat="1" ht="18" hidden="1" customHeight="1">
      <c r="A22" s="226"/>
      <c r="B22" s="25" t="s">
        <v>16</v>
      </c>
      <c r="C22" s="20">
        <f t="shared" si="2"/>
        <v>4</v>
      </c>
      <c r="D22" s="100">
        <v>4</v>
      </c>
      <c r="E22" s="24" t="s">
        <v>12</v>
      </c>
      <c r="F22" s="25">
        <f t="shared" si="3"/>
        <v>36</v>
      </c>
      <c r="G22" s="100">
        <v>35</v>
      </c>
      <c r="H22" s="100" t="s">
        <v>12</v>
      </c>
      <c r="I22" s="24">
        <v>1</v>
      </c>
      <c r="J22" s="25">
        <f t="shared" si="4"/>
        <v>942</v>
      </c>
      <c r="K22" s="100">
        <v>476</v>
      </c>
      <c r="L22" s="100">
        <v>466</v>
      </c>
      <c r="M22" s="20">
        <f t="shared" si="5"/>
        <v>64</v>
      </c>
      <c r="N22" s="100">
        <v>25</v>
      </c>
      <c r="O22" s="100">
        <v>39</v>
      </c>
      <c r="P22" s="100">
        <f t="shared" si="6"/>
        <v>4</v>
      </c>
      <c r="Q22" s="100" t="s">
        <v>12</v>
      </c>
      <c r="R22" s="24">
        <v>4</v>
      </c>
      <c r="S22" s="20">
        <f t="shared" si="7"/>
        <v>8</v>
      </c>
      <c r="T22" s="100" t="s">
        <v>12</v>
      </c>
      <c r="U22" s="24">
        <v>8</v>
      </c>
      <c r="V22" s="175"/>
    </row>
    <row r="23" spans="1:22" s="218" customFormat="1" ht="12.95" hidden="1" customHeight="1">
      <c r="A23" s="219"/>
      <c r="B23" s="220" t="s">
        <v>105</v>
      </c>
      <c r="C23" s="221">
        <v>20</v>
      </c>
      <c r="D23" s="222">
        <v>20</v>
      </c>
      <c r="E23" s="223" t="s">
        <v>18</v>
      </c>
      <c r="F23" s="225">
        <v>233</v>
      </c>
      <c r="G23" s="222">
        <v>215</v>
      </c>
      <c r="H23" s="222">
        <v>3</v>
      </c>
      <c r="I23" s="223">
        <v>15</v>
      </c>
      <c r="J23" s="225">
        <v>6210</v>
      </c>
      <c r="K23" s="222">
        <v>3174</v>
      </c>
      <c r="L23" s="222">
        <v>3036</v>
      </c>
      <c r="M23" s="221">
        <v>366</v>
      </c>
      <c r="N23" s="222">
        <v>129</v>
      </c>
      <c r="O23" s="222">
        <v>237</v>
      </c>
      <c r="P23" s="222">
        <v>18</v>
      </c>
      <c r="Q23" s="222">
        <v>2</v>
      </c>
      <c r="R23" s="223">
        <v>16</v>
      </c>
      <c r="S23" s="221">
        <v>62</v>
      </c>
      <c r="T23" s="222">
        <v>1</v>
      </c>
      <c r="U23" s="223">
        <v>61</v>
      </c>
      <c r="V23" s="213"/>
    </row>
    <row r="24" spans="1:22" s="218" customFormat="1" ht="12.95" hidden="1" customHeight="1">
      <c r="A24" s="219"/>
      <c r="B24" s="220" t="s">
        <v>106</v>
      </c>
      <c r="C24" s="221">
        <v>20</v>
      </c>
      <c r="D24" s="222">
        <v>20</v>
      </c>
      <c r="E24" s="223" t="s">
        <v>18</v>
      </c>
      <c r="F24" s="225">
        <v>239</v>
      </c>
      <c r="G24" s="222">
        <v>222</v>
      </c>
      <c r="H24" s="222">
        <v>2</v>
      </c>
      <c r="I24" s="223">
        <v>15</v>
      </c>
      <c r="J24" s="225">
        <v>6220</v>
      </c>
      <c r="K24" s="222">
        <v>3172</v>
      </c>
      <c r="L24" s="222">
        <v>3048</v>
      </c>
      <c r="M24" s="221">
        <v>365</v>
      </c>
      <c r="N24" s="222">
        <v>123</v>
      </c>
      <c r="O24" s="222">
        <v>242</v>
      </c>
      <c r="P24" s="222">
        <v>26</v>
      </c>
      <c r="Q24" s="222">
        <v>3</v>
      </c>
      <c r="R24" s="223">
        <v>23</v>
      </c>
      <c r="S24" s="221">
        <v>56</v>
      </c>
      <c r="T24" s="222">
        <v>2</v>
      </c>
      <c r="U24" s="223">
        <v>54</v>
      </c>
      <c r="V24" s="213"/>
    </row>
    <row r="25" spans="1:22" ht="12.95" hidden="1" customHeight="1">
      <c r="B25" s="220" t="s">
        <v>107</v>
      </c>
      <c r="C25" s="221">
        <f>C26+C32+C40+C45</f>
        <v>20</v>
      </c>
      <c r="D25" s="222">
        <f t="shared" ref="D25:T25" si="8">D26+D32+D40+D45</f>
        <v>20</v>
      </c>
      <c r="E25" s="222">
        <f t="shared" si="8"/>
        <v>0</v>
      </c>
      <c r="F25" s="221">
        <f t="shared" si="8"/>
        <v>230</v>
      </c>
      <c r="G25" s="222">
        <f t="shared" si="8"/>
        <v>209</v>
      </c>
      <c r="H25" s="111">
        <f t="shared" si="8"/>
        <v>3</v>
      </c>
      <c r="I25" s="223">
        <f t="shared" si="8"/>
        <v>18</v>
      </c>
      <c r="J25" s="225">
        <f t="shared" si="8"/>
        <v>6025</v>
      </c>
      <c r="K25" s="222">
        <f t="shared" si="8"/>
        <v>3053</v>
      </c>
      <c r="L25" s="222">
        <f t="shared" si="8"/>
        <v>2972</v>
      </c>
      <c r="M25" s="221">
        <f t="shared" si="8"/>
        <v>357</v>
      </c>
      <c r="N25" s="222">
        <f t="shared" si="8"/>
        <v>123</v>
      </c>
      <c r="O25" s="222">
        <f t="shared" si="8"/>
        <v>234</v>
      </c>
      <c r="P25" s="222">
        <f t="shared" si="8"/>
        <v>35</v>
      </c>
      <c r="Q25" s="222">
        <f t="shared" si="8"/>
        <v>7</v>
      </c>
      <c r="R25" s="223">
        <f t="shared" si="8"/>
        <v>28</v>
      </c>
      <c r="S25" s="221">
        <f t="shared" si="8"/>
        <v>57</v>
      </c>
      <c r="T25" s="222">
        <f t="shared" si="8"/>
        <v>1</v>
      </c>
      <c r="U25" s="223">
        <f>U26+U32+U40+U45</f>
        <v>56</v>
      </c>
      <c r="V25" s="227"/>
    </row>
    <row r="26" spans="1:22" s="57" customFormat="1" ht="15" hidden="1" customHeight="1">
      <c r="B26" s="3" t="s">
        <v>13</v>
      </c>
      <c r="C26" s="16">
        <f>IF(SUM(D26:E26)=0,"-",SUM(D26:E26))</f>
        <v>5</v>
      </c>
      <c r="D26" s="12">
        <f>SUM(D27:D31)</f>
        <v>5</v>
      </c>
      <c r="E26" s="13">
        <f>SUM(E27:E31)</f>
        <v>0</v>
      </c>
      <c r="F26" s="16">
        <f>SUM(G26:I26)</f>
        <v>54</v>
      </c>
      <c r="G26" s="12">
        <f>SUM(G27:G31)</f>
        <v>51</v>
      </c>
      <c r="H26" s="12">
        <f>SUM(H27:H31)</f>
        <v>0</v>
      </c>
      <c r="I26" s="13">
        <f>SUM(I27:I31)</f>
        <v>3</v>
      </c>
      <c r="J26" s="16">
        <f t="shared" ref="J26:J49" si="9">IF(SUM(K26:L26)=0,"-",SUM(K26:L26))</f>
        <v>1303</v>
      </c>
      <c r="K26" s="12">
        <f>SUM(K27:K31)</f>
        <v>661</v>
      </c>
      <c r="L26" s="98">
        <f>SUM(L27:L31)</f>
        <v>642</v>
      </c>
      <c r="M26" s="2">
        <f t="shared" ref="M26:M49" si="10">IF(SUM(N26:O26)=0,"-",SUM(N26:O26))</f>
        <v>82</v>
      </c>
      <c r="N26" s="12">
        <f t="shared" ref="N26:T26" si="11">SUM(N27:N31)</f>
        <v>30</v>
      </c>
      <c r="O26" s="13">
        <f t="shared" si="11"/>
        <v>52</v>
      </c>
      <c r="P26" s="14">
        <f t="shared" si="11"/>
        <v>7</v>
      </c>
      <c r="Q26" s="12">
        <f t="shared" si="11"/>
        <v>3</v>
      </c>
      <c r="R26" s="13">
        <f t="shared" si="11"/>
        <v>4</v>
      </c>
      <c r="S26" s="16">
        <f t="shared" si="11"/>
        <v>8</v>
      </c>
      <c r="T26" s="12">
        <f t="shared" si="11"/>
        <v>0</v>
      </c>
      <c r="U26" s="15">
        <f>SUM(U27:U31)</f>
        <v>8</v>
      </c>
    </row>
    <row r="27" spans="1:22" s="57" customFormat="1" ht="18" hidden="1" customHeight="1" outlineLevel="1">
      <c r="B27" s="3" t="s">
        <v>29</v>
      </c>
      <c r="C27" s="16">
        <f t="shared" ref="C27:C49" si="12">IF(SUM(D27:E27)=0,"-",SUM(D27:E27))</f>
        <v>1</v>
      </c>
      <c r="D27" s="12">
        <v>1</v>
      </c>
      <c r="E27" s="14"/>
      <c r="F27" s="16">
        <f t="shared" ref="F27:F49" si="13">SUM(G27:I27)</f>
        <v>12</v>
      </c>
      <c r="G27" s="98">
        <v>11</v>
      </c>
      <c r="H27" s="12">
        <v>0</v>
      </c>
      <c r="I27" s="17">
        <v>1</v>
      </c>
      <c r="J27" s="16">
        <f t="shared" si="9"/>
        <v>288</v>
      </c>
      <c r="K27" s="12">
        <v>165</v>
      </c>
      <c r="L27" s="98">
        <v>123</v>
      </c>
      <c r="M27" s="2">
        <f t="shared" si="10"/>
        <v>17</v>
      </c>
      <c r="N27" s="12">
        <v>7</v>
      </c>
      <c r="O27" s="13">
        <v>10</v>
      </c>
      <c r="P27" s="14">
        <f t="shared" ref="P27:P49" si="14">IF(SUM(Q27:R27)=0,"-",SUM(Q27:R27))</f>
        <v>2</v>
      </c>
      <c r="Q27" s="12">
        <v>2</v>
      </c>
      <c r="R27" s="17">
        <v>0</v>
      </c>
      <c r="S27" s="16">
        <f t="shared" ref="S27:S49" si="15">IF(SUM(T27:U27)=0,"-",SUM(T27:U27))</f>
        <v>1</v>
      </c>
      <c r="T27" s="12">
        <v>0</v>
      </c>
      <c r="U27" s="15">
        <v>1</v>
      </c>
    </row>
    <row r="28" spans="1:22" s="57" customFormat="1" ht="18" hidden="1" customHeight="1" outlineLevel="1">
      <c r="B28" s="3" t="s">
        <v>43</v>
      </c>
      <c r="C28" s="16">
        <f t="shared" si="12"/>
        <v>1</v>
      </c>
      <c r="D28" s="12">
        <v>1</v>
      </c>
      <c r="E28" s="14"/>
      <c r="F28" s="16">
        <f t="shared" si="13"/>
        <v>9</v>
      </c>
      <c r="G28" s="98">
        <v>9</v>
      </c>
      <c r="H28" s="12">
        <v>0</v>
      </c>
      <c r="I28" s="17">
        <v>0</v>
      </c>
      <c r="J28" s="16">
        <f t="shared" si="9"/>
        <v>215</v>
      </c>
      <c r="K28" s="12">
        <v>111</v>
      </c>
      <c r="L28" s="98">
        <v>104</v>
      </c>
      <c r="M28" s="2">
        <f t="shared" si="10"/>
        <v>15</v>
      </c>
      <c r="N28" s="12">
        <v>4</v>
      </c>
      <c r="O28" s="13">
        <v>11</v>
      </c>
      <c r="P28" s="14" t="str">
        <f t="shared" si="14"/>
        <v>-</v>
      </c>
      <c r="Q28" s="12">
        <v>0</v>
      </c>
      <c r="R28" s="17">
        <v>0</v>
      </c>
      <c r="S28" s="16">
        <f t="shared" si="15"/>
        <v>1</v>
      </c>
      <c r="T28" s="12">
        <v>0</v>
      </c>
      <c r="U28" s="15">
        <v>1</v>
      </c>
    </row>
    <row r="29" spans="1:22" s="57" customFormat="1" ht="18" hidden="1" customHeight="1" outlineLevel="1">
      <c r="B29" s="3" t="s">
        <v>44</v>
      </c>
      <c r="C29" s="16">
        <f>IF(SUM(D29:E29)=0,"-",SUM(D29:E29))</f>
        <v>1</v>
      </c>
      <c r="D29" s="12">
        <v>1</v>
      </c>
      <c r="E29" s="14"/>
      <c r="F29" s="16">
        <f t="shared" si="13"/>
        <v>11</v>
      </c>
      <c r="G29" s="98">
        <v>10</v>
      </c>
      <c r="H29" s="12">
        <v>0</v>
      </c>
      <c r="I29" s="17">
        <v>1</v>
      </c>
      <c r="J29" s="16">
        <f>IF(SUM(K29:L29)=0,"-",SUM(K29:L29))</f>
        <v>269</v>
      </c>
      <c r="K29" s="12">
        <v>128</v>
      </c>
      <c r="L29" s="98">
        <v>141</v>
      </c>
      <c r="M29" s="2">
        <f>IF(SUM(N29:O29)=0,"-",SUM(N29:O29))</f>
        <v>16</v>
      </c>
      <c r="N29" s="12">
        <v>7</v>
      </c>
      <c r="O29" s="13">
        <v>9</v>
      </c>
      <c r="P29" s="14">
        <f>IF(SUM(Q29:R29)=0,"-",SUM(Q29:R29))</f>
        <v>2</v>
      </c>
      <c r="Q29" s="12">
        <v>0</v>
      </c>
      <c r="R29" s="17">
        <v>2</v>
      </c>
      <c r="S29" s="16">
        <f>IF(SUM(T29:U29)=0,"-",SUM(T29:U29))</f>
        <v>2</v>
      </c>
      <c r="T29" s="12">
        <v>0</v>
      </c>
      <c r="U29" s="15">
        <v>2</v>
      </c>
    </row>
    <row r="30" spans="1:22" s="57" customFormat="1" ht="18" hidden="1" customHeight="1" outlineLevel="1">
      <c r="B30" s="3" t="s">
        <v>45</v>
      </c>
      <c r="C30" s="16">
        <f t="shared" si="12"/>
        <v>1</v>
      </c>
      <c r="D30" s="12">
        <v>1</v>
      </c>
      <c r="E30" s="14"/>
      <c r="F30" s="16">
        <f t="shared" si="13"/>
        <v>12</v>
      </c>
      <c r="G30" s="98">
        <v>12</v>
      </c>
      <c r="H30" s="12">
        <v>0</v>
      </c>
      <c r="I30" s="17">
        <v>0</v>
      </c>
      <c r="J30" s="16">
        <f t="shared" si="9"/>
        <v>303</v>
      </c>
      <c r="K30" s="12">
        <v>145</v>
      </c>
      <c r="L30" s="98">
        <v>158</v>
      </c>
      <c r="M30" s="2">
        <f t="shared" si="10"/>
        <v>18</v>
      </c>
      <c r="N30" s="12">
        <v>7</v>
      </c>
      <c r="O30" s="13">
        <v>11</v>
      </c>
      <c r="P30" s="14">
        <f t="shared" si="14"/>
        <v>2</v>
      </c>
      <c r="Q30" s="12">
        <v>1</v>
      </c>
      <c r="R30" s="17">
        <v>1</v>
      </c>
      <c r="S30" s="16">
        <f t="shared" si="15"/>
        <v>3</v>
      </c>
      <c r="T30" s="12">
        <v>0</v>
      </c>
      <c r="U30" s="15">
        <v>3</v>
      </c>
    </row>
    <row r="31" spans="1:22" s="57" customFormat="1" ht="18" hidden="1" customHeight="1" outlineLevel="1">
      <c r="B31" s="3" t="s">
        <v>46</v>
      </c>
      <c r="C31" s="16">
        <f t="shared" si="12"/>
        <v>1</v>
      </c>
      <c r="D31" s="12">
        <v>1</v>
      </c>
      <c r="E31" s="14"/>
      <c r="F31" s="16">
        <f t="shared" si="13"/>
        <v>10</v>
      </c>
      <c r="G31" s="98">
        <v>9</v>
      </c>
      <c r="H31" s="12">
        <v>0</v>
      </c>
      <c r="I31" s="17">
        <v>1</v>
      </c>
      <c r="J31" s="16">
        <f t="shared" si="9"/>
        <v>228</v>
      </c>
      <c r="K31" s="12">
        <v>112</v>
      </c>
      <c r="L31" s="98">
        <v>116</v>
      </c>
      <c r="M31" s="2">
        <f t="shared" si="10"/>
        <v>16</v>
      </c>
      <c r="N31" s="12">
        <v>5</v>
      </c>
      <c r="O31" s="13">
        <v>11</v>
      </c>
      <c r="P31" s="14">
        <f t="shared" si="14"/>
        <v>1</v>
      </c>
      <c r="Q31" s="12">
        <v>0</v>
      </c>
      <c r="R31" s="17">
        <v>1</v>
      </c>
      <c r="S31" s="16">
        <f t="shared" si="15"/>
        <v>1</v>
      </c>
      <c r="T31" s="12">
        <v>0</v>
      </c>
      <c r="U31" s="15">
        <v>1</v>
      </c>
    </row>
    <row r="32" spans="1:22" s="57" customFormat="1" ht="15" hidden="1" customHeight="1" collapsed="1">
      <c r="B32" s="3" t="s">
        <v>14</v>
      </c>
      <c r="C32" s="16">
        <f>SUM(C33:C39)</f>
        <v>7</v>
      </c>
      <c r="D32" s="12">
        <f t="shared" ref="D32:T32" si="16">SUM(D33:D39)</f>
        <v>7</v>
      </c>
      <c r="E32" s="13">
        <f t="shared" si="16"/>
        <v>0</v>
      </c>
      <c r="F32" s="16">
        <f t="shared" si="16"/>
        <v>79</v>
      </c>
      <c r="G32" s="98">
        <f>SUM(G33:G39)</f>
        <v>69</v>
      </c>
      <c r="H32" s="12">
        <f t="shared" si="16"/>
        <v>3</v>
      </c>
      <c r="I32" s="13">
        <f t="shared" si="16"/>
        <v>7</v>
      </c>
      <c r="J32" s="16">
        <f t="shared" si="16"/>
        <v>2181</v>
      </c>
      <c r="K32" s="12">
        <f t="shared" si="16"/>
        <v>1093</v>
      </c>
      <c r="L32" s="98">
        <f t="shared" si="16"/>
        <v>1088</v>
      </c>
      <c r="M32" s="2">
        <f t="shared" si="16"/>
        <v>127</v>
      </c>
      <c r="N32" s="12">
        <f t="shared" si="16"/>
        <v>43</v>
      </c>
      <c r="O32" s="13">
        <f t="shared" si="16"/>
        <v>84</v>
      </c>
      <c r="P32" s="14">
        <f t="shared" si="16"/>
        <v>13</v>
      </c>
      <c r="Q32" s="12">
        <f t="shared" si="16"/>
        <v>4</v>
      </c>
      <c r="R32" s="13">
        <f t="shared" si="16"/>
        <v>9</v>
      </c>
      <c r="S32" s="16">
        <f t="shared" si="16"/>
        <v>35</v>
      </c>
      <c r="T32" s="12">
        <f t="shared" si="16"/>
        <v>1</v>
      </c>
      <c r="U32" s="15">
        <f>SUM(U33:U39)</f>
        <v>34</v>
      </c>
    </row>
    <row r="33" spans="2:21" s="57" customFormat="1" ht="18" hidden="1" customHeight="1" outlineLevel="1">
      <c r="B33" s="3" t="s">
        <v>30</v>
      </c>
      <c r="C33" s="16">
        <f t="shared" si="12"/>
        <v>1</v>
      </c>
      <c r="D33" s="12">
        <v>1</v>
      </c>
      <c r="E33" s="14"/>
      <c r="F33" s="16">
        <f t="shared" si="13"/>
        <v>15</v>
      </c>
      <c r="G33" s="98">
        <v>13</v>
      </c>
      <c r="H33" s="12">
        <v>0</v>
      </c>
      <c r="I33" s="17">
        <v>2</v>
      </c>
      <c r="J33" s="16">
        <f t="shared" si="9"/>
        <v>411</v>
      </c>
      <c r="K33" s="12">
        <v>217</v>
      </c>
      <c r="L33" s="98">
        <v>194</v>
      </c>
      <c r="M33" s="2">
        <f t="shared" si="10"/>
        <v>22</v>
      </c>
      <c r="N33" s="12">
        <v>6</v>
      </c>
      <c r="O33" s="13">
        <v>16</v>
      </c>
      <c r="P33" s="14">
        <f t="shared" si="14"/>
        <v>2</v>
      </c>
      <c r="Q33" s="12">
        <v>1</v>
      </c>
      <c r="R33" s="17">
        <v>1</v>
      </c>
      <c r="S33" s="16">
        <f t="shared" si="15"/>
        <v>5</v>
      </c>
      <c r="T33" s="12">
        <v>0</v>
      </c>
      <c r="U33" s="15">
        <v>5</v>
      </c>
    </row>
    <row r="34" spans="2:21" s="57" customFormat="1" ht="18" hidden="1" customHeight="1" outlineLevel="1">
      <c r="B34" s="3" t="s">
        <v>31</v>
      </c>
      <c r="C34" s="16">
        <f t="shared" si="12"/>
        <v>1</v>
      </c>
      <c r="D34" s="12">
        <v>1</v>
      </c>
      <c r="E34" s="14"/>
      <c r="F34" s="16">
        <f t="shared" si="13"/>
        <v>13</v>
      </c>
      <c r="G34" s="98">
        <v>12</v>
      </c>
      <c r="H34" s="12">
        <v>0</v>
      </c>
      <c r="I34" s="17">
        <v>1</v>
      </c>
      <c r="J34" s="16">
        <f t="shared" si="9"/>
        <v>392</v>
      </c>
      <c r="K34" s="12">
        <v>202</v>
      </c>
      <c r="L34" s="98">
        <v>190</v>
      </c>
      <c r="M34" s="2">
        <f t="shared" si="10"/>
        <v>23</v>
      </c>
      <c r="N34" s="12">
        <v>8</v>
      </c>
      <c r="O34" s="13">
        <v>15</v>
      </c>
      <c r="P34" s="14" t="str">
        <f t="shared" si="14"/>
        <v>-</v>
      </c>
      <c r="Q34" s="12">
        <v>0</v>
      </c>
      <c r="R34" s="17">
        <v>0</v>
      </c>
      <c r="S34" s="16">
        <f t="shared" si="15"/>
        <v>4</v>
      </c>
      <c r="T34" s="12">
        <v>0</v>
      </c>
      <c r="U34" s="15">
        <v>4</v>
      </c>
    </row>
    <row r="35" spans="2:21" s="57" customFormat="1" ht="18" hidden="1" customHeight="1" outlineLevel="1">
      <c r="B35" s="3" t="s">
        <v>32</v>
      </c>
      <c r="C35" s="16">
        <f t="shared" si="12"/>
        <v>1</v>
      </c>
      <c r="D35" s="12">
        <v>1</v>
      </c>
      <c r="E35" s="14"/>
      <c r="F35" s="16">
        <f t="shared" si="13"/>
        <v>19</v>
      </c>
      <c r="G35" s="98">
        <v>16</v>
      </c>
      <c r="H35" s="12">
        <v>0</v>
      </c>
      <c r="I35" s="17">
        <v>3</v>
      </c>
      <c r="J35" s="16">
        <f t="shared" si="9"/>
        <v>546</v>
      </c>
      <c r="K35" s="12">
        <v>260</v>
      </c>
      <c r="L35" s="98">
        <v>286</v>
      </c>
      <c r="M35" s="2">
        <f t="shared" si="10"/>
        <v>30</v>
      </c>
      <c r="N35" s="12">
        <v>6</v>
      </c>
      <c r="O35" s="13">
        <v>24</v>
      </c>
      <c r="P35" s="14">
        <f t="shared" si="14"/>
        <v>5</v>
      </c>
      <c r="Q35" s="12">
        <v>2</v>
      </c>
      <c r="R35" s="17">
        <v>3</v>
      </c>
      <c r="S35" s="16">
        <f t="shared" si="15"/>
        <v>7</v>
      </c>
      <c r="T35" s="12">
        <v>0</v>
      </c>
      <c r="U35" s="15">
        <v>7</v>
      </c>
    </row>
    <row r="36" spans="2:21" s="57" customFormat="1" ht="18" hidden="1" customHeight="1" outlineLevel="1">
      <c r="B36" s="3" t="s">
        <v>33</v>
      </c>
      <c r="C36" s="16">
        <f t="shared" si="12"/>
        <v>1</v>
      </c>
      <c r="D36" s="12">
        <v>1</v>
      </c>
      <c r="E36" s="14"/>
      <c r="F36" s="16">
        <f t="shared" si="13"/>
        <v>6</v>
      </c>
      <c r="G36" s="98">
        <v>6</v>
      </c>
      <c r="H36" s="12">
        <v>0</v>
      </c>
      <c r="I36" s="17">
        <v>0</v>
      </c>
      <c r="J36" s="16">
        <f t="shared" si="9"/>
        <v>145</v>
      </c>
      <c r="K36" s="12">
        <v>64</v>
      </c>
      <c r="L36" s="98">
        <v>81</v>
      </c>
      <c r="M36" s="2">
        <f t="shared" si="10"/>
        <v>10</v>
      </c>
      <c r="N36" s="12">
        <v>5</v>
      </c>
      <c r="O36" s="13">
        <v>5</v>
      </c>
      <c r="P36" s="14">
        <f t="shared" si="14"/>
        <v>4</v>
      </c>
      <c r="Q36" s="12">
        <v>1</v>
      </c>
      <c r="R36" s="17">
        <v>3</v>
      </c>
      <c r="S36" s="16">
        <f t="shared" si="15"/>
        <v>3</v>
      </c>
      <c r="T36" s="12">
        <v>0</v>
      </c>
      <c r="U36" s="15">
        <v>3</v>
      </c>
    </row>
    <row r="37" spans="2:21" s="57" customFormat="1" ht="18" hidden="1" customHeight="1" outlineLevel="1">
      <c r="B37" s="3" t="s">
        <v>34</v>
      </c>
      <c r="C37" s="16">
        <f t="shared" si="12"/>
        <v>1</v>
      </c>
      <c r="D37" s="12">
        <v>1</v>
      </c>
      <c r="E37" s="14"/>
      <c r="F37" s="16">
        <f t="shared" si="13"/>
        <v>16</v>
      </c>
      <c r="G37" s="98">
        <v>15</v>
      </c>
      <c r="H37" s="12">
        <v>0</v>
      </c>
      <c r="I37" s="17">
        <v>1</v>
      </c>
      <c r="J37" s="16">
        <f t="shared" si="9"/>
        <v>488</v>
      </c>
      <c r="K37" s="12">
        <v>241</v>
      </c>
      <c r="L37" s="98">
        <v>247</v>
      </c>
      <c r="M37" s="2">
        <f t="shared" si="10"/>
        <v>24</v>
      </c>
      <c r="N37" s="12">
        <v>10</v>
      </c>
      <c r="O37" s="13">
        <v>14</v>
      </c>
      <c r="P37" s="14">
        <f t="shared" si="14"/>
        <v>2</v>
      </c>
      <c r="Q37" s="12">
        <v>0</v>
      </c>
      <c r="R37" s="17">
        <v>2</v>
      </c>
      <c r="S37" s="16">
        <f t="shared" si="15"/>
        <v>7</v>
      </c>
      <c r="T37" s="12">
        <v>0</v>
      </c>
      <c r="U37" s="15">
        <v>7</v>
      </c>
    </row>
    <row r="38" spans="2:21" s="57" customFormat="1" ht="18" hidden="1" customHeight="1" outlineLevel="1">
      <c r="B38" s="3" t="s">
        <v>48</v>
      </c>
      <c r="C38" s="16">
        <f t="shared" si="12"/>
        <v>1</v>
      </c>
      <c r="D38" s="12">
        <v>1</v>
      </c>
      <c r="E38" s="14"/>
      <c r="F38" s="16">
        <f t="shared" si="13"/>
        <v>7</v>
      </c>
      <c r="G38" s="98">
        <v>7</v>
      </c>
      <c r="H38" s="12">
        <v>0</v>
      </c>
      <c r="I38" s="17">
        <v>0</v>
      </c>
      <c r="J38" s="16">
        <f t="shared" si="9"/>
        <v>180</v>
      </c>
      <c r="K38" s="12">
        <v>98</v>
      </c>
      <c r="L38" s="98">
        <v>82</v>
      </c>
      <c r="M38" s="2">
        <f t="shared" si="10"/>
        <v>12</v>
      </c>
      <c r="N38" s="12">
        <v>5</v>
      </c>
      <c r="O38" s="13">
        <v>7</v>
      </c>
      <c r="P38" s="14" t="str">
        <f t="shared" si="14"/>
        <v>-</v>
      </c>
      <c r="Q38" s="12">
        <v>0</v>
      </c>
      <c r="R38" s="17">
        <v>0</v>
      </c>
      <c r="S38" s="16">
        <f t="shared" si="15"/>
        <v>4</v>
      </c>
      <c r="T38" s="12">
        <v>0</v>
      </c>
      <c r="U38" s="15">
        <v>4</v>
      </c>
    </row>
    <row r="39" spans="2:21" s="57" customFormat="1" ht="18" hidden="1" customHeight="1" outlineLevel="1">
      <c r="B39" s="3" t="s">
        <v>108</v>
      </c>
      <c r="C39" s="16">
        <f t="shared" si="12"/>
        <v>1</v>
      </c>
      <c r="D39" s="12">
        <v>1</v>
      </c>
      <c r="E39" s="14"/>
      <c r="F39" s="16">
        <f t="shared" si="13"/>
        <v>3</v>
      </c>
      <c r="G39" s="98">
        <v>0</v>
      </c>
      <c r="H39" s="12">
        <v>3</v>
      </c>
      <c r="I39" s="17">
        <v>0</v>
      </c>
      <c r="J39" s="16">
        <f t="shared" si="9"/>
        <v>19</v>
      </c>
      <c r="K39" s="12">
        <v>11</v>
      </c>
      <c r="L39" s="98">
        <v>8</v>
      </c>
      <c r="M39" s="2">
        <f t="shared" si="10"/>
        <v>6</v>
      </c>
      <c r="N39" s="12">
        <v>3</v>
      </c>
      <c r="O39" s="13">
        <v>3</v>
      </c>
      <c r="P39" s="14" t="str">
        <f t="shared" si="14"/>
        <v>-</v>
      </c>
      <c r="Q39" s="12">
        <v>0</v>
      </c>
      <c r="R39" s="17">
        <v>0</v>
      </c>
      <c r="S39" s="16">
        <f t="shared" si="15"/>
        <v>5</v>
      </c>
      <c r="T39" s="12">
        <v>1</v>
      </c>
      <c r="U39" s="15">
        <v>4</v>
      </c>
    </row>
    <row r="40" spans="2:21" s="57" customFormat="1" ht="15" hidden="1" customHeight="1" collapsed="1">
      <c r="B40" s="3" t="s">
        <v>15</v>
      </c>
      <c r="C40" s="16">
        <f>SUM(C41:C44)</f>
        <v>4</v>
      </c>
      <c r="D40" s="12">
        <f t="shared" ref="D40:T40" si="17">SUM(D41:D44)</f>
        <v>4</v>
      </c>
      <c r="E40" s="13">
        <f t="shared" si="17"/>
        <v>0</v>
      </c>
      <c r="F40" s="16">
        <f t="shared" si="17"/>
        <v>59</v>
      </c>
      <c r="G40" s="98">
        <f t="shared" si="17"/>
        <v>53</v>
      </c>
      <c r="H40" s="12">
        <f t="shared" si="17"/>
        <v>0</v>
      </c>
      <c r="I40" s="13">
        <f t="shared" si="17"/>
        <v>6</v>
      </c>
      <c r="J40" s="16">
        <f t="shared" si="17"/>
        <v>1618</v>
      </c>
      <c r="K40" s="12">
        <f t="shared" si="17"/>
        <v>846</v>
      </c>
      <c r="L40" s="98">
        <f t="shared" si="17"/>
        <v>772</v>
      </c>
      <c r="M40" s="2">
        <f t="shared" si="17"/>
        <v>84</v>
      </c>
      <c r="N40" s="12">
        <f t="shared" si="17"/>
        <v>27</v>
      </c>
      <c r="O40" s="13">
        <f t="shared" si="17"/>
        <v>57</v>
      </c>
      <c r="P40" s="14">
        <f t="shared" si="17"/>
        <v>11</v>
      </c>
      <c r="Q40" s="12">
        <f t="shared" si="17"/>
        <v>0</v>
      </c>
      <c r="R40" s="13">
        <f t="shared" si="17"/>
        <v>11</v>
      </c>
      <c r="S40" s="16">
        <f t="shared" si="17"/>
        <v>5</v>
      </c>
      <c r="T40" s="12">
        <f t="shared" si="17"/>
        <v>0</v>
      </c>
      <c r="U40" s="15">
        <f>SUM(U41:U44)</f>
        <v>5</v>
      </c>
    </row>
    <row r="41" spans="2:21" s="57" customFormat="1" ht="18" hidden="1" customHeight="1" outlineLevel="1">
      <c r="B41" s="3" t="s">
        <v>35</v>
      </c>
      <c r="C41" s="16">
        <f t="shared" si="12"/>
        <v>1</v>
      </c>
      <c r="D41" s="12">
        <v>1</v>
      </c>
      <c r="E41" s="14"/>
      <c r="F41" s="16">
        <f t="shared" si="13"/>
        <v>18</v>
      </c>
      <c r="G41" s="98">
        <v>16</v>
      </c>
      <c r="H41" s="12">
        <v>0</v>
      </c>
      <c r="I41" s="17">
        <v>2</v>
      </c>
      <c r="J41" s="16">
        <f t="shared" si="9"/>
        <v>559</v>
      </c>
      <c r="K41" s="12">
        <v>291</v>
      </c>
      <c r="L41" s="98">
        <v>268</v>
      </c>
      <c r="M41" s="2">
        <f t="shared" si="10"/>
        <v>26</v>
      </c>
      <c r="N41" s="12">
        <v>10</v>
      </c>
      <c r="O41" s="13">
        <v>16</v>
      </c>
      <c r="P41" s="14">
        <f t="shared" si="14"/>
        <v>6</v>
      </c>
      <c r="Q41" s="12">
        <v>0</v>
      </c>
      <c r="R41" s="17">
        <v>6</v>
      </c>
      <c r="S41" s="16">
        <f t="shared" si="15"/>
        <v>2</v>
      </c>
      <c r="T41" s="12">
        <v>0</v>
      </c>
      <c r="U41" s="15">
        <v>2</v>
      </c>
    </row>
    <row r="42" spans="2:21" s="57" customFormat="1" ht="18" hidden="1" customHeight="1" outlineLevel="1">
      <c r="B42" s="3" t="s">
        <v>36</v>
      </c>
      <c r="C42" s="16">
        <f t="shared" si="12"/>
        <v>1</v>
      </c>
      <c r="D42" s="12">
        <v>1</v>
      </c>
      <c r="E42" s="14"/>
      <c r="F42" s="16">
        <f t="shared" si="13"/>
        <v>14</v>
      </c>
      <c r="G42" s="98">
        <v>13</v>
      </c>
      <c r="H42" s="12">
        <v>0</v>
      </c>
      <c r="I42" s="17">
        <v>1</v>
      </c>
      <c r="J42" s="16">
        <f t="shared" si="9"/>
        <v>430</v>
      </c>
      <c r="K42" s="12">
        <v>224</v>
      </c>
      <c r="L42" s="98">
        <v>206</v>
      </c>
      <c r="M42" s="2">
        <f t="shared" si="10"/>
        <v>22</v>
      </c>
      <c r="N42" s="12">
        <v>5</v>
      </c>
      <c r="O42" s="13">
        <v>17</v>
      </c>
      <c r="P42" s="14">
        <f t="shared" si="14"/>
        <v>3</v>
      </c>
      <c r="Q42" s="12">
        <v>0</v>
      </c>
      <c r="R42" s="17">
        <v>3</v>
      </c>
      <c r="S42" s="16">
        <f t="shared" si="15"/>
        <v>1</v>
      </c>
      <c r="T42" s="12">
        <v>0</v>
      </c>
      <c r="U42" s="15">
        <v>1</v>
      </c>
    </row>
    <row r="43" spans="2:21" s="57" customFormat="1" ht="18" hidden="1" customHeight="1" outlineLevel="1">
      <c r="B43" s="3" t="s">
        <v>37</v>
      </c>
      <c r="C43" s="16">
        <f t="shared" si="12"/>
        <v>1</v>
      </c>
      <c r="D43" s="12">
        <v>1</v>
      </c>
      <c r="E43" s="14"/>
      <c r="F43" s="16">
        <f t="shared" si="13"/>
        <v>13</v>
      </c>
      <c r="G43" s="98">
        <v>12</v>
      </c>
      <c r="H43" s="12">
        <v>0</v>
      </c>
      <c r="I43" s="17">
        <v>1</v>
      </c>
      <c r="J43" s="16">
        <f t="shared" si="9"/>
        <v>278</v>
      </c>
      <c r="K43" s="12">
        <v>144</v>
      </c>
      <c r="L43" s="98">
        <v>134</v>
      </c>
      <c r="M43" s="2">
        <f t="shared" si="10"/>
        <v>17</v>
      </c>
      <c r="N43" s="12">
        <v>6</v>
      </c>
      <c r="O43" s="13">
        <v>11</v>
      </c>
      <c r="P43" s="14">
        <f t="shared" si="14"/>
        <v>1</v>
      </c>
      <c r="Q43" s="12">
        <v>0</v>
      </c>
      <c r="R43" s="17">
        <v>1</v>
      </c>
      <c r="S43" s="16">
        <f t="shared" si="15"/>
        <v>1</v>
      </c>
      <c r="T43" s="12">
        <v>0</v>
      </c>
      <c r="U43" s="15">
        <v>1</v>
      </c>
    </row>
    <row r="44" spans="2:21" s="57" customFormat="1" ht="18" hidden="1" customHeight="1" outlineLevel="1">
      <c r="B44" s="3" t="s">
        <v>38</v>
      </c>
      <c r="C44" s="16">
        <f t="shared" si="12"/>
        <v>1</v>
      </c>
      <c r="D44" s="12">
        <v>1</v>
      </c>
      <c r="E44" s="14"/>
      <c r="F44" s="16">
        <f t="shared" si="13"/>
        <v>14</v>
      </c>
      <c r="G44" s="98">
        <v>12</v>
      </c>
      <c r="H44" s="12">
        <v>0</v>
      </c>
      <c r="I44" s="17">
        <v>2</v>
      </c>
      <c r="J44" s="16">
        <f t="shared" si="9"/>
        <v>351</v>
      </c>
      <c r="K44" s="12">
        <v>187</v>
      </c>
      <c r="L44" s="98">
        <v>164</v>
      </c>
      <c r="M44" s="2">
        <f t="shared" si="10"/>
        <v>19</v>
      </c>
      <c r="N44" s="12">
        <v>6</v>
      </c>
      <c r="O44" s="13">
        <v>13</v>
      </c>
      <c r="P44" s="14">
        <f t="shared" si="14"/>
        <v>1</v>
      </c>
      <c r="Q44" s="12">
        <v>0</v>
      </c>
      <c r="R44" s="17">
        <v>1</v>
      </c>
      <c r="S44" s="16">
        <f t="shared" si="15"/>
        <v>1</v>
      </c>
      <c r="T44" s="12">
        <v>0</v>
      </c>
      <c r="U44" s="15">
        <v>1</v>
      </c>
    </row>
    <row r="45" spans="2:21" s="57" customFormat="1" ht="15" hidden="1" customHeight="1" collapsed="1">
      <c r="B45" s="3" t="s">
        <v>16</v>
      </c>
      <c r="C45" s="16">
        <f>SUM(C46:C49)</f>
        <v>4</v>
      </c>
      <c r="D45" s="12">
        <f t="shared" ref="D45:T45" si="18">SUM(D46:D49)</f>
        <v>4</v>
      </c>
      <c r="E45" s="13">
        <f t="shared" si="18"/>
        <v>0</v>
      </c>
      <c r="F45" s="16">
        <f t="shared" si="18"/>
        <v>38</v>
      </c>
      <c r="G45" s="98">
        <f t="shared" si="18"/>
        <v>36</v>
      </c>
      <c r="H45" s="12">
        <f t="shared" si="18"/>
        <v>0</v>
      </c>
      <c r="I45" s="13">
        <f t="shared" si="18"/>
        <v>2</v>
      </c>
      <c r="J45" s="16">
        <f t="shared" si="18"/>
        <v>923</v>
      </c>
      <c r="K45" s="12">
        <f t="shared" si="18"/>
        <v>453</v>
      </c>
      <c r="L45" s="98">
        <f t="shared" si="18"/>
        <v>470</v>
      </c>
      <c r="M45" s="2">
        <f t="shared" si="18"/>
        <v>64</v>
      </c>
      <c r="N45" s="12">
        <f t="shared" si="18"/>
        <v>23</v>
      </c>
      <c r="O45" s="13">
        <f t="shared" si="18"/>
        <v>41</v>
      </c>
      <c r="P45" s="14">
        <f t="shared" si="18"/>
        <v>4</v>
      </c>
      <c r="Q45" s="12">
        <f t="shared" si="18"/>
        <v>0</v>
      </c>
      <c r="R45" s="13">
        <f t="shared" si="18"/>
        <v>4</v>
      </c>
      <c r="S45" s="16">
        <f t="shared" si="18"/>
        <v>9</v>
      </c>
      <c r="T45" s="12">
        <f t="shared" si="18"/>
        <v>0</v>
      </c>
      <c r="U45" s="15">
        <f>SUM(U46:U49)</f>
        <v>9</v>
      </c>
    </row>
    <row r="46" spans="2:21" s="57" customFormat="1" ht="18" hidden="1" customHeight="1" outlineLevel="1">
      <c r="B46" s="115" t="s">
        <v>39</v>
      </c>
      <c r="C46" s="16">
        <f t="shared" si="12"/>
        <v>1</v>
      </c>
      <c r="D46" s="12">
        <v>1</v>
      </c>
      <c r="E46" s="14"/>
      <c r="F46" s="16">
        <f t="shared" si="13"/>
        <v>15</v>
      </c>
      <c r="G46" s="98">
        <v>14</v>
      </c>
      <c r="H46" s="12">
        <v>0</v>
      </c>
      <c r="I46" s="17">
        <v>1</v>
      </c>
      <c r="J46" s="16">
        <f t="shared" si="9"/>
        <v>430</v>
      </c>
      <c r="K46" s="12">
        <v>215</v>
      </c>
      <c r="L46" s="98">
        <v>215</v>
      </c>
      <c r="M46" s="2">
        <f t="shared" si="10"/>
        <v>26</v>
      </c>
      <c r="N46" s="12">
        <v>8</v>
      </c>
      <c r="O46" s="13">
        <v>18</v>
      </c>
      <c r="P46" s="14">
        <f t="shared" si="14"/>
        <v>2</v>
      </c>
      <c r="Q46" s="12">
        <v>0</v>
      </c>
      <c r="R46" s="17">
        <v>2</v>
      </c>
      <c r="S46" s="16">
        <f t="shared" si="15"/>
        <v>3</v>
      </c>
      <c r="T46" s="12">
        <v>0</v>
      </c>
      <c r="U46" s="15">
        <v>3</v>
      </c>
    </row>
    <row r="47" spans="2:21" s="57" customFormat="1" ht="18" hidden="1" customHeight="1" outlineLevel="1">
      <c r="B47" s="115" t="s">
        <v>40</v>
      </c>
      <c r="C47" s="16">
        <f t="shared" si="12"/>
        <v>1</v>
      </c>
      <c r="D47" s="12">
        <v>1</v>
      </c>
      <c r="E47" s="14"/>
      <c r="F47" s="16">
        <f t="shared" si="13"/>
        <v>11</v>
      </c>
      <c r="G47" s="98">
        <v>10</v>
      </c>
      <c r="H47" s="12">
        <v>0</v>
      </c>
      <c r="I47" s="17">
        <v>1</v>
      </c>
      <c r="J47" s="16">
        <f t="shared" si="9"/>
        <v>261</v>
      </c>
      <c r="K47" s="12">
        <v>122</v>
      </c>
      <c r="L47" s="98">
        <v>139</v>
      </c>
      <c r="M47" s="2">
        <f t="shared" si="10"/>
        <v>16</v>
      </c>
      <c r="N47" s="12">
        <v>5</v>
      </c>
      <c r="O47" s="13">
        <v>11</v>
      </c>
      <c r="P47" s="14">
        <f t="shared" si="14"/>
        <v>1</v>
      </c>
      <c r="Q47" s="12">
        <v>0</v>
      </c>
      <c r="R47" s="17">
        <v>1</v>
      </c>
      <c r="S47" s="16">
        <f t="shared" si="15"/>
        <v>2</v>
      </c>
      <c r="T47" s="12">
        <v>0</v>
      </c>
      <c r="U47" s="15">
        <v>2</v>
      </c>
    </row>
    <row r="48" spans="2:21" s="57" customFormat="1" ht="18" hidden="1" customHeight="1" outlineLevel="1">
      <c r="B48" s="115" t="s">
        <v>41</v>
      </c>
      <c r="C48" s="16">
        <f t="shared" si="12"/>
        <v>1</v>
      </c>
      <c r="D48" s="12">
        <v>1</v>
      </c>
      <c r="E48" s="14"/>
      <c r="F48" s="16">
        <f t="shared" si="13"/>
        <v>6</v>
      </c>
      <c r="G48" s="98">
        <v>6</v>
      </c>
      <c r="H48" s="12">
        <v>0</v>
      </c>
      <c r="I48" s="17">
        <v>0</v>
      </c>
      <c r="J48" s="16">
        <f t="shared" si="9"/>
        <v>137</v>
      </c>
      <c r="K48" s="12">
        <v>71</v>
      </c>
      <c r="L48" s="98">
        <v>66</v>
      </c>
      <c r="M48" s="2">
        <f t="shared" si="10"/>
        <v>11</v>
      </c>
      <c r="N48" s="12">
        <v>5</v>
      </c>
      <c r="O48" s="13">
        <v>6</v>
      </c>
      <c r="P48" s="14" t="str">
        <f t="shared" si="14"/>
        <v>-</v>
      </c>
      <c r="Q48" s="12">
        <v>0</v>
      </c>
      <c r="R48" s="17">
        <v>0</v>
      </c>
      <c r="S48" s="16">
        <f t="shared" si="15"/>
        <v>2</v>
      </c>
      <c r="T48" s="12">
        <v>0</v>
      </c>
      <c r="U48" s="15">
        <v>2</v>
      </c>
    </row>
    <row r="49" spans="2:22" s="57" customFormat="1" ht="18" hidden="1" customHeight="1" outlineLevel="1">
      <c r="B49" s="116" t="s">
        <v>42</v>
      </c>
      <c r="C49" s="20">
        <f t="shared" si="12"/>
        <v>1</v>
      </c>
      <c r="D49" s="21">
        <v>1</v>
      </c>
      <c r="E49" s="25"/>
      <c r="F49" s="20">
        <f t="shared" si="13"/>
        <v>6</v>
      </c>
      <c r="G49" s="100">
        <v>6</v>
      </c>
      <c r="H49" s="21">
        <v>0</v>
      </c>
      <c r="I49" s="26">
        <v>0</v>
      </c>
      <c r="J49" s="20">
        <f t="shared" si="9"/>
        <v>95</v>
      </c>
      <c r="K49" s="21">
        <v>45</v>
      </c>
      <c r="L49" s="100">
        <v>50</v>
      </c>
      <c r="M49" s="23">
        <f t="shared" si="10"/>
        <v>11</v>
      </c>
      <c r="N49" s="21">
        <v>5</v>
      </c>
      <c r="O49" s="22">
        <v>6</v>
      </c>
      <c r="P49" s="25">
        <f t="shared" si="14"/>
        <v>1</v>
      </c>
      <c r="Q49" s="21">
        <v>0</v>
      </c>
      <c r="R49" s="26">
        <v>1</v>
      </c>
      <c r="S49" s="20">
        <f t="shared" si="15"/>
        <v>2</v>
      </c>
      <c r="T49" s="21">
        <v>0</v>
      </c>
      <c r="U49" s="24">
        <v>2</v>
      </c>
    </row>
    <row r="50" spans="2:22" ht="12.95" hidden="1" customHeight="1" collapsed="1">
      <c r="B50" s="220" t="s">
        <v>109</v>
      </c>
      <c r="C50" s="221">
        <f>C51+C57+C65+C70</f>
        <v>20</v>
      </c>
      <c r="D50" s="222">
        <f t="shared" ref="D50:T50" si="19">D51+D57+D65+D70</f>
        <v>20</v>
      </c>
      <c r="E50" s="222">
        <f t="shared" si="19"/>
        <v>0</v>
      </c>
      <c r="F50" s="221">
        <f t="shared" si="19"/>
        <v>230</v>
      </c>
      <c r="G50" s="222">
        <f t="shared" si="19"/>
        <v>210</v>
      </c>
      <c r="H50" s="111">
        <f t="shared" si="19"/>
        <v>0</v>
      </c>
      <c r="I50" s="223">
        <f t="shared" si="19"/>
        <v>20</v>
      </c>
      <c r="J50" s="225">
        <f t="shared" si="19"/>
        <v>5924</v>
      </c>
      <c r="K50" s="222">
        <f t="shared" si="19"/>
        <v>3026</v>
      </c>
      <c r="L50" s="222">
        <f t="shared" si="19"/>
        <v>2898</v>
      </c>
      <c r="M50" s="221">
        <f t="shared" si="19"/>
        <v>356</v>
      </c>
      <c r="N50" s="222">
        <f t="shared" si="19"/>
        <v>124</v>
      </c>
      <c r="O50" s="222">
        <f t="shared" si="19"/>
        <v>232</v>
      </c>
      <c r="P50" s="222">
        <f t="shared" si="19"/>
        <v>33</v>
      </c>
      <c r="Q50" s="222">
        <f t="shared" si="19"/>
        <v>7</v>
      </c>
      <c r="R50" s="223">
        <f t="shared" si="19"/>
        <v>26</v>
      </c>
      <c r="S50" s="221">
        <f t="shared" si="19"/>
        <v>80</v>
      </c>
      <c r="T50" s="222">
        <f t="shared" si="19"/>
        <v>3</v>
      </c>
      <c r="U50" s="223">
        <f>U51+U57+U65+U70</f>
        <v>77</v>
      </c>
      <c r="V50" s="227"/>
    </row>
    <row r="51" spans="2:22" s="57" customFormat="1" ht="15" hidden="1" customHeight="1">
      <c r="B51" s="3" t="s">
        <v>13</v>
      </c>
      <c r="C51" s="16">
        <f t="shared" ref="C51:C56" si="20">IF(SUM(D51:E51)=0,"-",SUM(D51:E51))</f>
        <v>5</v>
      </c>
      <c r="D51" s="12">
        <f>SUM(D52:D56)</f>
        <v>5</v>
      </c>
      <c r="E51" s="13">
        <f>SUM(E52:E56)</f>
        <v>0</v>
      </c>
      <c r="F51" s="16">
        <f t="shared" ref="F51:F56" si="21">SUM(G51:I51)</f>
        <v>54</v>
      </c>
      <c r="G51" s="12">
        <f>SUM(G52:G56)</f>
        <v>50</v>
      </c>
      <c r="H51" s="13">
        <f>SUM(H52:H56)</f>
        <v>0</v>
      </c>
      <c r="I51" s="12">
        <f>SUM(I52:I56)</f>
        <v>4</v>
      </c>
      <c r="J51" s="16">
        <f t="shared" ref="J51:J56" si="22">IF(SUM(K51:L51)=0,"-",SUM(K51:L51))</f>
        <v>1253</v>
      </c>
      <c r="K51" s="12">
        <f>SUM(K52:K56)</f>
        <v>660</v>
      </c>
      <c r="L51" s="13">
        <f>SUM(L52:L56)</f>
        <v>593</v>
      </c>
      <c r="M51" s="2">
        <f t="shared" ref="M51:M56" si="23">IF(SUM(N51:O51)=0,"-",SUM(N51:O51))</f>
        <v>84</v>
      </c>
      <c r="N51" s="12">
        <f t="shared" ref="N51:U51" si="24">SUM(N52:N56)</f>
        <v>33</v>
      </c>
      <c r="O51" s="13">
        <f t="shared" si="24"/>
        <v>51</v>
      </c>
      <c r="P51" s="14">
        <f t="shared" si="24"/>
        <v>5</v>
      </c>
      <c r="Q51" s="12">
        <f t="shared" si="24"/>
        <v>2</v>
      </c>
      <c r="R51" s="13">
        <f t="shared" si="24"/>
        <v>3</v>
      </c>
      <c r="S51" s="16">
        <f t="shared" si="24"/>
        <v>13</v>
      </c>
      <c r="T51" s="12">
        <f t="shared" si="24"/>
        <v>0</v>
      </c>
      <c r="U51" s="17">
        <f t="shared" si="24"/>
        <v>13</v>
      </c>
    </row>
    <row r="52" spans="2:22" s="57" customFormat="1" ht="18" hidden="1" customHeight="1" outlineLevel="1">
      <c r="B52" s="3" t="s">
        <v>29</v>
      </c>
      <c r="C52" s="16">
        <f t="shared" si="20"/>
        <v>1</v>
      </c>
      <c r="D52" s="12">
        <v>1</v>
      </c>
      <c r="E52" s="14">
        <v>0</v>
      </c>
      <c r="F52" s="16">
        <f t="shared" si="21"/>
        <v>11</v>
      </c>
      <c r="G52" s="98">
        <v>10</v>
      </c>
      <c r="H52" s="12">
        <v>0</v>
      </c>
      <c r="I52" s="17">
        <v>1</v>
      </c>
      <c r="J52" s="16">
        <f t="shared" si="22"/>
        <v>262</v>
      </c>
      <c r="K52" s="12">
        <v>157</v>
      </c>
      <c r="L52" s="98">
        <v>105</v>
      </c>
      <c r="M52" s="2">
        <f t="shared" si="23"/>
        <v>17</v>
      </c>
      <c r="N52" s="12">
        <v>7</v>
      </c>
      <c r="O52" s="13">
        <v>10</v>
      </c>
      <c r="P52" s="14" t="str">
        <f>IF(SUM(Q52:R52)=0,"-",SUM(Q52:R52))</f>
        <v>-</v>
      </c>
      <c r="Q52" s="12">
        <v>0</v>
      </c>
      <c r="R52" s="17">
        <v>0</v>
      </c>
      <c r="S52" s="16">
        <f>IF(SUM(T52:U52)=0,"-",SUM(T52:U52))</f>
        <v>2</v>
      </c>
      <c r="T52" s="12">
        <v>0</v>
      </c>
      <c r="U52" s="15">
        <v>2</v>
      </c>
    </row>
    <row r="53" spans="2:22" s="57" customFormat="1" ht="18" hidden="1" customHeight="1" outlineLevel="1">
      <c r="B53" s="3" t="s">
        <v>43</v>
      </c>
      <c r="C53" s="16">
        <f t="shared" si="20"/>
        <v>1</v>
      </c>
      <c r="D53" s="12">
        <v>1</v>
      </c>
      <c r="E53" s="14">
        <v>0</v>
      </c>
      <c r="F53" s="16">
        <f t="shared" si="21"/>
        <v>10</v>
      </c>
      <c r="G53" s="98">
        <v>10</v>
      </c>
      <c r="H53" s="12">
        <v>0</v>
      </c>
      <c r="I53" s="17">
        <v>0</v>
      </c>
      <c r="J53" s="16">
        <f t="shared" si="22"/>
        <v>225</v>
      </c>
      <c r="K53" s="12">
        <v>122</v>
      </c>
      <c r="L53" s="98">
        <v>103</v>
      </c>
      <c r="M53" s="2">
        <f t="shared" si="23"/>
        <v>17</v>
      </c>
      <c r="N53" s="12">
        <v>6</v>
      </c>
      <c r="O53" s="13">
        <v>11</v>
      </c>
      <c r="P53" s="14">
        <f>IF(SUM(Q53:R53)=0,"-",SUM(Q53:R53))</f>
        <v>1</v>
      </c>
      <c r="Q53" s="12">
        <v>1</v>
      </c>
      <c r="R53" s="17">
        <v>0</v>
      </c>
      <c r="S53" s="16">
        <f>IF(SUM(T53:U53)=0,"-",SUM(T53:U53))</f>
        <v>2</v>
      </c>
      <c r="T53" s="12">
        <v>0</v>
      </c>
      <c r="U53" s="15">
        <v>2</v>
      </c>
    </row>
    <row r="54" spans="2:22" s="57" customFormat="1" ht="18" hidden="1" customHeight="1" outlineLevel="1">
      <c r="B54" s="3" t="s">
        <v>44</v>
      </c>
      <c r="C54" s="16">
        <f t="shared" si="20"/>
        <v>1</v>
      </c>
      <c r="D54" s="12">
        <v>1</v>
      </c>
      <c r="E54" s="14">
        <v>0</v>
      </c>
      <c r="F54" s="16">
        <f t="shared" si="21"/>
        <v>10</v>
      </c>
      <c r="G54" s="98">
        <v>9</v>
      </c>
      <c r="H54" s="12">
        <v>0</v>
      </c>
      <c r="I54" s="17">
        <v>1</v>
      </c>
      <c r="J54" s="16">
        <f t="shared" si="22"/>
        <v>248</v>
      </c>
      <c r="K54" s="12">
        <v>121</v>
      </c>
      <c r="L54" s="98">
        <v>127</v>
      </c>
      <c r="M54" s="2">
        <f t="shared" si="23"/>
        <v>15</v>
      </c>
      <c r="N54" s="12">
        <v>8</v>
      </c>
      <c r="O54" s="13">
        <v>7</v>
      </c>
      <c r="P54" s="14">
        <f>IF(SUM(Q54:R54)=0,"-",SUM(Q54:R54))</f>
        <v>2</v>
      </c>
      <c r="Q54" s="12">
        <v>0</v>
      </c>
      <c r="R54" s="17">
        <v>2</v>
      </c>
      <c r="S54" s="16">
        <f>IF(SUM(T54:U54)=0,"-",SUM(T54:U54))</f>
        <v>3</v>
      </c>
      <c r="T54" s="12">
        <v>0</v>
      </c>
      <c r="U54" s="15">
        <v>3</v>
      </c>
    </row>
    <row r="55" spans="2:22" s="57" customFormat="1" ht="18" hidden="1" customHeight="1" outlineLevel="1">
      <c r="B55" s="3" t="s">
        <v>45</v>
      </c>
      <c r="C55" s="16">
        <f t="shared" si="20"/>
        <v>1</v>
      </c>
      <c r="D55" s="12">
        <v>1</v>
      </c>
      <c r="E55" s="14">
        <v>0</v>
      </c>
      <c r="F55" s="16">
        <f t="shared" si="21"/>
        <v>13</v>
      </c>
      <c r="G55" s="98">
        <v>12</v>
      </c>
      <c r="H55" s="12">
        <v>0</v>
      </c>
      <c r="I55" s="17">
        <v>1</v>
      </c>
      <c r="J55" s="16">
        <f t="shared" si="22"/>
        <v>303</v>
      </c>
      <c r="K55" s="12">
        <v>150</v>
      </c>
      <c r="L55" s="98">
        <v>153</v>
      </c>
      <c r="M55" s="2">
        <f t="shared" si="23"/>
        <v>20</v>
      </c>
      <c r="N55" s="12">
        <v>7</v>
      </c>
      <c r="O55" s="13">
        <v>13</v>
      </c>
      <c r="P55" s="14" t="str">
        <f>IF(SUM(Q55:R55)=0,"-",SUM(Q55:R55))</f>
        <v>-</v>
      </c>
      <c r="Q55" s="12">
        <v>0</v>
      </c>
      <c r="R55" s="17">
        <v>0</v>
      </c>
      <c r="S55" s="16">
        <f>IF(SUM(T55:U55)=0,"-",SUM(T55:U55))</f>
        <v>4</v>
      </c>
      <c r="T55" s="12">
        <v>0</v>
      </c>
      <c r="U55" s="15">
        <v>4</v>
      </c>
    </row>
    <row r="56" spans="2:22" s="57" customFormat="1" ht="18" hidden="1" customHeight="1" outlineLevel="1">
      <c r="B56" s="3" t="s">
        <v>46</v>
      </c>
      <c r="C56" s="16">
        <f t="shared" si="20"/>
        <v>1</v>
      </c>
      <c r="D56" s="12">
        <v>1</v>
      </c>
      <c r="E56" s="14">
        <v>0</v>
      </c>
      <c r="F56" s="16">
        <f t="shared" si="21"/>
        <v>10</v>
      </c>
      <c r="G56" s="98">
        <v>9</v>
      </c>
      <c r="H56" s="12">
        <v>0</v>
      </c>
      <c r="I56" s="17">
        <v>1</v>
      </c>
      <c r="J56" s="16">
        <f t="shared" si="22"/>
        <v>215</v>
      </c>
      <c r="K56" s="12">
        <v>110</v>
      </c>
      <c r="L56" s="98">
        <v>105</v>
      </c>
      <c r="M56" s="2">
        <f t="shared" si="23"/>
        <v>15</v>
      </c>
      <c r="N56" s="12">
        <v>5</v>
      </c>
      <c r="O56" s="13">
        <v>10</v>
      </c>
      <c r="P56" s="14">
        <f>IF(SUM(Q56:R56)=0,"-",SUM(Q56:R56))</f>
        <v>2</v>
      </c>
      <c r="Q56" s="12">
        <v>1</v>
      </c>
      <c r="R56" s="17">
        <v>1</v>
      </c>
      <c r="S56" s="16">
        <f>IF(SUM(T56:U56)=0,"-",SUM(T56:U56))</f>
        <v>2</v>
      </c>
      <c r="T56" s="12">
        <v>0</v>
      </c>
      <c r="U56" s="15">
        <v>2</v>
      </c>
    </row>
    <row r="57" spans="2:22" s="57" customFormat="1" ht="15" hidden="1" customHeight="1" collapsed="1">
      <c r="B57" s="3" t="s">
        <v>14</v>
      </c>
      <c r="C57" s="16">
        <f>SUM(C58:C64)</f>
        <v>7</v>
      </c>
      <c r="D57" s="12">
        <f>SUM(D58:D64)</f>
        <v>7</v>
      </c>
      <c r="E57" s="13">
        <f>SUM(E58:E64)</f>
        <v>0</v>
      </c>
      <c r="F57" s="16">
        <f>SUM(F58:F64)</f>
        <v>78</v>
      </c>
      <c r="G57" s="98">
        <f>SUM(G58:G64)</f>
        <v>72</v>
      </c>
      <c r="H57" s="12">
        <f t="shared" ref="H57:T57" si="25">SUM(H58:H64)</f>
        <v>0</v>
      </c>
      <c r="I57" s="13">
        <f t="shared" si="25"/>
        <v>6</v>
      </c>
      <c r="J57" s="16">
        <f t="shared" si="25"/>
        <v>2164</v>
      </c>
      <c r="K57" s="12">
        <f t="shared" si="25"/>
        <v>1099</v>
      </c>
      <c r="L57" s="98">
        <f t="shared" si="25"/>
        <v>1065</v>
      </c>
      <c r="M57" s="2">
        <f t="shared" si="25"/>
        <v>120</v>
      </c>
      <c r="N57" s="12">
        <f t="shared" si="25"/>
        <v>38</v>
      </c>
      <c r="O57" s="13">
        <f t="shared" si="25"/>
        <v>82</v>
      </c>
      <c r="P57" s="14">
        <f t="shared" si="25"/>
        <v>13</v>
      </c>
      <c r="Q57" s="12">
        <f t="shared" si="25"/>
        <v>3</v>
      </c>
      <c r="R57" s="13">
        <f t="shared" si="25"/>
        <v>10</v>
      </c>
      <c r="S57" s="16">
        <f t="shared" si="25"/>
        <v>41</v>
      </c>
      <c r="T57" s="12">
        <f t="shared" si="25"/>
        <v>2</v>
      </c>
      <c r="U57" s="15">
        <f>SUM(U58:U64)</f>
        <v>39</v>
      </c>
    </row>
    <row r="58" spans="2:22" s="57" customFormat="1" ht="18" hidden="1" customHeight="1" outlineLevel="1">
      <c r="B58" s="3" t="s">
        <v>30</v>
      </c>
      <c r="C58" s="16">
        <f t="shared" ref="C58:C64" si="26">IF(SUM(D58:E58)=0,"-",SUM(D58:E58))</f>
        <v>1</v>
      </c>
      <c r="D58" s="12">
        <v>1</v>
      </c>
      <c r="E58" s="14">
        <v>0</v>
      </c>
      <c r="F58" s="16">
        <f t="shared" ref="F58:F64" si="27">SUM(G58:I58)</f>
        <v>14</v>
      </c>
      <c r="G58" s="98">
        <v>13</v>
      </c>
      <c r="H58" s="12">
        <v>0</v>
      </c>
      <c r="I58" s="17">
        <v>1</v>
      </c>
      <c r="J58" s="16">
        <f t="shared" ref="J58:J64" si="28">IF(SUM(K58:L58)=0,"-",SUM(K58:L58))</f>
        <v>412</v>
      </c>
      <c r="K58" s="12">
        <v>222</v>
      </c>
      <c r="L58" s="98">
        <v>190</v>
      </c>
      <c r="M58" s="2">
        <f t="shared" ref="M58:M64" si="29">IF(SUM(N58:O58)=0,"-",SUM(N58:O58))</f>
        <v>20</v>
      </c>
      <c r="N58" s="12">
        <v>5</v>
      </c>
      <c r="O58" s="13">
        <v>15</v>
      </c>
      <c r="P58" s="14" t="str">
        <f t="shared" ref="P58:P64" si="30">IF(SUM(Q58:R58)=0,"-",SUM(Q58:R58))</f>
        <v>-</v>
      </c>
      <c r="Q58" s="12">
        <v>0</v>
      </c>
      <c r="R58" s="17">
        <v>0</v>
      </c>
      <c r="S58" s="16">
        <f t="shared" ref="S58:S64" si="31">IF(SUM(T58:U58)=0,"-",SUM(T58:U58))</f>
        <v>7</v>
      </c>
      <c r="T58" s="12">
        <v>1</v>
      </c>
      <c r="U58" s="15">
        <v>6</v>
      </c>
    </row>
    <row r="59" spans="2:22" s="57" customFormat="1" ht="18" hidden="1" customHeight="1" outlineLevel="1">
      <c r="B59" s="3" t="s">
        <v>31</v>
      </c>
      <c r="C59" s="16">
        <f t="shared" si="26"/>
        <v>1</v>
      </c>
      <c r="D59" s="12">
        <v>1</v>
      </c>
      <c r="E59" s="14">
        <v>0</v>
      </c>
      <c r="F59" s="16">
        <f t="shared" si="27"/>
        <v>14</v>
      </c>
      <c r="G59" s="98">
        <v>13</v>
      </c>
      <c r="H59" s="12">
        <v>0</v>
      </c>
      <c r="I59" s="17">
        <v>1</v>
      </c>
      <c r="J59" s="16">
        <f t="shared" si="28"/>
        <v>395</v>
      </c>
      <c r="K59" s="12">
        <v>204</v>
      </c>
      <c r="L59" s="98">
        <v>191</v>
      </c>
      <c r="M59" s="2">
        <f t="shared" si="29"/>
        <v>23</v>
      </c>
      <c r="N59" s="12">
        <v>8</v>
      </c>
      <c r="O59" s="13">
        <v>15</v>
      </c>
      <c r="P59" s="14">
        <f t="shared" si="30"/>
        <v>2</v>
      </c>
      <c r="Q59" s="12">
        <v>1</v>
      </c>
      <c r="R59" s="17">
        <v>1</v>
      </c>
      <c r="S59" s="16">
        <f t="shared" si="31"/>
        <v>5</v>
      </c>
      <c r="T59" s="12">
        <v>0</v>
      </c>
      <c r="U59" s="15">
        <v>5</v>
      </c>
    </row>
    <row r="60" spans="2:22" s="57" customFormat="1" ht="18" hidden="1" customHeight="1" outlineLevel="1">
      <c r="B60" s="3" t="s">
        <v>32</v>
      </c>
      <c r="C60" s="16">
        <f t="shared" si="26"/>
        <v>1</v>
      </c>
      <c r="D60" s="12">
        <v>1</v>
      </c>
      <c r="E60" s="14">
        <v>0</v>
      </c>
      <c r="F60" s="16">
        <f t="shared" si="27"/>
        <v>20</v>
      </c>
      <c r="G60" s="98">
        <v>17</v>
      </c>
      <c r="H60" s="12">
        <v>0</v>
      </c>
      <c r="I60" s="17">
        <v>3</v>
      </c>
      <c r="J60" s="16">
        <f t="shared" si="28"/>
        <v>532</v>
      </c>
      <c r="K60" s="12">
        <v>251</v>
      </c>
      <c r="L60" s="98">
        <v>281</v>
      </c>
      <c r="M60" s="2">
        <f t="shared" si="29"/>
        <v>31</v>
      </c>
      <c r="N60" s="12">
        <v>7</v>
      </c>
      <c r="O60" s="13">
        <v>24</v>
      </c>
      <c r="P60" s="14">
        <f t="shared" si="30"/>
        <v>4</v>
      </c>
      <c r="Q60" s="12">
        <v>0</v>
      </c>
      <c r="R60" s="17">
        <v>4</v>
      </c>
      <c r="S60" s="16">
        <f t="shared" si="31"/>
        <v>10</v>
      </c>
      <c r="T60" s="12">
        <v>0</v>
      </c>
      <c r="U60" s="15">
        <v>10</v>
      </c>
    </row>
    <row r="61" spans="2:22" s="57" customFormat="1" ht="18" hidden="1" customHeight="1" outlineLevel="1">
      <c r="B61" s="3" t="s">
        <v>33</v>
      </c>
      <c r="C61" s="16">
        <f t="shared" si="26"/>
        <v>1</v>
      </c>
      <c r="D61" s="12">
        <v>1</v>
      </c>
      <c r="E61" s="14">
        <v>0</v>
      </c>
      <c r="F61" s="16">
        <f t="shared" si="27"/>
        <v>6</v>
      </c>
      <c r="G61" s="98">
        <v>6</v>
      </c>
      <c r="H61" s="12">
        <v>0</v>
      </c>
      <c r="I61" s="17">
        <v>0</v>
      </c>
      <c r="J61" s="16">
        <f t="shared" si="28"/>
        <v>144</v>
      </c>
      <c r="K61" s="12">
        <v>67</v>
      </c>
      <c r="L61" s="98">
        <v>77</v>
      </c>
      <c r="M61" s="2">
        <f t="shared" si="29"/>
        <v>10</v>
      </c>
      <c r="N61" s="12">
        <v>4</v>
      </c>
      <c r="O61" s="13">
        <v>6</v>
      </c>
      <c r="P61" s="14">
        <f t="shared" si="30"/>
        <v>3</v>
      </c>
      <c r="Q61" s="12">
        <v>1</v>
      </c>
      <c r="R61" s="17">
        <v>2</v>
      </c>
      <c r="S61" s="16">
        <f t="shared" si="31"/>
        <v>5</v>
      </c>
      <c r="T61" s="12">
        <v>0</v>
      </c>
      <c r="U61" s="15">
        <v>5</v>
      </c>
    </row>
    <row r="62" spans="2:22" s="57" customFormat="1" ht="18" hidden="1" customHeight="1" outlineLevel="1">
      <c r="B62" s="3" t="s">
        <v>34</v>
      </c>
      <c r="C62" s="16">
        <f t="shared" si="26"/>
        <v>1</v>
      </c>
      <c r="D62" s="12">
        <v>1</v>
      </c>
      <c r="E62" s="14">
        <v>0</v>
      </c>
      <c r="F62" s="16">
        <f t="shared" si="27"/>
        <v>17</v>
      </c>
      <c r="G62" s="98">
        <v>16</v>
      </c>
      <c r="H62" s="12">
        <v>0</v>
      </c>
      <c r="I62" s="17">
        <v>1</v>
      </c>
      <c r="J62" s="16">
        <f t="shared" si="28"/>
        <v>509</v>
      </c>
      <c r="K62" s="12">
        <v>261</v>
      </c>
      <c r="L62" s="98">
        <v>248</v>
      </c>
      <c r="M62" s="2">
        <f t="shared" si="29"/>
        <v>24</v>
      </c>
      <c r="N62" s="12">
        <v>9</v>
      </c>
      <c r="O62" s="13">
        <v>15</v>
      </c>
      <c r="P62" s="14">
        <f t="shared" si="30"/>
        <v>4</v>
      </c>
      <c r="Q62" s="12">
        <v>1</v>
      </c>
      <c r="R62" s="17">
        <v>3</v>
      </c>
      <c r="S62" s="16">
        <f t="shared" si="31"/>
        <v>9</v>
      </c>
      <c r="T62" s="12">
        <v>1</v>
      </c>
      <c r="U62" s="15">
        <v>8</v>
      </c>
    </row>
    <row r="63" spans="2:22" s="57" customFormat="1" ht="18" hidden="1" customHeight="1" outlineLevel="1">
      <c r="B63" s="3" t="s">
        <v>48</v>
      </c>
      <c r="C63" s="16">
        <f t="shared" si="26"/>
        <v>1</v>
      </c>
      <c r="D63" s="12">
        <v>1</v>
      </c>
      <c r="E63" s="14">
        <v>0</v>
      </c>
      <c r="F63" s="16">
        <f t="shared" si="27"/>
        <v>7</v>
      </c>
      <c r="G63" s="98">
        <v>7</v>
      </c>
      <c r="H63" s="12">
        <v>0</v>
      </c>
      <c r="I63" s="17">
        <v>0</v>
      </c>
      <c r="J63" s="16">
        <f t="shared" si="28"/>
        <v>172</v>
      </c>
      <c r="K63" s="12">
        <v>94</v>
      </c>
      <c r="L63" s="98">
        <v>78</v>
      </c>
      <c r="M63" s="2">
        <f t="shared" si="29"/>
        <v>12</v>
      </c>
      <c r="N63" s="12">
        <v>5</v>
      </c>
      <c r="O63" s="13">
        <v>7</v>
      </c>
      <c r="P63" s="14" t="str">
        <f t="shared" si="30"/>
        <v>-</v>
      </c>
      <c r="Q63" s="12">
        <v>0</v>
      </c>
      <c r="R63" s="17">
        <v>0</v>
      </c>
      <c r="S63" s="16">
        <f t="shared" si="31"/>
        <v>5</v>
      </c>
      <c r="T63" s="12">
        <v>0</v>
      </c>
      <c r="U63" s="15">
        <v>5</v>
      </c>
    </row>
    <row r="64" spans="2:22" s="57" customFormat="1" ht="18" hidden="1" customHeight="1" outlineLevel="1">
      <c r="B64" s="3" t="s">
        <v>108</v>
      </c>
      <c r="C64" s="16">
        <f t="shared" si="26"/>
        <v>1</v>
      </c>
      <c r="D64" s="12">
        <v>1</v>
      </c>
      <c r="E64" s="14">
        <v>0</v>
      </c>
      <c r="F64" s="16">
        <f t="shared" si="27"/>
        <v>0</v>
      </c>
      <c r="G64" s="98">
        <v>0</v>
      </c>
      <c r="H64" s="12">
        <v>0</v>
      </c>
      <c r="I64" s="17">
        <v>0</v>
      </c>
      <c r="J64" s="16" t="str">
        <f t="shared" si="28"/>
        <v>-</v>
      </c>
      <c r="K64" s="12">
        <v>0</v>
      </c>
      <c r="L64" s="98">
        <v>0</v>
      </c>
      <c r="M64" s="2" t="str">
        <f t="shared" si="29"/>
        <v>-</v>
      </c>
      <c r="N64" s="12">
        <v>0</v>
      </c>
      <c r="O64" s="13">
        <v>0</v>
      </c>
      <c r="P64" s="14" t="str">
        <f t="shared" si="30"/>
        <v>-</v>
      </c>
      <c r="Q64" s="12">
        <v>0</v>
      </c>
      <c r="R64" s="17">
        <v>0</v>
      </c>
      <c r="S64" s="16" t="str">
        <f t="shared" si="31"/>
        <v>-</v>
      </c>
      <c r="T64" s="12">
        <v>0</v>
      </c>
      <c r="U64" s="15">
        <v>0</v>
      </c>
    </row>
    <row r="65" spans="2:22" s="57" customFormat="1" ht="15" hidden="1" customHeight="1" collapsed="1">
      <c r="B65" s="3" t="s">
        <v>15</v>
      </c>
      <c r="C65" s="16">
        <f>SUM(C66:C69)</f>
        <v>4</v>
      </c>
      <c r="D65" s="12">
        <f t="shared" ref="D65:T65" si="32">SUM(D66:D69)</f>
        <v>4</v>
      </c>
      <c r="E65" s="13">
        <f t="shared" si="32"/>
        <v>0</v>
      </c>
      <c r="F65" s="16">
        <f t="shared" si="32"/>
        <v>59</v>
      </c>
      <c r="G65" s="98">
        <f t="shared" si="32"/>
        <v>52</v>
      </c>
      <c r="H65" s="12">
        <f t="shared" si="32"/>
        <v>0</v>
      </c>
      <c r="I65" s="13">
        <f t="shared" si="32"/>
        <v>7</v>
      </c>
      <c r="J65" s="16">
        <f t="shared" si="32"/>
        <v>1620</v>
      </c>
      <c r="K65" s="12">
        <f t="shared" si="32"/>
        <v>835</v>
      </c>
      <c r="L65" s="98">
        <f t="shared" si="32"/>
        <v>785</v>
      </c>
      <c r="M65" s="2">
        <f t="shared" si="32"/>
        <v>90</v>
      </c>
      <c r="N65" s="12">
        <f t="shared" si="32"/>
        <v>30</v>
      </c>
      <c r="O65" s="13">
        <f t="shared" si="32"/>
        <v>60</v>
      </c>
      <c r="P65" s="14">
        <f t="shared" si="32"/>
        <v>9</v>
      </c>
      <c r="Q65" s="12">
        <f t="shared" si="32"/>
        <v>0</v>
      </c>
      <c r="R65" s="13">
        <f t="shared" si="32"/>
        <v>9</v>
      </c>
      <c r="S65" s="16">
        <f t="shared" si="32"/>
        <v>15</v>
      </c>
      <c r="T65" s="12">
        <f t="shared" si="32"/>
        <v>1</v>
      </c>
      <c r="U65" s="15">
        <f>SUM(U66:U69)</f>
        <v>14</v>
      </c>
    </row>
    <row r="66" spans="2:22" s="57" customFormat="1" ht="18" hidden="1" customHeight="1" outlineLevel="1">
      <c r="B66" s="3" t="s">
        <v>35</v>
      </c>
      <c r="C66" s="16">
        <f>IF(SUM(D66:E66)=0,"-",SUM(D66:E66))</f>
        <v>1</v>
      </c>
      <c r="D66" s="12">
        <v>1</v>
      </c>
      <c r="E66" s="14">
        <v>0</v>
      </c>
      <c r="F66" s="16">
        <f>SUM(G66:I66)</f>
        <v>18</v>
      </c>
      <c r="G66" s="98">
        <v>16</v>
      </c>
      <c r="H66" s="12">
        <v>0</v>
      </c>
      <c r="I66" s="17">
        <v>2</v>
      </c>
      <c r="J66" s="16">
        <f>IF(SUM(K66:L66)=0,"-",SUM(K66:L66))</f>
        <v>564</v>
      </c>
      <c r="K66" s="12">
        <v>281</v>
      </c>
      <c r="L66" s="98">
        <v>283</v>
      </c>
      <c r="M66" s="2">
        <f>IF(SUM(N66:O66)=0,"-",SUM(N66:O66))</f>
        <v>29</v>
      </c>
      <c r="N66" s="12">
        <v>11</v>
      </c>
      <c r="O66" s="13">
        <v>18</v>
      </c>
      <c r="P66" s="14">
        <f>IF(SUM(Q66:R66)=0,"-",SUM(Q66:R66))</f>
        <v>6</v>
      </c>
      <c r="Q66" s="12">
        <v>0</v>
      </c>
      <c r="R66" s="17">
        <v>6</v>
      </c>
      <c r="S66" s="16">
        <f>IF(SUM(T66:U66)=0,"-",SUM(T66:U66))</f>
        <v>5</v>
      </c>
      <c r="T66" s="12">
        <v>0</v>
      </c>
      <c r="U66" s="15">
        <v>5</v>
      </c>
    </row>
    <row r="67" spans="2:22" s="57" customFormat="1" ht="18" hidden="1" customHeight="1" outlineLevel="1">
      <c r="B67" s="3" t="s">
        <v>36</v>
      </c>
      <c r="C67" s="16">
        <f>IF(SUM(D67:E67)=0,"-",SUM(D67:E67))</f>
        <v>1</v>
      </c>
      <c r="D67" s="12">
        <v>1</v>
      </c>
      <c r="E67" s="14">
        <v>0</v>
      </c>
      <c r="F67" s="16">
        <f>SUM(G67:I67)</f>
        <v>14</v>
      </c>
      <c r="G67" s="98">
        <v>12</v>
      </c>
      <c r="H67" s="12">
        <v>0</v>
      </c>
      <c r="I67" s="17">
        <v>2</v>
      </c>
      <c r="J67" s="16">
        <f>IF(SUM(K67:L67)=0,"-",SUM(K67:L67))</f>
        <v>412</v>
      </c>
      <c r="K67" s="12">
        <v>219</v>
      </c>
      <c r="L67" s="98">
        <v>193</v>
      </c>
      <c r="M67" s="2">
        <f>IF(SUM(N67:O67)=0,"-",SUM(N67:O67))</f>
        <v>23</v>
      </c>
      <c r="N67" s="12">
        <v>7</v>
      </c>
      <c r="O67" s="13">
        <v>16</v>
      </c>
      <c r="P67" s="14">
        <f>IF(SUM(Q67:R67)=0,"-",SUM(Q67:R67))</f>
        <v>1</v>
      </c>
      <c r="Q67" s="12">
        <v>0</v>
      </c>
      <c r="R67" s="17">
        <v>1</v>
      </c>
      <c r="S67" s="16">
        <f>IF(SUM(T67:U67)=0,"-",SUM(T67:U67))</f>
        <v>4</v>
      </c>
      <c r="T67" s="12">
        <v>0</v>
      </c>
      <c r="U67" s="15">
        <v>4</v>
      </c>
    </row>
    <row r="68" spans="2:22" s="57" customFormat="1" ht="18" hidden="1" customHeight="1" outlineLevel="1">
      <c r="B68" s="3" t="s">
        <v>37</v>
      </c>
      <c r="C68" s="16">
        <f>IF(SUM(D68:E68)=0,"-",SUM(D68:E68))</f>
        <v>1</v>
      </c>
      <c r="D68" s="12">
        <v>1</v>
      </c>
      <c r="E68" s="14">
        <v>0</v>
      </c>
      <c r="F68" s="16">
        <f>SUM(G68:I68)</f>
        <v>13</v>
      </c>
      <c r="G68" s="98">
        <v>12</v>
      </c>
      <c r="H68" s="12">
        <v>0</v>
      </c>
      <c r="I68" s="17">
        <v>1</v>
      </c>
      <c r="J68" s="16">
        <f>IF(SUM(K68:L68)=0,"-",SUM(K68:L68))</f>
        <v>301</v>
      </c>
      <c r="K68" s="12">
        <v>153</v>
      </c>
      <c r="L68" s="98">
        <v>148</v>
      </c>
      <c r="M68" s="2">
        <f>IF(SUM(N68:O68)=0,"-",SUM(N68:O68))</f>
        <v>18</v>
      </c>
      <c r="N68" s="12">
        <v>6</v>
      </c>
      <c r="O68" s="13">
        <v>12</v>
      </c>
      <c r="P68" s="14">
        <f>IF(SUM(Q68:R68)=0,"-",SUM(Q68:R68))</f>
        <v>1</v>
      </c>
      <c r="Q68" s="12">
        <v>0</v>
      </c>
      <c r="R68" s="17">
        <v>1</v>
      </c>
      <c r="S68" s="16">
        <f>IF(SUM(T68:U68)=0,"-",SUM(T68:U68))</f>
        <v>3</v>
      </c>
      <c r="T68" s="12">
        <v>1</v>
      </c>
      <c r="U68" s="15">
        <v>2</v>
      </c>
    </row>
    <row r="69" spans="2:22" s="57" customFormat="1" ht="18" hidden="1" customHeight="1" outlineLevel="1">
      <c r="B69" s="3" t="s">
        <v>38</v>
      </c>
      <c r="C69" s="16">
        <f>IF(SUM(D69:E69)=0,"-",SUM(D69:E69))</f>
        <v>1</v>
      </c>
      <c r="D69" s="12">
        <v>1</v>
      </c>
      <c r="E69" s="14">
        <v>0</v>
      </c>
      <c r="F69" s="16">
        <f>SUM(G69:I69)</f>
        <v>14</v>
      </c>
      <c r="G69" s="98">
        <v>12</v>
      </c>
      <c r="H69" s="12">
        <v>0</v>
      </c>
      <c r="I69" s="17">
        <v>2</v>
      </c>
      <c r="J69" s="16">
        <f>IF(SUM(K69:L69)=0,"-",SUM(K69:L69))</f>
        <v>343</v>
      </c>
      <c r="K69" s="12">
        <v>182</v>
      </c>
      <c r="L69" s="98">
        <v>161</v>
      </c>
      <c r="M69" s="2">
        <f>IF(SUM(N69:O69)=0,"-",SUM(N69:O69))</f>
        <v>20</v>
      </c>
      <c r="N69" s="12">
        <v>6</v>
      </c>
      <c r="O69" s="13">
        <v>14</v>
      </c>
      <c r="P69" s="14">
        <f>IF(SUM(Q69:R69)=0,"-",SUM(Q69:R69))</f>
        <v>1</v>
      </c>
      <c r="Q69" s="12">
        <v>0</v>
      </c>
      <c r="R69" s="17">
        <v>1</v>
      </c>
      <c r="S69" s="16">
        <f>IF(SUM(T69:U69)=0,"-",SUM(T69:U69))</f>
        <v>3</v>
      </c>
      <c r="T69" s="12">
        <v>0</v>
      </c>
      <c r="U69" s="15">
        <v>3</v>
      </c>
    </row>
    <row r="70" spans="2:22" s="57" customFormat="1" ht="15" hidden="1" customHeight="1" collapsed="1">
      <c r="B70" s="3" t="s">
        <v>16</v>
      </c>
      <c r="C70" s="16">
        <f>SUM(C71:C74)</f>
        <v>4</v>
      </c>
      <c r="D70" s="12">
        <f t="shared" ref="D70:T70" si="33">SUM(D71:D74)</f>
        <v>4</v>
      </c>
      <c r="E70" s="13">
        <f t="shared" si="33"/>
        <v>0</v>
      </c>
      <c r="F70" s="16">
        <f t="shared" si="33"/>
        <v>39</v>
      </c>
      <c r="G70" s="98">
        <f t="shared" si="33"/>
        <v>36</v>
      </c>
      <c r="H70" s="12">
        <f t="shared" si="33"/>
        <v>0</v>
      </c>
      <c r="I70" s="13">
        <f t="shared" si="33"/>
        <v>3</v>
      </c>
      <c r="J70" s="16">
        <f t="shared" si="33"/>
        <v>887</v>
      </c>
      <c r="K70" s="12">
        <f t="shared" si="33"/>
        <v>432</v>
      </c>
      <c r="L70" s="98">
        <f t="shared" si="33"/>
        <v>455</v>
      </c>
      <c r="M70" s="2">
        <f t="shared" si="33"/>
        <v>62</v>
      </c>
      <c r="N70" s="12">
        <f t="shared" si="33"/>
        <v>23</v>
      </c>
      <c r="O70" s="13">
        <f t="shared" si="33"/>
        <v>39</v>
      </c>
      <c r="P70" s="14">
        <f t="shared" si="33"/>
        <v>6</v>
      </c>
      <c r="Q70" s="12">
        <f t="shared" si="33"/>
        <v>2</v>
      </c>
      <c r="R70" s="13">
        <f t="shared" si="33"/>
        <v>4</v>
      </c>
      <c r="S70" s="16">
        <f t="shared" si="33"/>
        <v>11</v>
      </c>
      <c r="T70" s="12">
        <f t="shared" si="33"/>
        <v>0</v>
      </c>
      <c r="U70" s="15">
        <f>SUM(U71:U74)</f>
        <v>11</v>
      </c>
    </row>
    <row r="71" spans="2:22" s="57" customFormat="1" ht="18" hidden="1" customHeight="1" outlineLevel="1">
      <c r="B71" s="115" t="s">
        <v>39</v>
      </c>
      <c r="C71" s="16">
        <f>IF(SUM(D71:E71)=0,"-",SUM(D71:E71))</f>
        <v>1</v>
      </c>
      <c r="D71" s="12">
        <v>1</v>
      </c>
      <c r="E71" s="14">
        <v>0</v>
      </c>
      <c r="F71" s="16">
        <f>SUM(G71:I71)</f>
        <v>16</v>
      </c>
      <c r="G71" s="98">
        <v>14</v>
      </c>
      <c r="H71" s="12">
        <v>0</v>
      </c>
      <c r="I71" s="17">
        <v>2</v>
      </c>
      <c r="J71" s="16">
        <f>IF(SUM(K71:L71)=0,"-",SUM(K71:L71))</f>
        <v>432</v>
      </c>
      <c r="K71" s="12">
        <v>217</v>
      </c>
      <c r="L71" s="98">
        <v>215</v>
      </c>
      <c r="M71" s="2">
        <f>IF(SUM(N71:O71)=0,"-",SUM(N71:O71))</f>
        <v>26</v>
      </c>
      <c r="N71" s="12">
        <v>9</v>
      </c>
      <c r="O71" s="13">
        <v>17</v>
      </c>
      <c r="P71" s="14">
        <f>IF(SUM(Q71:R71)=0,"-",SUM(Q71:R71))</f>
        <v>4</v>
      </c>
      <c r="Q71" s="12">
        <v>1</v>
      </c>
      <c r="R71" s="17">
        <v>3</v>
      </c>
      <c r="S71" s="16">
        <f>IF(SUM(T71:U71)=0,"-",SUM(T71:U71))</f>
        <v>4</v>
      </c>
      <c r="T71" s="12">
        <v>0</v>
      </c>
      <c r="U71" s="15">
        <v>4</v>
      </c>
    </row>
    <row r="72" spans="2:22" s="57" customFormat="1" ht="18" hidden="1" customHeight="1" outlineLevel="1">
      <c r="B72" s="115" t="s">
        <v>40</v>
      </c>
      <c r="C72" s="16">
        <f>IF(SUM(D72:E72)=0,"-",SUM(D72:E72))</f>
        <v>1</v>
      </c>
      <c r="D72" s="12">
        <v>1</v>
      </c>
      <c r="E72" s="14">
        <v>0</v>
      </c>
      <c r="F72" s="16">
        <f>SUM(G72:I72)</f>
        <v>11</v>
      </c>
      <c r="G72" s="98">
        <v>10</v>
      </c>
      <c r="H72" s="12">
        <v>0</v>
      </c>
      <c r="I72" s="17">
        <v>1</v>
      </c>
      <c r="J72" s="16">
        <f>IF(SUM(K72:L72)=0,"-",SUM(K72:L72))</f>
        <v>241</v>
      </c>
      <c r="K72" s="12">
        <v>111</v>
      </c>
      <c r="L72" s="98">
        <v>130</v>
      </c>
      <c r="M72" s="2">
        <f>IF(SUM(N72:O72)=0,"-",SUM(N72:O72))</f>
        <v>15</v>
      </c>
      <c r="N72" s="12">
        <v>5</v>
      </c>
      <c r="O72" s="13">
        <v>10</v>
      </c>
      <c r="P72" s="14">
        <f>IF(SUM(Q72:R72)=0,"-",SUM(Q72:R72))</f>
        <v>2</v>
      </c>
      <c r="Q72" s="12">
        <v>1</v>
      </c>
      <c r="R72" s="17">
        <v>1</v>
      </c>
      <c r="S72" s="16">
        <f>IF(SUM(T72:U72)=0,"-",SUM(T72:U72))</f>
        <v>3</v>
      </c>
      <c r="T72" s="12">
        <v>0</v>
      </c>
      <c r="U72" s="15">
        <v>3</v>
      </c>
    </row>
    <row r="73" spans="2:22" s="57" customFormat="1" ht="18" hidden="1" customHeight="1" outlineLevel="1">
      <c r="B73" s="115" t="s">
        <v>41</v>
      </c>
      <c r="C73" s="16">
        <f>IF(SUM(D73:E73)=0,"-",SUM(D73:E73))</f>
        <v>1</v>
      </c>
      <c r="D73" s="12">
        <v>1</v>
      </c>
      <c r="E73" s="14">
        <v>0</v>
      </c>
      <c r="F73" s="16">
        <f>SUM(G73:I73)</f>
        <v>6</v>
      </c>
      <c r="G73" s="98">
        <v>6</v>
      </c>
      <c r="H73" s="12">
        <v>0</v>
      </c>
      <c r="I73" s="17">
        <v>0</v>
      </c>
      <c r="J73" s="16">
        <f>IF(SUM(K73:L73)=0,"-",SUM(K73:L73))</f>
        <v>128</v>
      </c>
      <c r="K73" s="12">
        <v>61</v>
      </c>
      <c r="L73" s="98">
        <v>67</v>
      </c>
      <c r="M73" s="2">
        <f>IF(SUM(N73:O73)=0,"-",SUM(N73:O73))</f>
        <v>10</v>
      </c>
      <c r="N73" s="12">
        <v>4</v>
      </c>
      <c r="O73" s="13">
        <v>6</v>
      </c>
      <c r="P73" s="14" t="str">
        <f>IF(SUM(Q73:R73)=0,"-",SUM(Q73:R73))</f>
        <v>-</v>
      </c>
      <c r="Q73" s="12">
        <v>0</v>
      </c>
      <c r="R73" s="17">
        <v>0</v>
      </c>
      <c r="S73" s="16">
        <f>IF(SUM(T73:U73)=0,"-",SUM(T73:U73))</f>
        <v>2</v>
      </c>
      <c r="T73" s="12">
        <v>0</v>
      </c>
      <c r="U73" s="15">
        <v>2</v>
      </c>
    </row>
    <row r="74" spans="2:22" s="57" customFormat="1" ht="18" hidden="1" customHeight="1" outlineLevel="1">
      <c r="B74" s="116" t="s">
        <v>42</v>
      </c>
      <c r="C74" s="20">
        <f>IF(SUM(D74:E74)=0,"-",SUM(D74:E74))</f>
        <v>1</v>
      </c>
      <c r="D74" s="21">
        <v>1</v>
      </c>
      <c r="E74" s="25">
        <v>0</v>
      </c>
      <c r="F74" s="20">
        <f>SUM(G74:I74)</f>
        <v>6</v>
      </c>
      <c r="G74" s="100">
        <v>6</v>
      </c>
      <c r="H74" s="21">
        <v>0</v>
      </c>
      <c r="I74" s="26">
        <v>0</v>
      </c>
      <c r="J74" s="20">
        <f>IF(SUM(K74:L74)=0,"-",SUM(K74:L74))</f>
        <v>86</v>
      </c>
      <c r="K74" s="21">
        <v>43</v>
      </c>
      <c r="L74" s="100">
        <v>43</v>
      </c>
      <c r="M74" s="23">
        <f>IF(SUM(N74:O74)=0,"-",SUM(N74:O74))</f>
        <v>11</v>
      </c>
      <c r="N74" s="21">
        <v>5</v>
      </c>
      <c r="O74" s="22">
        <v>6</v>
      </c>
      <c r="P74" s="25" t="str">
        <f>IF(SUM(Q74:R74)=0,"-",SUM(Q74:R74))</f>
        <v>-</v>
      </c>
      <c r="Q74" s="21">
        <v>0</v>
      </c>
      <c r="R74" s="26">
        <v>0</v>
      </c>
      <c r="S74" s="20">
        <f>IF(SUM(T74:U74)=0,"-",SUM(T74:U74))</f>
        <v>2</v>
      </c>
      <c r="T74" s="21">
        <v>0</v>
      </c>
      <c r="U74" s="24">
        <v>2</v>
      </c>
    </row>
    <row r="75" spans="2:22" ht="12.95" hidden="1" customHeight="1" collapsed="1">
      <c r="B75" s="220" t="s">
        <v>110</v>
      </c>
      <c r="C75" s="221">
        <f>C76+C82+C90+C95</f>
        <v>20</v>
      </c>
      <c r="D75" s="222">
        <f t="shared" ref="D75:T75" si="34">D76+D82+D90+D95</f>
        <v>20</v>
      </c>
      <c r="E75" s="222">
        <f t="shared" si="34"/>
        <v>0</v>
      </c>
      <c r="F75" s="221">
        <f t="shared" si="34"/>
        <v>233</v>
      </c>
      <c r="G75" s="222">
        <f t="shared" si="34"/>
        <v>210</v>
      </c>
      <c r="H75" s="111">
        <f t="shared" si="34"/>
        <v>0</v>
      </c>
      <c r="I75" s="223">
        <f t="shared" si="34"/>
        <v>23</v>
      </c>
      <c r="J75" s="225">
        <f t="shared" si="34"/>
        <v>5764</v>
      </c>
      <c r="K75" s="222">
        <f t="shared" si="34"/>
        <v>2948</v>
      </c>
      <c r="L75" s="222">
        <f t="shared" si="34"/>
        <v>2816</v>
      </c>
      <c r="M75" s="221">
        <f t="shared" si="34"/>
        <v>351</v>
      </c>
      <c r="N75" s="222">
        <f t="shared" si="34"/>
        <v>122</v>
      </c>
      <c r="O75" s="222">
        <f t="shared" si="34"/>
        <v>229</v>
      </c>
      <c r="P75" s="222">
        <f t="shared" si="34"/>
        <v>24</v>
      </c>
      <c r="Q75" s="222">
        <f t="shared" si="34"/>
        <v>5</v>
      </c>
      <c r="R75" s="223">
        <f t="shared" si="34"/>
        <v>19</v>
      </c>
      <c r="S75" s="221">
        <f t="shared" si="34"/>
        <v>72</v>
      </c>
      <c r="T75" s="222">
        <f t="shared" si="34"/>
        <v>0</v>
      </c>
      <c r="U75" s="223">
        <f>U76+U82+U90+U95</f>
        <v>72</v>
      </c>
      <c r="V75" s="227"/>
    </row>
    <row r="76" spans="2:22" s="57" customFormat="1" ht="14.1" hidden="1" customHeight="1">
      <c r="B76" s="3" t="s">
        <v>13</v>
      </c>
      <c r="C76" s="16">
        <f t="shared" ref="C76:C81" si="35">IF(SUM(D76:E76)=0,"-",SUM(D76:E76))</f>
        <v>5</v>
      </c>
      <c r="D76" s="12">
        <f>SUM(D77:D81)</f>
        <v>5</v>
      </c>
      <c r="E76" s="13">
        <f>SUM(E77:E81)</f>
        <v>0</v>
      </c>
      <c r="F76" s="16">
        <f t="shared" ref="F76:F81" si="36">SUM(G76:I76)</f>
        <v>56</v>
      </c>
      <c r="G76" s="12">
        <f>SUM(G77:G81)</f>
        <v>51</v>
      </c>
      <c r="H76" s="13">
        <f>SUM(H77:H81)</f>
        <v>0</v>
      </c>
      <c r="I76" s="12">
        <f>SUM(I77:I81)</f>
        <v>5</v>
      </c>
      <c r="J76" s="16">
        <f t="shared" ref="J76:J81" si="37">IF(SUM(K76:L76)=0,"-",SUM(K76:L76))</f>
        <v>1221</v>
      </c>
      <c r="K76" s="12">
        <f>SUM(K77:K81)</f>
        <v>628</v>
      </c>
      <c r="L76" s="13">
        <f>SUM(L77:L81)</f>
        <v>593</v>
      </c>
      <c r="M76" s="2">
        <f t="shared" ref="M76:M81" si="38">IF(SUM(N76:O76)=0,"-",SUM(N76:O76))</f>
        <v>82</v>
      </c>
      <c r="N76" s="12">
        <f t="shared" ref="N76:U76" si="39">SUM(N77:N81)</f>
        <v>31</v>
      </c>
      <c r="O76" s="13">
        <f t="shared" si="39"/>
        <v>51</v>
      </c>
      <c r="P76" s="14">
        <f t="shared" si="39"/>
        <v>4</v>
      </c>
      <c r="Q76" s="12">
        <f t="shared" si="39"/>
        <v>1</v>
      </c>
      <c r="R76" s="13">
        <f t="shared" si="39"/>
        <v>3</v>
      </c>
      <c r="S76" s="16">
        <f t="shared" si="39"/>
        <v>9</v>
      </c>
      <c r="T76" s="12">
        <f t="shared" si="39"/>
        <v>0</v>
      </c>
      <c r="U76" s="17">
        <f t="shared" si="39"/>
        <v>9</v>
      </c>
    </row>
    <row r="77" spans="2:22" s="57" customFormat="1" ht="18" hidden="1" customHeight="1" outlineLevel="1">
      <c r="B77" s="3" t="s">
        <v>29</v>
      </c>
      <c r="C77" s="16">
        <f t="shared" si="35"/>
        <v>1</v>
      </c>
      <c r="D77" s="12">
        <v>1</v>
      </c>
      <c r="E77" s="14">
        <v>0</v>
      </c>
      <c r="F77" s="16">
        <f t="shared" si="36"/>
        <v>12</v>
      </c>
      <c r="G77" s="98">
        <v>11</v>
      </c>
      <c r="H77" s="12">
        <v>0</v>
      </c>
      <c r="I77" s="17">
        <v>1</v>
      </c>
      <c r="J77" s="16">
        <f t="shared" si="37"/>
        <v>258</v>
      </c>
      <c r="K77" s="12">
        <v>149</v>
      </c>
      <c r="L77" s="98">
        <v>109</v>
      </c>
      <c r="M77" s="2">
        <f t="shared" si="38"/>
        <v>18</v>
      </c>
      <c r="N77" s="12">
        <v>7</v>
      </c>
      <c r="O77" s="13">
        <v>11</v>
      </c>
      <c r="P77" s="14" t="str">
        <f>IF(SUM(Q77:R77)=0,"-",SUM(Q77:R77))</f>
        <v>-</v>
      </c>
      <c r="Q77" s="12">
        <v>0</v>
      </c>
      <c r="R77" s="17">
        <v>0</v>
      </c>
      <c r="S77" s="16">
        <f>IF(SUM(T77:U77)=0,"-",SUM(T77:U77))</f>
        <v>1</v>
      </c>
      <c r="T77" s="12">
        <v>0</v>
      </c>
      <c r="U77" s="15">
        <v>1</v>
      </c>
    </row>
    <row r="78" spans="2:22" s="57" customFormat="1" ht="18" hidden="1" customHeight="1" outlineLevel="1">
      <c r="B78" s="3" t="s">
        <v>43</v>
      </c>
      <c r="C78" s="16">
        <f t="shared" si="35"/>
        <v>1</v>
      </c>
      <c r="D78" s="12">
        <v>1</v>
      </c>
      <c r="E78" s="14">
        <v>0</v>
      </c>
      <c r="F78" s="16">
        <f t="shared" si="36"/>
        <v>12</v>
      </c>
      <c r="G78" s="98">
        <v>11</v>
      </c>
      <c r="H78" s="12">
        <v>0</v>
      </c>
      <c r="I78" s="17">
        <v>1</v>
      </c>
      <c r="J78" s="16">
        <f t="shared" si="37"/>
        <v>251</v>
      </c>
      <c r="K78" s="12">
        <v>123</v>
      </c>
      <c r="L78" s="98">
        <v>128</v>
      </c>
      <c r="M78" s="2">
        <f t="shared" si="38"/>
        <v>17</v>
      </c>
      <c r="N78" s="12">
        <v>6</v>
      </c>
      <c r="O78" s="13">
        <v>11</v>
      </c>
      <c r="P78" s="14" t="str">
        <f>IF(SUM(Q78:R78)=0,"-",SUM(Q78:R78))</f>
        <v>-</v>
      </c>
      <c r="Q78" s="12">
        <v>0</v>
      </c>
      <c r="R78" s="17">
        <v>0</v>
      </c>
      <c r="S78" s="16">
        <f>IF(SUM(T78:U78)=0,"-",SUM(T78:U78))</f>
        <v>1</v>
      </c>
      <c r="T78" s="12">
        <v>0</v>
      </c>
      <c r="U78" s="15">
        <v>1</v>
      </c>
    </row>
    <row r="79" spans="2:22" s="57" customFormat="1" ht="18" hidden="1" customHeight="1" outlineLevel="1">
      <c r="B79" s="3" t="s">
        <v>44</v>
      </c>
      <c r="C79" s="16">
        <f t="shared" si="35"/>
        <v>1</v>
      </c>
      <c r="D79" s="12">
        <v>1</v>
      </c>
      <c r="E79" s="14">
        <v>0</v>
      </c>
      <c r="F79" s="16">
        <f t="shared" si="36"/>
        <v>9</v>
      </c>
      <c r="G79" s="98">
        <v>8</v>
      </c>
      <c r="H79" s="12">
        <v>0</v>
      </c>
      <c r="I79" s="17">
        <v>1</v>
      </c>
      <c r="J79" s="16">
        <f t="shared" si="37"/>
        <v>226</v>
      </c>
      <c r="K79" s="12">
        <v>115</v>
      </c>
      <c r="L79" s="98">
        <v>111</v>
      </c>
      <c r="M79" s="2">
        <f t="shared" si="38"/>
        <v>14</v>
      </c>
      <c r="N79" s="12">
        <v>6</v>
      </c>
      <c r="O79" s="13">
        <v>8</v>
      </c>
      <c r="P79" s="14">
        <f>IF(SUM(Q79:R79)=0,"-",SUM(Q79:R79))</f>
        <v>3</v>
      </c>
      <c r="Q79" s="12">
        <v>1</v>
      </c>
      <c r="R79" s="17">
        <v>2</v>
      </c>
      <c r="S79" s="16">
        <f>IF(SUM(T79:U79)=0,"-",SUM(T79:U79))</f>
        <v>1</v>
      </c>
      <c r="T79" s="12">
        <v>0</v>
      </c>
      <c r="U79" s="15">
        <v>1</v>
      </c>
    </row>
    <row r="80" spans="2:22" s="57" customFormat="1" ht="18" hidden="1" customHeight="1" outlineLevel="1">
      <c r="B80" s="3" t="s">
        <v>45</v>
      </c>
      <c r="C80" s="16">
        <f t="shared" si="35"/>
        <v>1</v>
      </c>
      <c r="D80" s="12">
        <v>1</v>
      </c>
      <c r="E80" s="14">
        <v>0</v>
      </c>
      <c r="F80" s="16">
        <f t="shared" si="36"/>
        <v>13</v>
      </c>
      <c r="G80" s="98">
        <v>12</v>
      </c>
      <c r="H80" s="12">
        <v>0</v>
      </c>
      <c r="I80" s="17">
        <v>1</v>
      </c>
      <c r="J80" s="16">
        <f t="shared" si="37"/>
        <v>284</v>
      </c>
      <c r="K80" s="12">
        <v>142</v>
      </c>
      <c r="L80" s="98">
        <v>142</v>
      </c>
      <c r="M80" s="2">
        <f t="shared" si="38"/>
        <v>19</v>
      </c>
      <c r="N80" s="12">
        <v>7</v>
      </c>
      <c r="O80" s="13">
        <v>12</v>
      </c>
      <c r="P80" s="14" t="str">
        <f>IF(SUM(Q80:R80)=0,"-",SUM(Q80:R80))</f>
        <v>-</v>
      </c>
      <c r="Q80" s="12">
        <v>0</v>
      </c>
      <c r="R80" s="17">
        <v>0</v>
      </c>
      <c r="S80" s="16">
        <f>IF(SUM(T80:U80)=0,"-",SUM(T80:U80))</f>
        <v>4</v>
      </c>
      <c r="T80" s="12">
        <v>0</v>
      </c>
      <c r="U80" s="15">
        <v>4</v>
      </c>
    </row>
    <row r="81" spans="2:21" s="57" customFormat="1" ht="18" hidden="1" customHeight="1" outlineLevel="1">
      <c r="B81" s="3" t="s">
        <v>46</v>
      </c>
      <c r="C81" s="16">
        <f t="shared" si="35"/>
        <v>1</v>
      </c>
      <c r="D81" s="12">
        <v>1</v>
      </c>
      <c r="E81" s="14">
        <v>0</v>
      </c>
      <c r="F81" s="16">
        <f t="shared" si="36"/>
        <v>10</v>
      </c>
      <c r="G81" s="98">
        <v>9</v>
      </c>
      <c r="H81" s="12">
        <v>0</v>
      </c>
      <c r="I81" s="17">
        <v>1</v>
      </c>
      <c r="J81" s="16">
        <f t="shared" si="37"/>
        <v>202</v>
      </c>
      <c r="K81" s="12">
        <v>99</v>
      </c>
      <c r="L81" s="98">
        <v>103</v>
      </c>
      <c r="M81" s="2">
        <f t="shared" si="38"/>
        <v>14</v>
      </c>
      <c r="N81" s="12">
        <v>5</v>
      </c>
      <c r="O81" s="13">
        <v>9</v>
      </c>
      <c r="P81" s="14">
        <f>IF(SUM(Q81:R81)=0,"-",SUM(Q81:R81))</f>
        <v>1</v>
      </c>
      <c r="Q81" s="12">
        <v>0</v>
      </c>
      <c r="R81" s="17">
        <v>1</v>
      </c>
      <c r="S81" s="16">
        <f>IF(SUM(T81:U81)=0,"-",SUM(T81:U81))</f>
        <v>2</v>
      </c>
      <c r="T81" s="12">
        <v>0</v>
      </c>
      <c r="U81" s="15">
        <v>2</v>
      </c>
    </row>
    <row r="82" spans="2:21" s="57" customFormat="1" ht="14.1" hidden="1" customHeight="1" collapsed="1">
      <c r="B82" s="3" t="s">
        <v>14</v>
      </c>
      <c r="C82" s="16">
        <f>SUM(C83:C89)</f>
        <v>7</v>
      </c>
      <c r="D82" s="12">
        <f>SUM(D83:D89)</f>
        <v>7</v>
      </c>
      <c r="E82" s="13">
        <f>SUM(E83:E89)</f>
        <v>0</v>
      </c>
      <c r="F82" s="16">
        <f>SUM(F83:F89)</f>
        <v>78</v>
      </c>
      <c r="G82" s="98">
        <f>SUM(G83:G89)</f>
        <v>71</v>
      </c>
      <c r="H82" s="12">
        <f t="shared" ref="H82:T82" si="40">SUM(H83:H89)</f>
        <v>0</v>
      </c>
      <c r="I82" s="13">
        <f t="shared" si="40"/>
        <v>7</v>
      </c>
      <c r="J82" s="16">
        <f t="shared" si="40"/>
        <v>2084</v>
      </c>
      <c r="K82" s="12">
        <f t="shared" si="40"/>
        <v>1063</v>
      </c>
      <c r="L82" s="98">
        <f t="shared" si="40"/>
        <v>1021</v>
      </c>
      <c r="M82" s="2">
        <f t="shared" si="40"/>
        <v>121</v>
      </c>
      <c r="N82" s="12">
        <f t="shared" si="40"/>
        <v>40</v>
      </c>
      <c r="O82" s="13">
        <f t="shared" si="40"/>
        <v>81</v>
      </c>
      <c r="P82" s="14">
        <f t="shared" si="40"/>
        <v>9</v>
      </c>
      <c r="Q82" s="12">
        <f t="shared" si="40"/>
        <v>2</v>
      </c>
      <c r="R82" s="13">
        <f t="shared" si="40"/>
        <v>7</v>
      </c>
      <c r="S82" s="16">
        <f t="shared" si="40"/>
        <v>39</v>
      </c>
      <c r="T82" s="12">
        <f t="shared" si="40"/>
        <v>0</v>
      </c>
      <c r="U82" s="15">
        <f>SUM(U83:U89)</f>
        <v>39</v>
      </c>
    </row>
    <row r="83" spans="2:21" s="57" customFormat="1" ht="18" hidden="1" customHeight="1" outlineLevel="1">
      <c r="B83" s="3" t="s">
        <v>30</v>
      </c>
      <c r="C83" s="16">
        <f t="shared" ref="C83:C89" si="41">IF(SUM(D83:E83)=0,"-",SUM(D83:E83))</f>
        <v>1</v>
      </c>
      <c r="D83" s="12">
        <v>1</v>
      </c>
      <c r="E83" s="14">
        <v>0</v>
      </c>
      <c r="F83" s="16">
        <f t="shared" ref="F83:F89" si="42">SUM(G83:I83)</f>
        <v>13</v>
      </c>
      <c r="G83" s="98">
        <v>12</v>
      </c>
      <c r="H83" s="12">
        <v>0</v>
      </c>
      <c r="I83" s="17">
        <v>1</v>
      </c>
      <c r="J83" s="16">
        <f t="shared" ref="J83:J89" si="43">IF(SUM(K83:L83)=0,"-",SUM(K83:L83))</f>
        <v>371</v>
      </c>
      <c r="K83" s="12">
        <v>193</v>
      </c>
      <c r="L83" s="98">
        <v>178</v>
      </c>
      <c r="M83" s="2">
        <f t="shared" ref="M83:M89" si="44">IF(SUM(N83:O83)=0,"-",SUM(N83:O83))</f>
        <v>20</v>
      </c>
      <c r="N83" s="12">
        <v>6</v>
      </c>
      <c r="O83" s="13">
        <v>14</v>
      </c>
      <c r="P83" s="14">
        <f t="shared" ref="P83:P89" si="45">IF(SUM(Q83:R83)=0,"-",SUM(Q83:R83))</f>
        <v>2</v>
      </c>
      <c r="Q83" s="12">
        <v>1</v>
      </c>
      <c r="R83" s="17">
        <v>1</v>
      </c>
      <c r="S83" s="16">
        <f t="shared" ref="S83:S89" si="46">IF(SUM(T83:U83)=0,"-",SUM(T83:U83))</f>
        <v>6</v>
      </c>
      <c r="T83" s="12">
        <v>0</v>
      </c>
      <c r="U83" s="15">
        <v>6</v>
      </c>
    </row>
    <row r="84" spans="2:21" s="57" customFormat="1" ht="18" hidden="1" customHeight="1" outlineLevel="1">
      <c r="B84" s="3" t="s">
        <v>31</v>
      </c>
      <c r="C84" s="16">
        <f t="shared" si="41"/>
        <v>1</v>
      </c>
      <c r="D84" s="12">
        <v>1</v>
      </c>
      <c r="E84" s="14">
        <v>0</v>
      </c>
      <c r="F84" s="16">
        <f t="shared" si="42"/>
        <v>13</v>
      </c>
      <c r="G84" s="98">
        <v>12</v>
      </c>
      <c r="H84" s="12">
        <v>0</v>
      </c>
      <c r="I84" s="17">
        <v>1</v>
      </c>
      <c r="J84" s="16">
        <f t="shared" si="43"/>
        <v>379</v>
      </c>
      <c r="K84" s="12">
        <v>199</v>
      </c>
      <c r="L84" s="98">
        <v>180</v>
      </c>
      <c r="M84" s="2">
        <f t="shared" si="44"/>
        <v>20</v>
      </c>
      <c r="N84" s="12">
        <v>7</v>
      </c>
      <c r="O84" s="13">
        <v>13</v>
      </c>
      <c r="P84" s="14">
        <f t="shared" si="45"/>
        <v>2</v>
      </c>
      <c r="Q84" s="12">
        <v>1</v>
      </c>
      <c r="R84" s="17">
        <v>1</v>
      </c>
      <c r="S84" s="16">
        <f t="shared" si="46"/>
        <v>5</v>
      </c>
      <c r="T84" s="12">
        <v>0</v>
      </c>
      <c r="U84" s="15">
        <v>5</v>
      </c>
    </row>
    <row r="85" spans="2:21" s="57" customFormat="1" ht="18" hidden="1" customHeight="1" outlineLevel="1">
      <c r="B85" s="3" t="s">
        <v>32</v>
      </c>
      <c r="C85" s="16">
        <f t="shared" si="41"/>
        <v>1</v>
      </c>
      <c r="D85" s="12">
        <v>1</v>
      </c>
      <c r="E85" s="14">
        <v>0</v>
      </c>
      <c r="F85" s="16">
        <f t="shared" si="42"/>
        <v>21</v>
      </c>
      <c r="G85" s="98">
        <v>18</v>
      </c>
      <c r="H85" s="12">
        <v>0</v>
      </c>
      <c r="I85" s="17">
        <v>3</v>
      </c>
      <c r="J85" s="16">
        <f t="shared" si="43"/>
        <v>524</v>
      </c>
      <c r="K85" s="12">
        <v>258</v>
      </c>
      <c r="L85" s="98">
        <v>266</v>
      </c>
      <c r="M85" s="2">
        <f t="shared" si="44"/>
        <v>32</v>
      </c>
      <c r="N85" s="12">
        <v>8</v>
      </c>
      <c r="O85" s="13">
        <v>24</v>
      </c>
      <c r="P85" s="14" t="str">
        <f t="shared" si="45"/>
        <v>-</v>
      </c>
      <c r="Q85" s="12">
        <v>0</v>
      </c>
      <c r="R85" s="17">
        <v>0</v>
      </c>
      <c r="S85" s="16">
        <f t="shared" si="46"/>
        <v>10</v>
      </c>
      <c r="T85" s="12">
        <v>0</v>
      </c>
      <c r="U85" s="15">
        <v>10</v>
      </c>
    </row>
    <row r="86" spans="2:21" s="57" customFormat="1" ht="18" hidden="1" customHeight="1" outlineLevel="1">
      <c r="B86" s="3" t="s">
        <v>33</v>
      </c>
      <c r="C86" s="16">
        <f t="shared" si="41"/>
        <v>1</v>
      </c>
      <c r="D86" s="12">
        <v>1</v>
      </c>
      <c r="E86" s="14">
        <v>0</v>
      </c>
      <c r="F86" s="16">
        <f t="shared" si="42"/>
        <v>7</v>
      </c>
      <c r="G86" s="98">
        <v>6</v>
      </c>
      <c r="H86" s="12">
        <v>0</v>
      </c>
      <c r="I86" s="17">
        <v>1</v>
      </c>
      <c r="J86" s="16">
        <f t="shared" si="43"/>
        <v>147</v>
      </c>
      <c r="K86" s="12">
        <v>69</v>
      </c>
      <c r="L86" s="98">
        <v>78</v>
      </c>
      <c r="M86" s="2">
        <f t="shared" si="44"/>
        <v>11</v>
      </c>
      <c r="N86" s="12">
        <v>4</v>
      </c>
      <c r="O86" s="13">
        <v>7</v>
      </c>
      <c r="P86" s="14">
        <f t="shared" si="45"/>
        <v>1</v>
      </c>
      <c r="Q86" s="12">
        <v>0</v>
      </c>
      <c r="R86" s="17">
        <v>1</v>
      </c>
      <c r="S86" s="16">
        <f t="shared" si="46"/>
        <v>5</v>
      </c>
      <c r="T86" s="12">
        <v>0</v>
      </c>
      <c r="U86" s="15">
        <v>5</v>
      </c>
    </row>
    <row r="87" spans="2:21" s="57" customFormat="1" ht="18" hidden="1" customHeight="1" outlineLevel="1">
      <c r="B87" s="3" t="s">
        <v>34</v>
      </c>
      <c r="C87" s="16">
        <f t="shared" si="41"/>
        <v>1</v>
      </c>
      <c r="D87" s="12">
        <v>1</v>
      </c>
      <c r="E87" s="14">
        <v>0</v>
      </c>
      <c r="F87" s="16">
        <f t="shared" si="42"/>
        <v>18</v>
      </c>
      <c r="G87" s="98">
        <v>17</v>
      </c>
      <c r="H87" s="12">
        <v>0</v>
      </c>
      <c r="I87" s="17">
        <v>1</v>
      </c>
      <c r="J87" s="16">
        <f t="shared" si="43"/>
        <v>504</v>
      </c>
      <c r="K87" s="12">
        <v>256</v>
      </c>
      <c r="L87" s="98">
        <v>248</v>
      </c>
      <c r="M87" s="2">
        <f t="shared" si="44"/>
        <v>27</v>
      </c>
      <c r="N87" s="12">
        <v>11</v>
      </c>
      <c r="O87" s="13">
        <v>16</v>
      </c>
      <c r="P87" s="14">
        <f t="shared" si="45"/>
        <v>3</v>
      </c>
      <c r="Q87" s="12">
        <v>0</v>
      </c>
      <c r="R87" s="17">
        <v>3</v>
      </c>
      <c r="S87" s="16">
        <f t="shared" si="46"/>
        <v>7</v>
      </c>
      <c r="T87" s="12">
        <v>0</v>
      </c>
      <c r="U87" s="15">
        <v>7</v>
      </c>
    </row>
    <row r="88" spans="2:21" s="57" customFormat="1" ht="18" hidden="1" customHeight="1" outlineLevel="1">
      <c r="B88" s="3" t="s">
        <v>48</v>
      </c>
      <c r="C88" s="16">
        <f t="shared" si="41"/>
        <v>1</v>
      </c>
      <c r="D88" s="12">
        <v>1</v>
      </c>
      <c r="E88" s="14">
        <v>0</v>
      </c>
      <c r="F88" s="16">
        <f t="shared" si="42"/>
        <v>6</v>
      </c>
      <c r="G88" s="98">
        <v>6</v>
      </c>
      <c r="H88" s="12">
        <v>0</v>
      </c>
      <c r="I88" s="17">
        <v>0</v>
      </c>
      <c r="J88" s="16">
        <f t="shared" si="43"/>
        <v>159</v>
      </c>
      <c r="K88" s="12">
        <v>88</v>
      </c>
      <c r="L88" s="98">
        <v>71</v>
      </c>
      <c r="M88" s="2">
        <f t="shared" si="44"/>
        <v>11</v>
      </c>
      <c r="N88" s="12">
        <v>4</v>
      </c>
      <c r="O88" s="13">
        <v>7</v>
      </c>
      <c r="P88" s="14">
        <f t="shared" si="45"/>
        <v>1</v>
      </c>
      <c r="Q88" s="12">
        <v>0</v>
      </c>
      <c r="R88" s="17">
        <v>1</v>
      </c>
      <c r="S88" s="16">
        <f t="shared" si="46"/>
        <v>6</v>
      </c>
      <c r="T88" s="12">
        <v>0</v>
      </c>
      <c r="U88" s="15">
        <v>6</v>
      </c>
    </row>
    <row r="89" spans="2:21" s="57" customFormat="1" ht="18" hidden="1" customHeight="1" outlineLevel="1">
      <c r="B89" s="3" t="s">
        <v>108</v>
      </c>
      <c r="C89" s="16">
        <f t="shared" si="41"/>
        <v>1</v>
      </c>
      <c r="D89" s="12">
        <v>1</v>
      </c>
      <c r="E89" s="14">
        <v>0</v>
      </c>
      <c r="F89" s="16">
        <f t="shared" si="42"/>
        <v>0</v>
      </c>
      <c r="G89" s="98">
        <v>0</v>
      </c>
      <c r="H89" s="12">
        <v>0</v>
      </c>
      <c r="I89" s="17">
        <v>0</v>
      </c>
      <c r="J89" s="16" t="str">
        <f t="shared" si="43"/>
        <v>-</v>
      </c>
      <c r="K89" s="12">
        <v>0</v>
      </c>
      <c r="L89" s="98">
        <v>0</v>
      </c>
      <c r="M89" s="2" t="str">
        <f t="shared" si="44"/>
        <v>-</v>
      </c>
      <c r="N89" s="12">
        <v>0</v>
      </c>
      <c r="O89" s="13">
        <v>0</v>
      </c>
      <c r="P89" s="14" t="str">
        <f t="shared" si="45"/>
        <v>-</v>
      </c>
      <c r="Q89" s="12">
        <v>0</v>
      </c>
      <c r="R89" s="17">
        <v>0</v>
      </c>
      <c r="S89" s="16" t="str">
        <f t="shared" si="46"/>
        <v>-</v>
      </c>
      <c r="T89" s="12">
        <v>0</v>
      </c>
      <c r="U89" s="15">
        <v>0</v>
      </c>
    </row>
    <row r="90" spans="2:21" s="57" customFormat="1" ht="14.1" hidden="1" customHeight="1" collapsed="1">
      <c r="B90" s="3" t="s">
        <v>15</v>
      </c>
      <c r="C90" s="16">
        <f>SUM(C91:C94)</f>
        <v>4</v>
      </c>
      <c r="D90" s="12">
        <f t="shared" ref="D90:T90" si="47">SUM(D91:D94)</f>
        <v>4</v>
      </c>
      <c r="E90" s="13">
        <f t="shared" si="47"/>
        <v>0</v>
      </c>
      <c r="F90" s="16">
        <f t="shared" si="47"/>
        <v>61</v>
      </c>
      <c r="G90" s="98">
        <f t="shared" si="47"/>
        <v>54</v>
      </c>
      <c r="H90" s="12">
        <f t="shared" si="47"/>
        <v>0</v>
      </c>
      <c r="I90" s="13">
        <f t="shared" si="47"/>
        <v>7</v>
      </c>
      <c r="J90" s="16">
        <f t="shared" si="47"/>
        <v>1597</v>
      </c>
      <c r="K90" s="12">
        <f t="shared" si="47"/>
        <v>827</v>
      </c>
      <c r="L90" s="98">
        <f t="shared" si="47"/>
        <v>770</v>
      </c>
      <c r="M90" s="2">
        <f t="shared" si="47"/>
        <v>88</v>
      </c>
      <c r="N90" s="12">
        <f t="shared" si="47"/>
        <v>28</v>
      </c>
      <c r="O90" s="13">
        <f t="shared" si="47"/>
        <v>60</v>
      </c>
      <c r="P90" s="14">
        <f t="shared" si="47"/>
        <v>7</v>
      </c>
      <c r="Q90" s="12">
        <f t="shared" si="47"/>
        <v>1</v>
      </c>
      <c r="R90" s="13">
        <f t="shared" si="47"/>
        <v>6</v>
      </c>
      <c r="S90" s="16">
        <f t="shared" si="47"/>
        <v>13</v>
      </c>
      <c r="T90" s="12">
        <f t="shared" si="47"/>
        <v>0</v>
      </c>
      <c r="U90" s="15">
        <f>SUM(U91:U94)</f>
        <v>13</v>
      </c>
    </row>
    <row r="91" spans="2:21" s="57" customFormat="1" ht="18" hidden="1" customHeight="1" outlineLevel="1">
      <c r="B91" s="3" t="s">
        <v>35</v>
      </c>
      <c r="C91" s="16">
        <f>IF(SUM(D91:E91)=0,"-",SUM(D91:E91))</f>
        <v>1</v>
      </c>
      <c r="D91" s="12">
        <v>1</v>
      </c>
      <c r="E91" s="14">
        <v>0</v>
      </c>
      <c r="F91" s="16">
        <f>SUM(G91:I91)</f>
        <v>19</v>
      </c>
      <c r="G91" s="98">
        <v>17</v>
      </c>
      <c r="H91" s="12">
        <v>0</v>
      </c>
      <c r="I91" s="17">
        <v>2</v>
      </c>
      <c r="J91" s="16">
        <f>IF(SUM(K91:L91)=0,"-",SUM(K91:L91))</f>
        <v>544</v>
      </c>
      <c r="K91" s="12">
        <v>278</v>
      </c>
      <c r="L91" s="98">
        <v>266</v>
      </c>
      <c r="M91" s="2">
        <f>IF(SUM(N91:O91)=0,"-",SUM(N91:O91))</f>
        <v>29</v>
      </c>
      <c r="N91" s="12">
        <v>10</v>
      </c>
      <c r="O91" s="13">
        <v>19</v>
      </c>
      <c r="P91" s="14">
        <f>IF(SUM(Q91:R91)=0,"-",SUM(Q91:R91))</f>
        <v>4</v>
      </c>
      <c r="Q91" s="12">
        <v>1</v>
      </c>
      <c r="R91" s="17">
        <v>3</v>
      </c>
      <c r="S91" s="16">
        <f>IF(SUM(T91:U91)=0,"-",SUM(T91:U91))</f>
        <v>5</v>
      </c>
      <c r="T91" s="12">
        <v>0</v>
      </c>
      <c r="U91" s="15">
        <v>5</v>
      </c>
    </row>
    <row r="92" spans="2:21" s="57" customFormat="1" ht="18" hidden="1" customHeight="1" outlineLevel="1">
      <c r="B92" s="3" t="s">
        <v>36</v>
      </c>
      <c r="C92" s="16">
        <f>IF(SUM(D92:E92)=0,"-",SUM(D92:E92))</f>
        <v>1</v>
      </c>
      <c r="D92" s="12">
        <v>1</v>
      </c>
      <c r="E92" s="14">
        <v>0</v>
      </c>
      <c r="F92" s="16">
        <f>SUM(G92:I92)</f>
        <v>15</v>
      </c>
      <c r="G92" s="98">
        <v>13</v>
      </c>
      <c r="H92" s="12">
        <v>0</v>
      </c>
      <c r="I92" s="17">
        <v>2</v>
      </c>
      <c r="J92" s="16">
        <f>IF(SUM(K92:L92)=0,"-",SUM(K92:L92))</f>
        <v>403</v>
      </c>
      <c r="K92" s="12">
        <v>218</v>
      </c>
      <c r="L92" s="98">
        <v>185</v>
      </c>
      <c r="M92" s="2">
        <f>IF(SUM(N92:O92)=0,"-",SUM(N92:O92))</f>
        <v>22</v>
      </c>
      <c r="N92" s="12">
        <v>6</v>
      </c>
      <c r="O92" s="13">
        <v>16</v>
      </c>
      <c r="P92" s="14">
        <f>IF(SUM(Q92:R92)=0,"-",SUM(Q92:R92))</f>
        <v>1</v>
      </c>
      <c r="Q92" s="12">
        <v>0</v>
      </c>
      <c r="R92" s="17">
        <v>1</v>
      </c>
      <c r="S92" s="16">
        <f>IF(SUM(T92:U92)=0,"-",SUM(T92:U92))</f>
        <v>1</v>
      </c>
      <c r="T92" s="12">
        <v>0</v>
      </c>
      <c r="U92" s="15">
        <v>1</v>
      </c>
    </row>
    <row r="93" spans="2:21" s="57" customFormat="1" ht="18" hidden="1" customHeight="1" outlineLevel="1">
      <c r="B93" s="3" t="s">
        <v>37</v>
      </c>
      <c r="C93" s="16">
        <f>IF(SUM(D93:E93)=0,"-",SUM(D93:E93))</f>
        <v>1</v>
      </c>
      <c r="D93" s="12">
        <v>1</v>
      </c>
      <c r="E93" s="14">
        <v>0</v>
      </c>
      <c r="F93" s="16">
        <f>SUM(G93:I93)</f>
        <v>13</v>
      </c>
      <c r="G93" s="98">
        <v>12</v>
      </c>
      <c r="H93" s="12">
        <v>0</v>
      </c>
      <c r="I93" s="17">
        <v>1</v>
      </c>
      <c r="J93" s="16">
        <f>IF(SUM(K93:L93)=0,"-",SUM(K93:L93))</f>
        <v>303</v>
      </c>
      <c r="K93" s="12">
        <v>153</v>
      </c>
      <c r="L93" s="98">
        <v>150</v>
      </c>
      <c r="M93" s="2">
        <f>IF(SUM(N93:O93)=0,"-",SUM(N93:O93))</f>
        <v>18</v>
      </c>
      <c r="N93" s="12">
        <v>6</v>
      </c>
      <c r="O93" s="13">
        <v>12</v>
      </c>
      <c r="P93" s="14">
        <f>IF(SUM(Q93:R93)=0,"-",SUM(Q93:R93))</f>
        <v>1</v>
      </c>
      <c r="Q93" s="12">
        <v>0</v>
      </c>
      <c r="R93" s="17">
        <v>1</v>
      </c>
      <c r="S93" s="16">
        <f>IF(SUM(T93:U93)=0,"-",SUM(T93:U93))</f>
        <v>4</v>
      </c>
      <c r="T93" s="12">
        <v>0</v>
      </c>
      <c r="U93" s="15">
        <v>4</v>
      </c>
    </row>
    <row r="94" spans="2:21" s="57" customFormat="1" ht="18" hidden="1" customHeight="1" outlineLevel="1">
      <c r="B94" s="3" t="s">
        <v>38</v>
      </c>
      <c r="C94" s="16">
        <f>IF(SUM(D94:E94)=0,"-",SUM(D94:E94))</f>
        <v>1</v>
      </c>
      <c r="D94" s="12">
        <v>1</v>
      </c>
      <c r="E94" s="14">
        <v>0</v>
      </c>
      <c r="F94" s="16">
        <f>SUM(G94:I94)</f>
        <v>14</v>
      </c>
      <c r="G94" s="98">
        <v>12</v>
      </c>
      <c r="H94" s="12">
        <v>0</v>
      </c>
      <c r="I94" s="17">
        <v>2</v>
      </c>
      <c r="J94" s="16">
        <f>IF(SUM(K94:L94)=0,"-",SUM(K94:L94))</f>
        <v>347</v>
      </c>
      <c r="K94" s="12">
        <v>178</v>
      </c>
      <c r="L94" s="98">
        <v>169</v>
      </c>
      <c r="M94" s="2">
        <f>IF(SUM(N94:O94)=0,"-",SUM(N94:O94))</f>
        <v>19</v>
      </c>
      <c r="N94" s="12">
        <v>6</v>
      </c>
      <c r="O94" s="13">
        <v>13</v>
      </c>
      <c r="P94" s="14">
        <f>IF(SUM(Q94:R94)=0,"-",SUM(Q94:R94))</f>
        <v>1</v>
      </c>
      <c r="Q94" s="12">
        <v>0</v>
      </c>
      <c r="R94" s="17">
        <v>1</v>
      </c>
      <c r="S94" s="16">
        <f>IF(SUM(T94:U94)=0,"-",SUM(T94:U94))</f>
        <v>3</v>
      </c>
      <c r="T94" s="12">
        <v>0</v>
      </c>
      <c r="U94" s="15">
        <v>3</v>
      </c>
    </row>
    <row r="95" spans="2:21" s="57" customFormat="1" ht="14.1" hidden="1" customHeight="1" collapsed="1">
      <c r="B95" s="3" t="s">
        <v>16</v>
      </c>
      <c r="C95" s="16">
        <f>SUM(C96:C99)</f>
        <v>4</v>
      </c>
      <c r="D95" s="12">
        <f t="shared" ref="D95:T95" si="48">SUM(D96:D99)</f>
        <v>4</v>
      </c>
      <c r="E95" s="13">
        <f t="shared" si="48"/>
        <v>0</v>
      </c>
      <c r="F95" s="16">
        <f t="shared" si="48"/>
        <v>38</v>
      </c>
      <c r="G95" s="98">
        <f t="shared" si="48"/>
        <v>34</v>
      </c>
      <c r="H95" s="12">
        <f t="shared" si="48"/>
        <v>0</v>
      </c>
      <c r="I95" s="13">
        <f t="shared" si="48"/>
        <v>4</v>
      </c>
      <c r="J95" s="16">
        <f t="shared" si="48"/>
        <v>862</v>
      </c>
      <c r="K95" s="12">
        <f t="shared" si="48"/>
        <v>430</v>
      </c>
      <c r="L95" s="98">
        <f t="shared" si="48"/>
        <v>432</v>
      </c>
      <c r="M95" s="2">
        <f t="shared" si="48"/>
        <v>60</v>
      </c>
      <c r="N95" s="12">
        <f t="shared" si="48"/>
        <v>23</v>
      </c>
      <c r="O95" s="13">
        <f t="shared" si="48"/>
        <v>37</v>
      </c>
      <c r="P95" s="14">
        <f t="shared" si="48"/>
        <v>4</v>
      </c>
      <c r="Q95" s="12">
        <f t="shared" si="48"/>
        <v>1</v>
      </c>
      <c r="R95" s="13">
        <f t="shared" si="48"/>
        <v>3</v>
      </c>
      <c r="S95" s="16">
        <f t="shared" si="48"/>
        <v>11</v>
      </c>
      <c r="T95" s="12">
        <f t="shared" si="48"/>
        <v>0</v>
      </c>
      <c r="U95" s="15">
        <f>SUM(U96:U99)</f>
        <v>11</v>
      </c>
    </row>
    <row r="96" spans="2:21" s="57" customFormat="1" ht="15" hidden="1" customHeight="1" outlineLevel="1">
      <c r="B96" s="115" t="s">
        <v>39</v>
      </c>
      <c r="C96" s="16">
        <f>IF(SUM(D96:E96)=0,"-",SUM(D96:E96))</f>
        <v>1</v>
      </c>
      <c r="D96" s="12">
        <v>1</v>
      </c>
      <c r="E96" s="14">
        <v>0</v>
      </c>
      <c r="F96" s="16">
        <f>SUM(G96:I96)</f>
        <v>15</v>
      </c>
      <c r="G96" s="98">
        <v>13</v>
      </c>
      <c r="H96" s="12">
        <v>0</v>
      </c>
      <c r="I96" s="17">
        <v>2</v>
      </c>
      <c r="J96" s="16">
        <f>IF(SUM(K96:L96)=0,"-",SUM(K96:L96))</f>
        <v>418</v>
      </c>
      <c r="K96" s="12">
        <v>218</v>
      </c>
      <c r="L96" s="98">
        <v>200</v>
      </c>
      <c r="M96" s="2">
        <f>IF(SUM(N96:O96)=0,"-",SUM(N96:O96))</f>
        <v>24</v>
      </c>
      <c r="N96" s="12">
        <v>9</v>
      </c>
      <c r="O96" s="13">
        <v>15</v>
      </c>
      <c r="P96" s="14">
        <f>IF(SUM(Q96:R96)=0,"-",SUM(Q96:R96))</f>
        <v>3</v>
      </c>
      <c r="Q96" s="12">
        <v>1</v>
      </c>
      <c r="R96" s="17">
        <v>2</v>
      </c>
      <c r="S96" s="16">
        <f>IF(SUM(T96:U96)=0,"-",SUM(T96:U96))</f>
        <v>6</v>
      </c>
      <c r="T96" s="12">
        <v>0</v>
      </c>
      <c r="U96" s="15">
        <v>6</v>
      </c>
    </row>
    <row r="97" spans="2:22" s="57" customFormat="1" ht="15" hidden="1" customHeight="1" outlineLevel="1">
      <c r="B97" s="115" t="s">
        <v>40</v>
      </c>
      <c r="C97" s="16">
        <f>IF(SUM(D97:E97)=0,"-",SUM(D97:E97))</f>
        <v>1</v>
      </c>
      <c r="D97" s="12">
        <v>1</v>
      </c>
      <c r="E97" s="14">
        <v>0</v>
      </c>
      <c r="F97" s="16">
        <f>SUM(G97:I97)</f>
        <v>10</v>
      </c>
      <c r="G97" s="98">
        <v>9</v>
      </c>
      <c r="H97" s="12">
        <v>0</v>
      </c>
      <c r="I97" s="17">
        <v>1</v>
      </c>
      <c r="J97" s="16">
        <f>IF(SUM(K97:L97)=0,"-",SUM(K97:L97))</f>
        <v>227</v>
      </c>
      <c r="K97" s="12">
        <v>105</v>
      </c>
      <c r="L97" s="98">
        <v>122</v>
      </c>
      <c r="M97" s="2">
        <f>IF(SUM(N97:O97)=0,"-",SUM(N97:O97))</f>
        <v>15</v>
      </c>
      <c r="N97" s="12">
        <v>5</v>
      </c>
      <c r="O97" s="13">
        <v>10</v>
      </c>
      <c r="P97" s="14">
        <f>IF(SUM(Q97:R97)=0,"-",SUM(Q97:R97))</f>
        <v>1</v>
      </c>
      <c r="Q97" s="12">
        <v>0</v>
      </c>
      <c r="R97" s="17">
        <v>1</v>
      </c>
      <c r="S97" s="16">
        <f>IF(SUM(T97:U97)=0,"-",SUM(T97:U97))</f>
        <v>2</v>
      </c>
      <c r="T97" s="12">
        <v>0</v>
      </c>
      <c r="U97" s="15">
        <v>2</v>
      </c>
    </row>
    <row r="98" spans="2:22" s="57" customFormat="1" ht="15" hidden="1" customHeight="1" outlineLevel="1">
      <c r="B98" s="115" t="s">
        <v>41</v>
      </c>
      <c r="C98" s="16">
        <f>IF(SUM(D98:E98)=0,"-",SUM(D98:E98))</f>
        <v>1</v>
      </c>
      <c r="D98" s="12">
        <v>1</v>
      </c>
      <c r="E98" s="14">
        <v>0</v>
      </c>
      <c r="F98" s="16">
        <f>SUM(G98:I98)</f>
        <v>6</v>
      </c>
      <c r="G98" s="98">
        <v>6</v>
      </c>
      <c r="H98" s="12">
        <v>0</v>
      </c>
      <c r="I98" s="17">
        <v>0</v>
      </c>
      <c r="J98" s="16">
        <f>IF(SUM(K98:L98)=0,"-",SUM(K98:L98))</f>
        <v>132</v>
      </c>
      <c r="K98" s="12">
        <v>61</v>
      </c>
      <c r="L98" s="98">
        <v>71</v>
      </c>
      <c r="M98" s="2">
        <f>IF(SUM(N98:O98)=0,"-",SUM(N98:O98))</f>
        <v>10</v>
      </c>
      <c r="N98" s="12">
        <v>4</v>
      </c>
      <c r="O98" s="13">
        <v>6</v>
      </c>
      <c r="P98" s="14" t="str">
        <f>IF(SUM(Q98:R98)=0,"-",SUM(Q98:R98))</f>
        <v>-</v>
      </c>
      <c r="Q98" s="12">
        <v>0</v>
      </c>
      <c r="R98" s="17">
        <v>0</v>
      </c>
      <c r="S98" s="16">
        <f>IF(SUM(T98:U98)=0,"-",SUM(T98:U98))</f>
        <v>1</v>
      </c>
      <c r="T98" s="12">
        <v>0</v>
      </c>
      <c r="U98" s="15">
        <v>1</v>
      </c>
    </row>
    <row r="99" spans="2:22" s="57" customFormat="1" ht="15" hidden="1" customHeight="1" outlineLevel="1">
      <c r="B99" s="116" t="s">
        <v>42</v>
      </c>
      <c r="C99" s="20">
        <f>IF(SUM(D99:E99)=0,"-",SUM(D99:E99))</f>
        <v>1</v>
      </c>
      <c r="D99" s="21">
        <v>1</v>
      </c>
      <c r="E99" s="25">
        <v>0</v>
      </c>
      <c r="F99" s="20">
        <f>SUM(G99:I99)</f>
        <v>7</v>
      </c>
      <c r="G99" s="100">
        <v>6</v>
      </c>
      <c r="H99" s="21">
        <v>0</v>
      </c>
      <c r="I99" s="26">
        <v>1</v>
      </c>
      <c r="J99" s="20">
        <f>IF(SUM(K99:L99)=0,"-",SUM(K99:L99))</f>
        <v>85</v>
      </c>
      <c r="K99" s="21">
        <v>46</v>
      </c>
      <c r="L99" s="100">
        <v>39</v>
      </c>
      <c r="M99" s="23">
        <f>IF(SUM(N99:O99)=0,"-",SUM(N99:O99))</f>
        <v>11</v>
      </c>
      <c r="N99" s="21">
        <v>5</v>
      </c>
      <c r="O99" s="22">
        <v>6</v>
      </c>
      <c r="P99" s="25" t="str">
        <f>IF(SUM(Q99:R99)=0,"-",SUM(Q99:R99))</f>
        <v>-</v>
      </c>
      <c r="Q99" s="21">
        <v>0</v>
      </c>
      <c r="R99" s="26">
        <v>0</v>
      </c>
      <c r="S99" s="20">
        <f>IF(SUM(T99:U99)=0,"-",SUM(T99:U99))</f>
        <v>2</v>
      </c>
      <c r="T99" s="21">
        <v>0</v>
      </c>
      <c r="U99" s="24">
        <v>2</v>
      </c>
    </row>
    <row r="100" spans="2:22" ht="12.95" hidden="1" customHeight="1" collapsed="1">
      <c r="B100" s="220" t="s">
        <v>111</v>
      </c>
      <c r="C100" s="221">
        <f>C101+C107+C115+C120</f>
        <v>20</v>
      </c>
      <c r="D100" s="222">
        <f t="shared" ref="D100:P100" si="49">D101+D107+D115+D120</f>
        <v>20</v>
      </c>
      <c r="E100" s="222">
        <f t="shared" si="49"/>
        <v>0</v>
      </c>
      <c r="F100" s="221">
        <f t="shared" si="49"/>
        <v>230</v>
      </c>
      <c r="G100" s="222">
        <f t="shared" si="49"/>
        <v>206</v>
      </c>
      <c r="H100" s="111">
        <f t="shared" si="49"/>
        <v>0</v>
      </c>
      <c r="I100" s="223">
        <f t="shared" si="49"/>
        <v>24</v>
      </c>
      <c r="J100" s="225">
        <f t="shared" si="49"/>
        <v>5613</v>
      </c>
      <c r="K100" s="222">
        <f t="shared" si="49"/>
        <v>2864</v>
      </c>
      <c r="L100" s="222">
        <f t="shared" si="49"/>
        <v>2749</v>
      </c>
      <c r="M100" s="221">
        <f t="shared" si="49"/>
        <v>351</v>
      </c>
      <c r="N100" s="222">
        <f t="shared" si="49"/>
        <v>123</v>
      </c>
      <c r="O100" s="222">
        <f t="shared" si="49"/>
        <v>228</v>
      </c>
      <c r="P100" s="222">
        <f t="shared" si="49"/>
        <v>16</v>
      </c>
      <c r="Q100" s="222">
        <f>Q101+Q107+Q115+Q120</f>
        <v>2</v>
      </c>
      <c r="R100" s="223">
        <f>R101+R107+R115+R120</f>
        <v>14</v>
      </c>
      <c r="S100" s="221">
        <f>S101+S107+S115+S120</f>
        <v>53</v>
      </c>
      <c r="T100" s="222">
        <f>T101+T107+T115+T120</f>
        <v>1</v>
      </c>
      <c r="U100" s="223">
        <f>U101+U107+U115+U120</f>
        <v>52</v>
      </c>
      <c r="V100" s="227"/>
    </row>
    <row r="101" spans="2:22" s="57" customFormat="1" ht="12.95" hidden="1" customHeight="1">
      <c r="B101" s="3" t="s">
        <v>13</v>
      </c>
      <c r="C101" s="16">
        <f t="shared" ref="C101:C106" si="50">IF(SUM(D101:E101)=0,"-",SUM(D101:E101))</f>
        <v>5</v>
      </c>
      <c r="D101" s="12">
        <f>SUM(D102:D106)</f>
        <v>5</v>
      </c>
      <c r="E101" s="13">
        <f>SUM(E102:E106)</f>
        <v>0</v>
      </c>
      <c r="F101" s="16">
        <f t="shared" ref="F101:F106" si="51">SUM(G101:I101)</f>
        <v>54</v>
      </c>
      <c r="G101" s="12">
        <f>SUM(G102:G106)</f>
        <v>49</v>
      </c>
      <c r="H101" s="13">
        <f>SUM(H102:H106)</f>
        <v>0</v>
      </c>
      <c r="I101" s="12">
        <f>SUM(I102:I106)</f>
        <v>5</v>
      </c>
      <c r="J101" s="16">
        <f t="shared" ref="J101:J106" si="52">IF(SUM(K101:L101)=0,"-",SUM(K101:L101))</f>
        <v>1165</v>
      </c>
      <c r="K101" s="12">
        <f>SUM(K102:K106)</f>
        <v>576</v>
      </c>
      <c r="L101" s="13">
        <f>SUM(L102:L106)</f>
        <v>589</v>
      </c>
      <c r="M101" s="2">
        <f t="shared" ref="M101:M106" si="53">IF(SUM(N101:O101)=0,"-",SUM(N101:O101))</f>
        <v>83</v>
      </c>
      <c r="N101" s="12">
        <f t="shared" ref="N101:U101" si="54">SUM(N102:N106)</f>
        <v>31</v>
      </c>
      <c r="O101" s="13">
        <f t="shared" si="54"/>
        <v>52</v>
      </c>
      <c r="P101" s="14">
        <f t="shared" si="54"/>
        <v>2</v>
      </c>
      <c r="Q101" s="12">
        <f t="shared" si="54"/>
        <v>0</v>
      </c>
      <c r="R101" s="13">
        <f t="shared" si="54"/>
        <v>2</v>
      </c>
      <c r="S101" s="16">
        <f t="shared" si="54"/>
        <v>11</v>
      </c>
      <c r="T101" s="12">
        <f t="shared" si="54"/>
        <v>0</v>
      </c>
      <c r="U101" s="17">
        <f t="shared" si="54"/>
        <v>11</v>
      </c>
    </row>
    <row r="102" spans="2:22" s="57" customFormat="1" ht="14.1" hidden="1" customHeight="1" outlineLevel="1">
      <c r="B102" s="3" t="s">
        <v>29</v>
      </c>
      <c r="C102" s="16">
        <f t="shared" si="50"/>
        <v>1</v>
      </c>
      <c r="D102" s="12">
        <v>1</v>
      </c>
      <c r="E102" s="14">
        <v>0</v>
      </c>
      <c r="F102" s="16">
        <f t="shared" si="51"/>
        <v>11</v>
      </c>
      <c r="G102" s="98">
        <v>10</v>
      </c>
      <c r="H102" s="12">
        <v>0</v>
      </c>
      <c r="I102" s="17">
        <v>1</v>
      </c>
      <c r="J102" s="16">
        <f t="shared" si="52"/>
        <v>238</v>
      </c>
      <c r="K102" s="12">
        <v>136</v>
      </c>
      <c r="L102" s="98">
        <v>102</v>
      </c>
      <c r="M102" s="2">
        <f t="shared" si="53"/>
        <v>17</v>
      </c>
      <c r="N102" s="12">
        <v>6</v>
      </c>
      <c r="O102" s="13">
        <v>11</v>
      </c>
      <c r="P102" s="14" t="str">
        <f>IF(SUM(Q102:R102)=0,"-",SUM(Q102:R102))</f>
        <v>-</v>
      </c>
      <c r="Q102" s="12">
        <v>0</v>
      </c>
      <c r="R102" s="17">
        <v>0</v>
      </c>
      <c r="S102" s="16">
        <f>IF(SUM(T102:U102)=0,"-",SUM(T102:U102))</f>
        <v>2</v>
      </c>
      <c r="T102" s="12">
        <v>0</v>
      </c>
      <c r="U102" s="15">
        <v>2</v>
      </c>
    </row>
    <row r="103" spans="2:22" s="57" customFormat="1" ht="14.1" hidden="1" customHeight="1" outlineLevel="1">
      <c r="B103" s="3" t="s">
        <v>43</v>
      </c>
      <c r="C103" s="16">
        <f t="shared" si="50"/>
        <v>1</v>
      </c>
      <c r="D103" s="12">
        <v>1</v>
      </c>
      <c r="E103" s="14">
        <v>0</v>
      </c>
      <c r="F103" s="16">
        <f t="shared" si="51"/>
        <v>12</v>
      </c>
      <c r="G103" s="98">
        <v>11</v>
      </c>
      <c r="H103" s="12">
        <v>0</v>
      </c>
      <c r="I103" s="17">
        <v>1</v>
      </c>
      <c r="J103" s="16">
        <f t="shared" si="52"/>
        <v>252</v>
      </c>
      <c r="K103" s="12">
        <v>117</v>
      </c>
      <c r="L103" s="98">
        <v>135</v>
      </c>
      <c r="M103" s="2">
        <f t="shared" si="53"/>
        <v>17</v>
      </c>
      <c r="N103" s="12">
        <v>6</v>
      </c>
      <c r="O103" s="13">
        <v>11</v>
      </c>
      <c r="P103" s="14" t="str">
        <f>IF(SUM(Q103:R103)=0,"-",SUM(Q103:R103))</f>
        <v>-</v>
      </c>
      <c r="Q103" s="12">
        <v>0</v>
      </c>
      <c r="R103" s="17">
        <v>0</v>
      </c>
      <c r="S103" s="16">
        <f>IF(SUM(T103:U103)=0,"-",SUM(T103:U103))</f>
        <v>1</v>
      </c>
      <c r="T103" s="12">
        <v>0</v>
      </c>
      <c r="U103" s="15">
        <v>1</v>
      </c>
    </row>
    <row r="104" spans="2:22" s="57" customFormat="1" ht="14.1" hidden="1" customHeight="1" outlineLevel="1">
      <c r="B104" s="3" t="s">
        <v>44</v>
      </c>
      <c r="C104" s="16">
        <f t="shared" si="50"/>
        <v>1</v>
      </c>
      <c r="D104" s="12">
        <v>1</v>
      </c>
      <c r="E104" s="14">
        <v>0</v>
      </c>
      <c r="F104" s="16">
        <f t="shared" si="51"/>
        <v>9</v>
      </c>
      <c r="G104" s="98">
        <v>8</v>
      </c>
      <c r="H104" s="12">
        <v>0</v>
      </c>
      <c r="I104" s="17">
        <v>1</v>
      </c>
      <c r="J104" s="16">
        <f t="shared" si="52"/>
        <v>212</v>
      </c>
      <c r="K104" s="12">
        <v>106</v>
      </c>
      <c r="L104" s="98">
        <v>106</v>
      </c>
      <c r="M104" s="2">
        <f t="shared" si="53"/>
        <v>15</v>
      </c>
      <c r="N104" s="12">
        <v>6</v>
      </c>
      <c r="O104" s="13">
        <v>9</v>
      </c>
      <c r="P104" s="14">
        <f>IF(SUM(Q104:R104)=0,"-",SUM(Q104:R104))</f>
        <v>1</v>
      </c>
      <c r="Q104" s="12">
        <v>0</v>
      </c>
      <c r="R104" s="17">
        <v>1</v>
      </c>
      <c r="S104" s="16">
        <f>IF(SUM(T104:U104)=0,"-",SUM(T104:U104))</f>
        <v>2</v>
      </c>
      <c r="T104" s="12">
        <v>0</v>
      </c>
      <c r="U104" s="15">
        <v>2</v>
      </c>
    </row>
    <row r="105" spans="2:22" s="57" customFormat="1" ht="14.1" hidden="1" customHeight="1" outlineLevel="1">
      <c r="B105" s="3" t="s">
        <v>45</v>
      </c>
      <c r="C105" s="16">
        <f t="shared" si="50"/>
        <v>1</v>
      </c>
      <c r="D105" s="12">
        <v>1</v>
      </c>
      <c r="E105" s="14">
        <v>0</v>
      </c>
      <c r="F105" s="16">
        <f t="shared" si="51"/>
        <v>13</v>
      </c>
      <c r="G105" s="98">
        <v>12</v>
      </c>
      <c r="H105" s="12">
        <v>0</v>
      </c>
      <c r="I105" s="17">
        <v>1</v>
      </c>
      <c r="J105" s="16">
        <f t="shared" si="52"/>
        <v>274</v>
      </c>
      <c r="K105" s="12">
        <v>129</v>
      </c>
      <c r="L105" s="98">
        <v>145</v>
      </c>
      <c r="M105" s="2">
        <f t="shared" si="53"/>
        <v>20</v>
      </c>
      <c r="N105" s="12">
        <v>8</v>
      </c>
      <c r="O105" s="13">
        <v>12</v>
      </c>
      <c r="P105" s="14" t="str">
        <f>IF(SUM(Q105:R105)=0,"-",SUM(Q105:R105))</f>
        <v>-</v>
      </c>
      <c r="Q105" s="12">
        <v>0</v>
      </c>
      <c r="R105" s="17">
        <v>0</v>
      </c>
      <c r="S105" s="16">
        <f>IF(SUM(T105:U105)=0,"-",SUM(T105:U105))</f>
        <v>4</v>
      </c>
      <c r="T105" s="12">
        <v>0</v>
      </c>
      <c r="U105" s="15">
        <v>4</v>
      </c>
    </row>
    <row r="106" spans="2:22" s="57" customFormat="1" ht="14.1" hidden="1" customHeight="1" outlineLevel="1">
      <c r="B106" s="3" t="s">
        <v>46</v>
      </c>
      <c r="C106" s="16">
        <f t="shared" si="50"/>
        <v>1</v>
      </c>
      <c r="D106" s="12">
        <v>1</v>
      </c>
      <c r="E106" s="14">
        <v>0</v>
      </c>
      <c r="F106" s="16">
        <f t="shared" si="51"/>
        <v>9</v>
      </c>
      <c r="G106" s="98">
        <v>8</v>
      </c>
      <c r="H106" s="12">
        <v>0</v>
      </c>
      <c r="I106" s="17">
        <v>1</v>
      </c>
      <c r="J106" s="16">
        <f t="shared" si="52"/>
        <v>189</v>
      </c>
      <c r="K106" s="12">
        <v>88</v>
      </c>
      <c r="L106" s="98">
        <v>101</v>
      </c>
      <c r="M106" s="2">
        <f t="shared" si="53"/>
        <v>14</v>
      </c>
      <c r="N106" s="12">
        <v>5</v>
      </c>
      <c r="O106" s="13">
        <v>9</v>
      </c>
      <c r="P106" s="14">
        <f>IF(SUM(Q106:R106)=0,"-",SUM(Q106:R106))</f>
        <v>1</v>
      </c>
      <c r="Q106" s="12">
        <v>0</v>
      </c>
      <c r="R106" s="17">
        <v>1</v>
      </c>
      <c r="S106" s="16">
        <f>IF(SUM(T106:U106)=0,"-",SUM(T106:U106))</f>
        <v>2</v>
      </c>
      <c r="T106" s="12">
        <v>0</v>
      </c>
      <c r="U106" s="15">
        <v>2</v>
      </c>
    </row>
    <row r="107" spans="2:22" s="57" customFormat="1" ht="12.95" hidden="1" customHeight="1" collapsed="1">
      <c r="B107" s="3" t="s">
        <v>14</v>
      </c>
      <c r="C107" s="16">
        <f>SUM(C108:C114)</f>
        <v>7</v>
      </c>
      <c r="D107" s="12">
        <f>SUM(D108:D114)</f>
        <v>7</v>
      </c>
      <c r="E107" s="13">
        <f>SUM(E108:E114)</f>
        <v>0</v>
      </c>
      <c r="F107" s="16">
        <f>SUM(F108:F114)</f>
        <v>78</v>
      </c>
      <c r="G107" s="98">
        <f>SUM(G108:G114)</f>
        <v>70</v>
      </c>
      <c r="H107" s="12">
        <f t="shared" ref="H107:T107" si="55">SUM(H108:H114)</f>
        <v>0</v>
      </c>
      <c r="I107" s="13">
        <f t="shared" si="55"/>
        <v>8</v>
      </c>
      <c r="J107" s="16">
        <f t="shared" si="55"/>
        <v>2051</v>
      </c>
      <c r="K107" s="12">
        <f t="shared" si="55"/>
        <v>1044</v>
      </c>
      <c r="L107" s="98">
        <f t="shared" si="55"/>
        <v>1007</v>
      </c>
      <c r="M107" s="2">
        <f t="shared" si="55"/>
        <v>122</v>
      </c>
      <c r="N107" s="12">
        <f t="shared" si="55"/>
        <v>45</v>
      </c>
      <c r="O107" s="13">
        <f t="shared" si="55"/>
        <v>77</v>
      </c>
      <c r="P107" s="14">
        <f t="shared" si="55"/>
        <v>5</v>
      </c>
      <c r="Q107" s="12">
        <f t="shared" si="55"/>
        <v>0</v>
      </c>
      <c r="R107" s="13">
        <f t="shared" si="55"/>
        <v>5</v>
      </c>
      <c r="S107" s="16">
        <f t="shared" si="55"/>
        <v>28</v>
      </c>
      <c r="T107" s="12">
        <f t="shared" si="55"/>
        <v>1</v>
      </c>
      <c r="U107" s="15">
        <f>SUM(U108:U114)</f>
        <v>27</v>
      </c>
    </row>
    <row r="108" spans="2:22" s="57" customFormat="1" ht="14.1" hidden="1" customHeight="1" outlineLevel="1">
      <c r="B108" s="3" t="s">
        <v>30</v>
      </c>
      <c r="C108" s="16">
        <f t="shared" ref="C108:C114" si="56">IF(SUM(D108:E108)=0,"-",SUM(D108:E108))</f>
        <v>1</v>
      </c>
      <c r="D108" s="12">
        <v>1</v>
      </c>
      <c r="E108" s="14">
        <v>0</v>
      </c>
      <c r="F108" s="16">
        <f t="shared" ref="F108:F114" si="57">SUM(G108:I108)</f>
        <v>13</v>
      </c>
      <c r="G108" s="98">
        <v>12</v>
      </c>
      <c r="H108" s="12">
        <v>0</v>
      </c>
      <c r="I108" s="17">
        <v>1</v>
      </c>
      <c r="J108" s="16">
        <f t="shared" ref="J108:J114" si="58">IF(SUM(K108:L108)=0,"-",SUM(K108:L108))</f>
        <v>354</v>
      </c>
      <c r="K108" s="12">
        <v>183</v>
      </c>
      <c r="L108" s="98">
        <v>171</v>
      </c>
      <c r="M108" s="2">
        <f t="shared" ref="M108:M114" si="59">IF(SUM(N108:O108)=0,"-",SUM(N108:O108))</f>
        <v>21</v>
      </c>
      <c r="N108" s="12">
        <v>8</v>
      </c>
      <c r="O108" s="13">
        <v>13</v>
      </c>
      <c r="P108" s="14" t="str">
        <f t="shared" ref="P108:P114" si="60">IF(SUM(Q108:R108)=0,"-",SUM(Q108:R108))</f>
        <v>-</v>
      </c>
      <c r="Q108" s="12">
        <v>0</v>
      </c>
      <c r="R108" s="17">
        <v>0</v>
      </c>
      <c r="S108" s="16">
        <f t="shared" ref="S108:S114" si="61">IF(SUM(T108:U108)=0,"-",SUM(T108:U108))</f>
        <v>6</v>
      </c>
      <c r="T108" s="12">
        <v>0</v>
      </c>
      <c r="U108" s="15">
        <v>6</v>
      </c>
    </row>
    <row r="109" spans="2:22" s="57" customFormat="1" ht="14.1" hidden="1" customHeight="1" outlineLevel="1">
      <c r="B109" s="3" t="s">
        <v>31</v>
      </c>
      <c r="C109" s="16">
        <f t="shared" si="56"/>
        <v>1</v>
      </c>
      <c r="D109" s="12">
        <v>1</v>
      </c>
      <c r="E109" s="14">
        <v>0</v>
      </c>
      <c r="F109" s="16">
        <f t="shared" si="57"/>
        <v>14</v>
      </c>
      <c r="G109" s="98">
        <v>12</v>
      </c>
      <c r="H109" s="12">
        <v>0</v>
      </c>
      <c r="I109" s="17">
        <v>2</v>
      </c>
      <c r="J109" s="16">
        <f t="shared" si="58"/>
        <v>361</v>
      </c>
      <c r="K109" s="12">
        <v>181</v>
      </c>
      <c r="L109" s="98">
        <v>180</v>
      </c>
      <c r="M109" s="2">
        <f t="shared" si="59"/>
        <v>21</v>
      </c>
      <c r="N109" s="12">
        <v>7</v>
      </c>
      <c r="O109" s="13">
        <v>14</v>
      </c>
      <c r="P109" s="14">
        <f t="shared" si="60"/>
        <v>1</v>
      </c>
      <c r="Q109" s="12">
        <v>0</v>
      </c>
      <c r="R109" s="17">
        <v>1</v>
      </c>
      <c r="S109" s="16">
        <f t="shared" si="61"/>
        <v>4</v>
      </c>
      <c r="T109" s="12">
        <v>0</v>
      </c>
      <c r="U109" s="15">
        <v>4</v>
      </c>
    </row>
    <row r="110" spans="2:22" s="57" customFormat="1" ht="14.1" hidden="1" customHeight="1" outlineLevel="1">
      <c r="B110" s="3" t="s">
        <v>32</v>
      </c>
      <c r="C110" s="16">
        <f t="shared" si="56"/>
        <v>1</v>
      </c>
      <c r="D110" s="12">
        <v>1</v>
      </c>
      <c r="E110" s="14">
        <v>0</v>
      </c>
      <c r="F110" s="16">
        <f t="shared" si="57"/>
        <v>21</v>
      </c>
      <c r="G110" s="98">
        <v>18</v>
      </c>
      <c r="H110" s="12">
        <v>0</v>
      </c>
      <c r="I110" s="17">
        <v>3</v>
      </c>
      <c r="J110" s="16">
        <f t="shared" si="58"/>
        <v>539</v>
      </c>
      <c r="K110" s="12">
        <v>256</v>
      </c>
      <c r="L110" s="98">
        <v>283</v>
      </c>
      <c r="M110" s="2">
        <f t="shared" si="59"/>
        <v>32</v>
      </c>
      <c r="N110" s="12">
        <v>11</v>
      </c>
      <c r="O110" s="13">
        <v>21</v>
      </c>
      <c r="P110" s="14">
        <f t="shared" si="60"/>
        <v>1</v>
      </c>
      <c r="Q110" s="12">
        <v>0</v>
      </c>
      <c r="R110" s="17">
        <v>1</v>
      </c>
      <c r="S110" s="16">
        <f t="shared" si="61"/>
        <v>6</v>
      </c>
      <c r="T110" s="12">
        <v>0</v>
      </c>
      <c r="U110" s="15">
        <v>6</v>
      </c>
    </row>
    <row r="111" spans="2:22" s="57" customFormat="1" ht="14.1" hidden="1" customHeight="1" outlineLevel="1">
      <c r="B111" s="3" t="s">
        <v>33</v>
      </c>
      <c r="C111" s="16">
        <f t="shared" si="56"/>
        <v>1</v>
      </c>
      <c r="D111" s="12">
        <v>1</v>
      </c>
      <c r="E111" s="14">
        <v>0</v>
      </c>
      <c r="F111" s="16">
        <f t="shared" si="57"/>
        <v>7</v>
      </c>
      <c r="G111" s="98">
        <v>6</v>
      </c>
      <c r="H111" s="12">
        <v>0</v>
      </c>
      <c r="I111" s="17">
        <v>1</v>
      </c>
      <c r="J111" s="16">
        <f t="shared" si="58"/>
        <v>151</v>
      </c>
      <c r="K111" s="12">
        <v>79</v>
      </c>
      <c r="L111" s="98">
        <v>72</v>
      </c>
      <c r="M111" s="2">
        <f t="shared" si="59"/>
        <v>11</v>
      </c>
      <c r="N111" s="12">
        <v>4</v>
      </c>
      <c r="O111" s="13">
        <v>7</v>
      </c>
      <c r="P111" s="14">
        <f t="shared" si="60"/>
        <v>1</v>
      </c>
      <c r="Q111" s="12">
        <v>0</v>
      </c>
      <c r="R111" s="17">
        <v>1</v>
      </c>
      <c r="S111" s="16">
        <f t="shared" si="61"/>
        <v>1</v>
      </c>
      <c r="T111" s="12">
        <v>0</v>
      </c>
      <c r="U111" s="15">
        <v>1</v>
      </c>
    </row>
    <row r="112" spans="2:22" s="57" customFormat="1" ht="14.1" hidden="1" customHeight="1" outlineLevel="1">
      <c r="B112" s="3" t="s">
        <v>34</v>
      </c>
      <c r="C112" s="16">
        <f t="shared" si="56"/>
        <v>1</v>
      </c>
      <c r="D112" s="12">
        <v>1</v>
      </c>
      <c r="E112" s="14">
        <v>0</v>
      </c>
      <c r="F112" s="16">
        <f t="shared" si="57"/>
        <v>17</v>
      </c>
      <c r="G112" s="98">
        <v>16</v>
      </c>
      <c r="H112" s="12">
        <v>0</v>
      </c>
      <c r="I112" s="17">
        <v>1</v>
      </c>
      <c r="J112" s="16">
        <f t="shared" si="58"/>
        <v>490</v>
      </c>
      <c r="K112" s="12">
        <v>252</v>
      </c>
      <c r="L112" s="98">
        <v>238</v>
      </c>
      <c r="M112" s="2">
        <f t="shared" si="59"/>
        <v>26</v>
      </c>
      <c r="N112" s="12">
        <v>10</v>
      </c>
      <c r="O112" s="13">
        <v>16</v>
      </c>
      <c r="P112" s="14">
        <f t="shared" si="60"/>
        <v>1</v>
      </c>
      <c r="Q112" s="12">
        <v>0</v>
      </c>
      <c r="R112" s="17">
        <v>1</v>
      </c>
      <c r="S112" s="16">
        <f t="shared" si="61"/>
        <v>7</v>
      </c>
      <c r="T112" s="12">
        <v>0</v>
      </c>
      <c r="U112" s="15">
        <v>7</v>
      </c>
    </row>
    <row r="113" spans="2:22" s="57" customFormat="1" ht="14.1" hidden="1" customHeight="1" outlineLevel="1">
      <c r="B113" s="3" t="s">
        <v>48</v>
      </c>
      <c r="C113" s="16">
        <f t="shared" si="56"/>
        <v>1</v>
      </c>
      <c r="D113" s="12">
        <v>1</v>
      </c>
      <c r="E113" s="14">
        <v>0</v>
      </c>
      <c r="F113" s="16">
        <f t="shared" si="57"/>
        <v>6</v>
      </c>
      <c r="G113" s="98">
        <v>6</v>
      </c>
      <c r="H113" s="12">
        <v>0</v>
      </c>
      <c r="I113" s="17">
        <v>0</v>
      </c>
      <c r="J113" s="16">
        <f t="shared" si="58"/>
        <v>156</v>
      </c>
      <c r="K113" s="12">
        <v>93</v>
      </c>
      <c r="L113" s="98">
        <v>63</v>
      </c>
      <c r="M113" s="2">
        <f t="shared" si="59"/>
        <v>11</v>
      </c>
      <c r="N113" s="12">
        <v>5</v>
      </c>
      <c r="O113" s="13">
        <v>6</v>
      </c>
      <c r="P113" s="14">
        <f t="shared" si="60"/>
        <v>1</v>
      </c>
      <c r="Q113" s="12">
        <v>0</v>
      </c>
      <c r="R113" s="17">
        <v>1</v>
      </c>
      <c r="S113" s="16">
        <f t="shared" si="61"/>
        <v>4</v>
      </c>
      <c r="T113" s="12">
        <v>1</v>
      </c>
      <c r="U113" s="15">
        <v>3</v>
      </c>
    </row>
    <row r="114" spans="2:22" s="57" customFormat="1" ht="14.1" hidden="1" customHeight="1" outlineLevel="1">
      <c r="B114" s="3" t="s">
        <v>108</v>
      </c>
      <c r="C114" s="16">
        <f t="shared" si="56"/>
        <v>1</v>
      </c>
      <c r="D114" s="12">
        <v>1</v>
      </c>
      <c r="E114" s="14">
        <v>0</v>
      </c>
      <c r="F114" s="16">
        <f t="shared" si="57"/>
        <v>0</v>
      </c>
      <c r="G114" s="98">
        <v>0</v>
      </c>
      <c r="H114" s="12">
        <v>0</v>
      </c>
      <c r="I114" s="17">
        <v>0</v>
      </c>
      <c r="J114" s="16" t="str">
        <f t="shared" si="58"/>
        <v>-</v>
      </c>
      <c r="K114" s="12">
        <v>0</v>
      </c>
      <c r="L114" s="98">
        <v>0</v>
      </c>
      <c r="M114" s="2" t="str">
        <f t="shared" si="59"/>
        <v>-</v>
      </c>
      <c r="N114" s="12">
        <v>0</v>
      </c>
      <c r="O114" s="13">
        <v>0</v>
      </c>
      <c r="P114" s="14" t="str">
        <f t="shared" si="60"/>
        <v>-</v>
      </c>
      <c r="Q114" s="12">
        <v>0</v>
      </c>
      <c r="R114" s="17">
        <v>0</v>
      </c>
      <c r="S114" s="16" t="str">
        <f t="shared" si="61"/>
        <v>-</v>
      </c>
      <c r="T114" s="12">
        <v>0</v>
      </c>
      <c r="U114" s="15">
        <v>0</v>
      </c>
    </row>
    <row r="115" spans="2:22" s="57" customFormat="1" ht="12.95" hidden="1" customHeight="1" collapsed="1">
      <c r="B115" s="3" t="s">
        <v>15</v>
      </c>
      <c r="C115" s="16">
        <f>SUM(C116:C119)</f>
        <v>4</v>
      </c>
      <c r="D115" s="12">
        <f t="shared" ref="D115:T115" si="62">SUM(D116:D119)</f>
        <v>4</v>
      </c>
      <c r="E115" s="13">
        <f t="shared" si="62"/>
        <v>0</v>
      </c>
      <c r="F115" s="16">
        <f t="shared" si="62"/>
        <v>62</v>
      </c>
      <c r="G115" s="98">
        <f t="shared" si="62"/>
        <v>55</v>
      </c>
      <c r="H115" s="12">
        <f t="shared" si="62"/>
        <v>0</v>
      </c>
      <c r="I115" s="13">
        <f t="shared" si="62"/>
        <v>7</v>
      </c>
      <c r="J115" s="16">
        <f t="shared" si="62"/>
        <v>1588</v>
      </c>
      <c r="K115" s="12">
        <f t="shared" si="62"/>
        <v>834</v>
      </c>
      <c r="L115" s="98">
        <f t="shared" si="62"/>
        <v>754</v>
      </c>
      <c r="M115" s="2">
        <f t="shared" si="62"/>
        <v>88</v>
      </c>
      <c r="N115" s="12">
        <f t="shared" si="62"/>
        <v>24</v>
      </c>
      <c r="O115" s="13">
        <f t="shared" si="62"/>
        <v>64</v>
      </c>
      <c r="P115" s="14">
        <f t="shared" si="62"/>
        <v>8</v>
      </c>
      <c r="Q115" s="12">
        <f t="shared" si="62"/>
        <v>2</v>
      </c>
      <c r="R115" s="13">
        <f t="shared" si="62"/>
        <v>6</v>
      </c>
      <c r="S115" s="16">
        <f t="shared" si="62"/>
        <v>6</v>
      </c>
      <c r="T115" s="12">
        <f t="shared" si="62"/>
        <v>0</v>
      </c>
      <c r="U115" s="15">
        <f>SUM(U116:U119)</f>
        <v>6</v>
      </c>
    </row>
    <row r="116" spans="2:22" s="57" customFormat="1" ht="14.1" hidden="1" customHeight="1" outlineLevel="1">
      <c r="B116" s="3" t="s">
        <v>35</v>
      </c>
      <c r="C116" s="16">
        <f>IF(SUM(D116:E116)=0,"-",SUM(D116:E116))</f>
        <v>1</v>
      </c>
      <c r="D116" s="12">
        <v>1</v>
      </c>
      <c r="E116" s="14">
        <v>0</v>
      </c>
      <c r="F116" s="16">
        <f>SUM(G116:I116)</f>
        <v>20</v>
      </c>
      <c r="G116" s="98">
        <v>18</v>
      </c>
      <c r="H116" s="12">
        <v>0</v>
      </c>
      <c r="I116" s="17">
        <v>2</v>
      </c>
      <c r="J116" s="16">
        <f>IF(SUM(K116:L116)=0,"-",SUM(K116:L116))</f>
        <v>555</v>
      </c>
      <c r="K116" s="12">
        <v>287</v>
      </c>
      <c r="L116" s="98">
        <v>268</v>
      </c>
      <c r="M116" s="2">
        <f>IF(SUM(N116:O116)=0,"-",SUM(N116:O116))</f>
        <v>29</v>
      </c>
      <c r="N116" s="12">
        <v>8</v>
      </c>
      <c r="O116" s="13">
        <v>21</v>
      </c>
      <c r="P116" s="14">
        <f>IF(SUM(Q116:R116)=0,"-",SUM(Q116:R116))</f>
        <v>1</v>
      </c>
      <c r="Q116" s="12">
        <v>0</v>
      </c>
      <c r="R116" s="17">
        <v>1</v>
      </c>
      <c r="S116" s="16">
        <f>IF(SUM(T116:U116)=0,"-",SUM(T116:U116))</f>
        <v>2</v>
      </c>
      <c r="T116" s="12">
        <v>0</v>
      </c>
      <c r="U116" s="15">
        <v>2</v>
      </c>
    </row>
    <row r="117" spans="2:22" s="57" customFormat="1" ht="14.1" hidden="1" customHeight="1" outlineLevel="1">
      <c r="B117" s="3" t="s">
        <v>36</v>
      </c>
      <c r="C117" s="16">
        <f>IF(SUM(D117:E117)=0,"-",SUM(D117:E117))</f>
        <v>1</v>
      </c>
      <c r="D117" s="12">
        <v>1</v>
      </c>
      <c r="E117" s="14">
        <v>0</v>
      </c>
      <c r="F117" s="16">
        <f>SUM(G117:I117)</f>
        <v>15</v>
      </c>
      <c r="G117" s="98">
        <v>13</v>
      </c>
      <c r="H117" s="12">
        <v>0</v>
      </c>
      <c r="I117" s="17">
        <v>2</v>
      </c>
      <c r="J117" s="16">
        <f>IF(SUM(K117:L117)=0,"-",SUM(K117:L117))</f>
        <v>391</v>
      </c>
      <c r="K117" s="12">
        <v>207</v>
      </c>
      <c r="L117" s="98">
        <v>184</v>
      </c>
      <c r="M117" s="2">
        <f>IF(SUM(N117:O117)=0,"-",SUM(N117:O117))</f>
        <v>22</v>
      </c>
      <c r="N117" s="12">
        <v>5</v>
      </c>
      <c r="O117" s="13">
        <v>17</v>
      </c>
      <c r="P117" s="14">
        <f>IF(SUM(Q117:R117)=0,"-",SUM(Q117:R117))</f>
        <v>2</v>
      </c>
      <c r="Q117" s="12">
        <v>0</v>
      </c>
      <c r="R117" s="17">
        <v>2</v>
      </c>
      <c r="S117" s="16">
        <f>IF(SUM(T117:U117)=0,"-",SUM(T117:U117))</f>
        <v>1</v>
      </c>
      <c r="T117" s="12">
        <v>0</v>
      </c>
      <c r="U117" s="15">
        <v>1</v>
      </c>
    </row>
    <row r="118" spans="2:22" s="57" customFormat="1" ht="14.1" hidden="1" customHeight="1" outlineLevel="1">
      <c r="B118" s="3" t="s">
        <v>37</v>
      </c>
      <c r="C118" s="16">
        <f>IF(SUM(D118:E118)=0,"-",SUM(D118:E118))</f>
        <v>1</v>
      </c>
      <c r="D118" s="12">
        <v>1</v>
      </c>
      <c r="E118" s="14">
        <v>0</v>
      </c>
      <c r="F118" s="16">
        <f>SUM(G118:I118)</f>
        <v>13</v>
      </c>
      <c r="G118" s="98">
        <v>12</v>
      </c>
      <c r="H118" s="12">
        <v>0</v>
      </c>
      <c r="I118" s="17">
        <v>1</v>
      </c>
      <c r="J118" s="16">
        <f>IF(SUM(K118:L118)=0,"-",SUM(K118:L118))</f>
        <v>315</v>
      </c>
      <c r="K118" s="12">
        <v>166</v>
      </c>
      <c r="L118" s="98">
        <v>149</v>
      </c>
      <c r="M118" s="2">
        <f>IF(SUM(N118:O118)=0,"-",SUM(N118:O118))</f>
        <v>17</v>
      </c>
      <c r="N118" s="12">
        <v>5</v>
      </c>
      <c r="O118" s="13">
        <v>12</v>
      </c>
      <c r="P118" s="14">
        <f>IF(SUM(Q118:R118)=0,"-",SUM(Q118:R118))</f>
        <v>3</v>
      </c>
      <c r="Q118" s="12">
        <v>2</v>
      </c>
      <c r="R118" s="17">
        <v>1</v>
      </c>
      <c r="S118" s="16">
        <f>IF(SUM(T118:U118)=0,"-",SUM(T118:U118))</f>
        <v>2</v>
      </c>
      <c r="T118" s="12">
        <v>0</v>
      </c>
      <c r="U118" s="15">
        <v>2</v>
      </c>
    </row>
    <row r="119" spans="2:22" s="57" customFormat="1" ht="14.1" hidden="1" customHeight="1" outlineLevel="1">
      <c r="B119" s="3" t="s">
        <v>38</v>
      </c>
      <c r="C119" s="16">
        <f>IF(SUM(D119:E119)=0,"-",SUM(D119:E119))</f>
        <v>1</v>
      </c>
      <c r="D119" s="12">
        <v>1</v>
      </c>
      <c r="E119" s="14">
        <v>0</v>
      </c>
      <c r="F119" s="16">
        <f>SUM(G119:I119)</f>
        <v>14</v>
      </c>
      <c r="G119" s="98">
        <v>12</v>
      </c>
      <c r="H119" s="12">
        <v>0</v>
      </c>
      <c r="I119" s="17">
        <v>2</v>
      </c>
      <c r="J119" s="16">
        <f>IF(SUM(K119:L119)=0,"-",SUM(K119:L119))</f>
        <v>327</v>
      </c>
      <c r="K119" s="12">
        <v>174</v>
      </c>
      <c r="L119" s="98">
        <v>153</v>
      </c>
      <c r="M119" s="2">
        <f>IF(SUM(N119:O119)=0,"-",SUM(N119:O119))</f>
        <v>20</v>
      </c>
      <c r="N119" s="12">
        <v>6</v>
      </c>
      <c r="O119" s="13">
        <v>14</v>
      </c>
      <c r="P119" s="14">
        <f>IF(SUM(Q119:R119)=0,"-",SUM(Q119:R119))</f>
        <v>2</v>
      </c>
      <c r="Q119" s="12">
        <v>0</v>
      </c>
      <c r="R119" s="17">
        <v>2</v>
      </c>
      <c r="S119" s="16">
        <f>IF(SUM(T119:U119)=0,"-",SUM(T119:U119))</f>
        <v>1</v>
      </c>
      <c r="T119" s="12">
        <v>0</v>
      </c>
      <c r="U119" s="15">
        <v>1</v>
      </c>
    </row>
    <row r="120" spans="2:22" s="57" customFormat="1" ht="12.95" hidden="1" customHeight="1" collapsed="1">
      <c r="B120" s="3" t="s">
        <v>16</v>
      </c>
      <c r="C120" s="16">
        <f>SUM(C121:C124)</f>
        <v>4</v>
      </c>
      <c r="D120" s="12">
        <f t="shared" ref="D120:T120" si="63">SUM(D121:D124)</f>
        <v>4</v>
      </c>
      <c r="E120" s="13">
        <f t="shared" si="63"/>
        <v>0</v>
      </c>
      <c r="F120" s="16">
        <f t="shared" si="63"/>
        <v>36</v>
      </c>
      <c r="G120" s="98">
        <f t="shared" si="63"/>
        <v>32</v>
      </c>
      <c r="H120" s="12">
        <f t="shared" si="63"/>
        <v>0</v>
      </c>
      <c r="I120" s="13">
        <f t="shared" si="63"/>
        <v>4</v>
      </c>
      <c r="J120" s="16">
        <f t="shared" si="63"/>
        <v>809</v>
      </c>
      <c r="K120" s="12">
        <f t="shared" si="63"/>
        <v>410</v>
      </c>
      <c r="L120" s="98">
        <f t="shared" si="63"/>
        <v>399</v>
      </c>
      <c r="M120" s="2">
        <f t="shared" si="63"/>
        <v>58</v>
      </c>
      <c r="N120" s="12">
        <f t="shared" si="63"/>
        <v>23</v>
      </c>
      <c r="O120" s="13">
        <f t="shared" si="63"/>
        <v>35</v>
      </c>
      <c r="P120" s="14">
        <f t="shared" si="63"/>
        <v>1</v>
      </c>
      <c r="Q120" s="12">
        <f t="shared" si="63"/>
        <v>0</v>
      </c>
      <c r="R120" s="13">
        <f t="shared" si="63"/>
        <v>1</v>
      </c>
      <c r="S120" s="16">
        <f t="shared" si="63"/>
        <v>8</v>
      </c>
      <c r="T120" s="12">
        <f t="shared" si="63"/>
        <v>0</v>
      </c>
      <c r="U120" s="15">
        <f>SUM(U121:U124)</f>
        <v>8</v>
      </c>
    </row>
    <row r="121" spans="2:22" s="57" customFormat="1" ht="15" hidden="1" customHeight="1" outlineLevel="1">
      <c r="B121" s="115" t="s">
        <v>39</v>
      </c>
      <c r="C121" s="16">
        <f>IF(SUM(D121:E121)=0,"-",SUM(D121:E121))</f>
        <v>1</v>
      </c>
      <c r="D121" s="12">
        <v>1</v>
      </c>
      <c r="E121" s="14">
        <v>0</v>
      </c>
      <c r="F121" s="16">
        <f>SUM(G121:I121)</f>
        <v>14</v>
      </c>
      <c r="G121" s="98">
        <v>12</v>
      </c>
      <c r="H121" s="12">
        <v>0</v>
      </c>
      <c r="I121" s="17">
        <v>2</v>
      </c>
      <c r="J121" s="16">
        <f>IF(SUM(K121:L121)=0,"-",SUM(K121:L121))</f>
        <v>388</v>
      </c>
      <c r="K121" s="12">
        <v>206</v>
      </c>
      <c r="L121" s="98">
        <v>182</v>
      </c>
      <c r="M121" s="2">
        <f>IF(SUM(N121:O121)=0,"-",SUM(N121:O121))</f>
        <v>22</v>
      </c>
      <c r="N121" s="12">
        <v>7</v>
      </c>
      <c r="O121" s="13">
        <v>15</v>
      </c>
      <c r="P121" s="14" t="str">
        <f>IF(SUM(Q121:R121)=0,"-",SUM(Q121:R121))</f>
        <v>-</v>
      </c>
      <c r="Q121" s="12">
        <v>0</v>
      </c>
      <c r="R121" s="17">
        <v>0</v>
      </c>
      <c r="S121" s="16">
        <f>IF(SUM(T121:U121)=0,"-",SUM(T121:U121))</f>
        <v>3</v>
      </c>
      <c r="T121" s="12">
        <v>0</v>
      </c>
      <c r="U121" s="15">
        <v>3</v>
      </c>
    </row>
    <row r="122" spans="2:22" s="57" customFormat="1" ht="15" hidden="1" customHeight="1" outlineLevel="1">
      <c r="B122" s="115" t="s">
        <v>40</v>
      </c>
      <c r="C122" s="16">
        <f>IF(SUM(D122:E122)=0,"-",SUM(D122:E122))</f>
        <v>1</v>
      </c>
      <c r="D122" s="12">
        <v>1</v>
      </c>
      <c r="E122" s="14">
        <v>0</v>
      </c>
      <c r="F122" s="16">
        <f>SUM(G122:I122)</f>
        <v>9</v>
      </c>
      <c r="G122" s="98">
        <v>8</v>
      </c>
      <c r="H122" s="12">
        <v>0</v>
      </c>
      <c r="I122" s="17">
        <v>1</v>
      </c>
      <c r="J122" s="16">
        <f>IF(SUM(K122:L122)=0,"-",SUM(K122:L122))</f>
        <v>221</v>
      </c>
      <c r="K122" s="12">
        <v>102</v>
      </c>
      <c r="L122" s="98">
        <v>119</v>
      </c>
      <c r="M122" s="2">
        <f>IF(SUM(N122:O122)=0,"-",SUM(N122:O122))</f>
        <v>14</v>
      </c>
      <c r="N122" s="12">
        <v>6</v>
      </c>
      <c r="O122" s="13">
        <v>8</v>
      </c>
      <c r="P122" s="14" t="str">
        <f>IF(SUM(Q122:R122)=0,"-",SUM(Q122:R122))</f>
        <v>-</v>
      </c>
      <c r="Q122" s="12">
        <v>0</v>
      </c>
      <c r="R122" s="17">
        <v>0</v>
      </c>
      <c r="S122" s="16">
        <f>IF(SUM(T122:U122)=0,"-",SUM(T122:U122))</f>
        <v>2</v>
      </c>
      <c r="T122" s="12">
        <v>0</v>
      </c>
      <c r="U122" s="15">
        <v>2</v>
      </c>
    </row>
    <row r="123" spans="2:22" s="57" customFormat="1" ht="15" hidden="1" customHeight="1" outlineLevel="1">
      <c r="B123" s="115" t="s">
        <v>41</v>
      </c>
      <c r="C123" s="16">
        <f>IF(SUM(D123:E123)=0,"-",SUM(D123:E123))</f>
        <v>1</v>
      </c>
      <c r="D123" s="12">
        <v>1</v>
      </c>
      <c r="E123" s="14">
        <v>0</v>
      </c>
      <c r="F123" s="16">
        <f>SUM(G123:I123)</f>
        <v>6</v>
      </c>
      <c r="G123" s="98">
        <v>6</v>
      </c>
      <c r="H123" s="12">
        <v>0</v>
      </c>
      <c r="I123" s="17">
        <v>0</v>
      </c>
      <c r="J123" s="16">
        <f>IF(SUM(K123:L123)=0,"-",SUM(K123:L123))</f>
        <v>124</v>
      </c>
      <c r="K123" s="12">
        <v>58</v>
      </c>
      <c r="L123" s="98">
        <v>66</v>
      </c>
      <c r="M123" s="2">
        <f>IF(SUM(N123:O123)=0,"-",SUM(N123:O123))</f>
        <v>11</v>
      </c>
      <c r="N123" s="12">
        <v>5</v>
      </c>
      <c r="O123" s="13">
        <v>6</v>
      </c>
      <c r="P123" s="14" t="str">
        <f>IF(SUM(Q123:R123)=0,"-",SUM(Q123:R123))</f>
        <v>-</v>
      </c>
      <c r="Q123" s="12">
        <v>0</v>
      </c>
      <c r="R123" s="17">
        <v>0</v>
      </c>
      <c r="S123" s="16">
        <f>IF(SUM(T123:U123)=0,"-",SUM(T123:U123))</f>
        <v>1</v>
      </c>
      <c r="T123" s="12">
        <v>0</v>
      </c>
      <c r="U123" s="15">
        <v>1</v>
      </c>
    </row>
    <row r="124" spans="2:22" s="57" customFormat="1" ht="15" hidden="1" customHeight="1" outlineLevel="1">
      <c r="B124" s="116" t="s">
        <v>42</v>
      </c>
      <c r="C124" s="20">
        <f>IF(SUM(D124:E124)=0,"-",SUM(D124:E124))</f>
        <v>1</v>
      </c>
      <c r="D124" s="21">
        <v>1</v>
      </c>
      <c r="E124" s="25">
        <v>0</v>
      </c>
      <c r="F124" s="20">
        <f>SUM(G124:I124)</f>
        <v>7</v>
      </c>
      <c r="G124" s="100">
        <v>6</v>
      </c>
      <c r="H124" s="21">
        <v>0</v>
      </c>
      <c r="I124" s="26">
        <v>1</v>
      </c>
      <c r="J124" s="20">
        <f>IF(SUM(K124:L124)=0,"-",SUM(K124:L124))</f>
        <v>76</v>
      </c>
      <c r="K124" s="21">
        <v>44</v>
      </c>
      <c r="L124" s="100">
        <v>32</v>
      </c>
      <c r="M124" s="23">
        <f>IF(SUM(N124:O124)=0,"-",SUM(N124:O124))</f>
        <v>11</v>
      </c>
      <c r="N124" s="21">
        <v>5</v>
      </c>
      <c r="O124" s="22">
        <v>6</v>
      </c>
      <c r="P124" s="25">
        <f>IF(SUM(Q124:R124)=0,"-",SUM(Q124:R124))</f>
        <v>1</v>
      </c>
      <c r="Q124" s="21">
        <v>0</v>
      </c>
      <c r="R124" s="26">
        <v>1</v>
      </c>
      <c r="S124" s="20">
        <f>IF(SUM(T124:U124)=0,"-",SUM(T124:U124))</f>
        <v>2</v>
      </c>
      <c r="T124" s="21">
        <v>0</v>
      </c>
      <c r="U124" s="24">
        <v>2</v>
      </c>
    </row>
    <row r="125" spans="2:22" ht="12.95" hidden="1" customHeight="1" collapsed="1">
      <c r="B125" s="220" t="s">
        <v>112</v>
      </c>
      <c r="C125" s="221">
        <f>C126+C132+C140+C145</f>
        <v>20</v>
      </c>
      <c r="D125" s="222">
        <f t="shared" ref="D125:T125" si="64">D126+D132+D140+D145</f>
        <v>20</v>
      </c>
      <c r="E125" s="222">
        <f t="shared" si="64"/>
        <v>0</v>
      </c>
      <c r="F125" s="221">
        <f t="shared" si="64"/>
        <v>229</v>
      </c>
      <c r="G125" s="222">
        <f t="shared" si="64"/>
        <v>205</v>
      </c>
      <c r="H125" s="111">
        <f t="shared" si="64"/>
        <v>0</v>
      </c>
      <c r="I125" s="223">
        <f t="shared" si="64"/>
        <v>24</v>
      </c>
      <c r="J125" s="225">
        <f t="shared" si="64"/>
        <v>5521</v>
      </c>
      <c r="K125" s="222">
        <f t="shared" si="64"/>
        <v>2840</v>
      </c>
      <c r="L125" s="222">
        <f t="shared" si="64"/>
        <v>2681</v>
      </c>
      <c r="M125" s="221">
        <f t="shared" si="64"/>
        <v>347</v>
      </c>
      <c r="N125" s="222">
        <f t="shared" si="64"/>
        <v>119</v>
      </c>
      <c r="O125" s="222">
        <f t="shared" si="64"/>
        <v>228</v>
      </c>
      <c r="P125" s="222">
        <f t="shared" si="64"/>
        <v>18</v>
      </c>
      <c r="Q125" s="222">
        <f>Q126+Q132+Q140+Q145</f>
        <v>1</v>
      </c>
      <c r="R125" s="223">
        <f t="shared" si="64"/>
        <v>17</v>
      </c>
      <c r="S125" s="221">
        <f>S126+S132+S140+S145</f>
        <v>54</v>
      </c>
      <c r="T125" s="222">
        <f t="shared" si="64"/>
        <v>1</v>
      </c>
      <c r="U125" s="223">
        <f>U126+U132+U140+U145</f>
        <v>53</v>
      </c>
      <c r="V125" s="227"/>
    </row>
    <row r="126" spans="2:22" s="57" customFormat="1" ht="12.95" hidden="1" customHeight="1">
      <c r="B126" s="3" t="s">
        <v>13</v>
      </c>
      <c r="C126" s="16">
        <f t="shared" ref="C126:C131" si="65">IF(SUM(D126:E126)=0,"-",SUM(D126:E126))</f>
        <v>5</v>
      </c>
      <c r="D126" s="12">
        <f>SUM(D127:D131)</f>
        <v>5</v>
      </c>
      <c r="E126" s="13">
        <f>SUM(E127:E131)</f>
        <v>0</v>
      </c>
      <c r="F126" s="16">
        <f t="shared" ref="F126:F131" si="66">SUM(G126:I126)</f>
        <v>52</v>
      </c>
      <c r="G126" s="12">
        <f>SUM(G127:G131)</f>
        <v>47</v>
      </c>
      <c r="H126" s="13">
        <f>SUM(H127:H131)</f>
        <v>0</v>
      </c>
      <c r="I126" s="12">
        <f>SUM(I127:I131)</f>
        <v>5</v>
      </c>
      <c r="J126" s="16">
        <f t="shared" ref="J126:J131" si="67">IF(SUM(K126:L126)=0,"-",SUM(K126:L126))</f>
        <v>1120</v>
      </c>
      <c r="K126" s="12">
        <f>SUM(K127:K131)</f>
        <v>555</v>
      </c>
      <c r="L126" s="13">
        <f>SUM(L127:L131)</f>
        <v>565</v>
      </c>
      <c r="M126" s="2">
        <f t="shared" ref="M126:M131" si="68">IF(SUM(N126:O126)=0,"-",SUM(N126:O126))</f>
        <v>81</v>
      </c>
      <c r="N126" s="12">
        <f t="shared" ref="N126:U126" si="69">SUM(N127:N131)</f>
        <v>29</v>
      </c>
      <c r="O126" s="13">
        <f t="shared" si="69"/>
        <v>52</v>
      </c>
      <c r="P126" s="14">
        <f t="shared" si="69"/>
        <v>3</v>
      </c>
      <c r="Q126" s="12">
        <f t="shared" si="69"/>
        <v>1</v>
      </c>
      <c r="R126" s="13">
        <f t="shared" si="69"/>
        <v>2</v>
      </c>
      <c r="S126" s="16">
        <f t="shared" si="69"/>
        <v>12</v>
      </c>
      <c r="T126" s="12">
        <f t="shared" si="69"/>
        <v>0</v>
      </c>
      <c r="U126" s="17">
        <f t="shared" si="69"/>
        <v>12</v>
      </c>
    </row>
    <row r="127" spans="2:22" s="57" customFormat="1" ht="18" hidden="1" customHeight="1" outlineLevel="1">
      <c r="B127" s="3" t="s">
        <v>29</v>
      </c>
      <c r="C127" s="16">
        <f t="shared" si="65"/>
        <v>1</v>
      </c>
      <c r="D127" s="12">
        <v>1</v>
      </c>
      <c r="E127" s="14">
        <v>0</v>
      </c>
      <c r="F127" s="16">
        <f t="shared" si="66"/>
        <v>10</v>
      </c>
      <c r="G127" s="98">
        <v>9</v>
      </c>
      <c r="H127" s="12">
        <v>0</v>
      </c>
      <c r="I127" s="17">
        <v>1</v>
      </c>
      <c r="J127" s="16">
        <f t="shared" si="67"/>
        <v>216</v>
      </c>
      <c r="K127" s="12">
        <v>120</v>
      </c>
      <c r="L127" s="98">
        <v>96</v>
      </c>
      <c r="M127" s="2">
        <f t="shared" si="68"/>
        <v>17</v>
      </c>
      <c r="N127" s="12">
        <v>7</v>
      </c>
      <c r="O127" s="13">
        <v>10</v>
      </c>
      <c r="P127" s="14" t="str">
        <f>IF(SUM(Q127:R127)=0,"-",SUM(Q127:R127))</f>
        <v>-</v>
      </c>
      <c r="Q127" s="12">
        <v>0</v>
      </c>
      <c r="R127" s="17">
        <v>0</v>
      </c>
      <c r="S127" s="16">
        <f>IF(SUM(T127:U127)=0,"-",SUM(T127:U127))</f>
        <v>2</v>
      </c>
      <c r="T127" s="12">
        <v>0</v>
      </c>
      <c r="U127" s="15">
        <v>2</v>
      </c>
    </row>
    <row r="128" spans="2:22" s="57" customFormat="1" ht="18" hidden="1" customHeight="1" outlineLevel="1">
      <c r="B128" s="3" t="s">
        <v>43</v>
      </c>
      <c r="C128" s="16">
        <f t="shared" si="65"/>
        <v>1</v>
      </c>
      <c r="D128" s="12">
        <v>1</v>
      </c>
      <c r="E128" s="14">
        <v>0</v>
      </c>
      <c r="F128" s="16">
        <f t="shared" si="66"/>
        <v>12</v>
      </c>
      <c r="G128" s="98">
        <v>11</v>
      </c>
      <c r="H128" s="12">
        <v>0</v>
      </c>
      <c r="I128" s="17">
        <v>1</v>
      </c>
      <c r="J128" s="16">
        <f t="shared" si="67"/>
        <v>249</v>
      </c>
      <c r="K128" s="12">
        <v>117</v>
      </c>
      <c r="L128" s="98">
        <v>132</v>
      </c>
      <c r="M128" s="2">
        <f t="shared" si="68"/>
        <v>18</v>
      </c>
      <c r="N128" s="12">
        <v>5</v>
      </c>
      <c r="O128" s="13">
        <v>13</v>
      </c>
      <c r="P128" s="14">
        <f>IF(SUM(Q128:R128)=0,"-",SUM(Q128:R128))</f>
        <v>1</v>
      </c>
      <c r="Q128" s="12">
        <v>1</v>
      </c>
      <c r="R128" s="17">
        <v>0</v>
      </c>
      <c r="S128" s="16">
        <f>IF(SUM(T128:U128)=0,"-",SUM(T128:U128))</f>
        <v>2</v>
      </c>
      <c r="T128" s="12">
        <v>0</v>
      </c>
      <c r="U128" s="15">
        <v>2</v>
      </c>
    </row>
    <row r="129" spans="2:21" s="57" customFormat="1" ht="18" hidden="1" customHeight="1" outlineLevel="1">
      <c r="B129" s="3" t="s">
        <v>44</v>
      </c>
      <c r="C129" s="16">
        <f t="shared" si="65"/>
        <v>1</v>
      </c>
      <c r="D129" s="12">
        <v>1</v>
      </c>
      <c r="E129" s="14">
        <v>0</v>
      </c>
      <c r="F129" s="16">
        <f t="shared" si="66"/>
        <v>9</v>
      </c>
      <c r="G129" s="98">
        <v>8</v>
      </c>
      <c r="H129" s="12">
        <v>0</v>
      </c>
      <c r="I129" s="17">
        <v>1</v>
      </c>
      <c r="J129" s="16">
        <f t="shared" si="67"/>
        <v>213</v>
      </c>
      <c r="K129" s="12">
        <v>107</v>
      </c>
      <c r="L129" s="98">
        <v>106</v>
      </c>
      <c r="M129" s="2">
        <f t="shared" si="68"/>
        <v>14</v>
      </c>
      <c r="N129" s="12">
        <v>5</v>
      </c>
      <c r="O129" s="13">
        <v>9</v>
      </c>
      <c r="P129" s="14">
        <f>IF(SUM(Q129:R129)=0,"-",SUM(Q129:R129))</f>
        <v>1</v>
      </c>
      <c r="Q129" s="12">
        <v>0</v>
      </c>
      <c r="R129" s="17">
        <v>1</v>
      </c>
      <c r="S129" s="16">
        <f>IF(SUM(T129:U129)=0,"-",SUM(T129:U129))</f>
        <v>2</v>
      </c>
      <c r="T129" s="12">
        <v>0</v>
      </c>
      <c r="U129" s="15">
        <v>2</v>
      </c>
    </row>
    <row r="130" spans="2:21" s="57" customFormat="1" ht="18" hidden="1" customHeight="1" outlineLevel="1">
      <c r="B130" s="3" t="s">
        <v>45</v>
      </c>
      <c r="C130" s="16">
        <f t="shared" si="65"/>
        <v>1</v>
      </c>
      <c r="D130" s="12">
        <v>1</v>
      </c>
      <c r="E130" s="14">
        <v>0</v>
      </c>
      <c r="F130" s="16">
        <f t="shared" si="66"/>
        <v>13</v>
      </c>
      <c r="G130" s="98">
        <v>12</v>
      </c>
      <c r="H130" s="12">
        <v>0</v>
      </c>
      <c r="I130" s="17">
        <v>1</v>
      </c>
      <c r="J130" s="16">
        <f t="shared" si="67"/>
        <v>265</v>
      </c>
      <c r="K130" s="12">
        <v>125</v>
      </c>
      <c r="L130" s="98">
        <v>140</v>
      </c>
      <c r="M130" s="2">
        <f t="shared" si="68"/>
        <v>19</v>
      </c>
      <c r="N130" s="12">
        <v>7</v>
      </c>
      <c r="O130" s="13">
        <v>12</v>
      </c>
      <c r="P130" s="14" t="str">
        <f>IF(SUM(Q130:R130)=0,"-",SUM(Q130:R130))</f>
        <v>-</v>
      </c>
      <c r="Q130" s="12">
        <v>0</v>
      </c>
      <c r="R130" s="17">
        <v>0</v>
      </c>
      <c r="S130" s="16">
        <f>IF(SUM(T130:U130)=0,"-",SUM(T130:U130))</f>
        <v>4</v>
      </c>
      <c r="T130" s="12">
        <v>0</v>
      </c>
      <c r="U130" s="15">
        <v>4</v>
      </c>
    </row>
    <row r="131" spans="2:21" s="57" customFormat="1" ht="18" hidden="1" customHeight="1" outlineLevel="1">
      <c r="B131" s="3" t="s">
        <v>46</v>
      </c>
      <c r="C131" s="16">
        <f t="shared" si="65"/>
        <v>1</v>
      </c>
      <c r="D131" s="12">
        <v>1</v>
      </c>
      <c r="E131" s="14">
        <v>0</v>
      </c>
      <c r="F131" s="16">
        <f t="shared" si="66"/>
        <v>8</v>
      </c>
      <c r="G131" s="98">
        <v>7</v>
      </c>
      <c r="H131" s="12">
        <v>0</v>
      </c>
      <c r="I131" s="17">
        <v>1</v>
      </c>
      <c r="J131" s="16">
        <f t="shared" si="67"/>
        <v>177</v>
      </c>
      <c r="K131" s="12">
        <v>86</v>
      </c>
      <c r="L131" s="98">
        <v>91</v>
      </c>
      <c r="M131" s="2">
        <f t="shared" si="68"/>
        <v>13</v>
      </c>
      <c r="N131" s="12">
        <v>5</v>
      </c>
      <c r="O131" s="13">
        <v>8</v>
      </c>
      <c r="P131" s="14">
        <f>IF(SUM(Q131:R131)=0,"-",SUM(Q131:R131))</f>
        <v>1</v>
      </c>
      <c r="Q131" s="12">
        <v>0</v>
      </c>
      <c r="R131" s="17">
        <v>1</v>
      </c>
      <c r="S131" s="16">
        <f>IF(SUM(T131:U131)=0,"-",SUM(T131:U131))</f>
        <v>2</v>
      </c>
      <c r="T131" s="12">
        <v>0</v>
      </c>
      <c r="U131" s="15">
        <v>2</v>
      </c>
    </row>
    <row r="132" spans="2:21" s="57" customFormat="1" ht="12.95" hidden="1" customHeight="1" collapsed="1">
      <c r="B132" s="3" t="s">
        <v>14</v>
      </c>
      <c r="C132" s="16">
        <f>SUM(C133:C139)</f>
        <v>7</v>
      </c>
      <c r="D132" s="12">
        <f>SUM(D133:D139)</f>
        <v>7</v>
      </c>
      <c r="E132" s="13">
        <f>SUM(E133:E139)</f>
        <v>0</v>
      </c>
      <c r="F132" s="16">
        <f>SUM(F133:F139)</f>
        <v>79</v>
      </c>
      <c r="G132" s="98">
        <f>SUM(G133:G139)</f>
        <v>71</v>
      </c>
      <c r="H132" s="12">
        <f t="shared" ref="H132:T132" si="70">SUM(H133:H139)</f>
        <v>0</v>
      </c>
      <c r="I132" s="13">
        <f t="shared" si="70"/>
        <v>8</v>
      </c>
      <c r="J132" s="16">
        <f t="shared" si="70"/>
        <v>2005</v>
      </c>
      <c r="K132" s="12">
        <f t="shared" si="70"/>
        <v>1037</v>
      </c>
      <c r="L132" s="98">
        <f t="shared" si="70"/>
        <v>968</v>
      </c>
      <c r="M132" s="2">
        <f t="shared" si="70"/>
        <v>121</v>
      </c>
      <c r="N132" s="12">
        <f t="shared" si="70"/>
        <v>43</v>
      </c>
      <c r="O132" s="13">
        <f t="shared" si="70"/>
        <v>78</v>
      </c>
      <c r="P132" s="14">
        <f t="shared" si="70"/>
        <v>5</v>
      </c>
      <c r="Q132" s="12">
        <f t="shared" si="70"/>
        <v>0</v>
      </c>
      <c r="R132" s="13">
        <f t="shared" si="70"/>
        <v>5</v>
      </c>
      <c r="S132" s="16">
        <f t="shared" si="70"/>
        <v>28</v>
      </c>
      <c r="T132" s="12">
        <f t="shared" si="70"/>
        <v>1</v>
      </c>
      <c r="U132" s="15">
        <f>SUM(U133:U139)</f>
        <v>27</v>
      </c>
    </row>
    <row r="133" spans="2:21" s="57" customFormat="1" ht="18" hidden="1" customHeight="1" outlineLevel="1">
      <c r="B133" s="3" t="s">
        <v>30</v>
      </c>
      <c r="C133" s="16">
        <f t="shared" ref="C133:C139" si="71">IF(SUM(D133:E133)=0,"-",SUM(D133:E133))</f>
        <v>1</v>
      </c>
      <c r="D133" s="12">
        <v>1</v>
      </c>
      <c r="E133" s="14">
        <v>0</v>
      </c>
      <c r="F133" s="16">
        <f t="shared" ref="F133:F139" si="72">SUM(G133:I133)</f>
        <v>13</v>
      </c>
      <c r="G133" s="98">
        <v>12</v>
      </c>
      <c r="H133" s="12">
        <v>0</v>
      </c>
      <c r="I133" s="17">
        <v>1</v>
      </c>
      <c r="J133" s="16">
        <f t="shared" ref="J133:J139" si="73">IF(SUM(K133:L133)=0,"-",SUM(K133:L133))</f>
        <v>333</v>
      </c>
      <c r="K133" s="12">
        <v>171</v>
      </c>
      <c r="L133" s="98">
        <v>162</v>
      </c>
      <c r="M133" s="2">
        <f t="shared" ref="M133:M139" si="74">IF(SUM(N133:O133)=0,"-",SUM(N133:O133))</f>
        <v>19</v>
      </c>
      <c r="N133" s="12">
        <v>7</v>
      </c>
      <c r="O133" s="13">
        <v>12</v>
      </c>
      <c r="P133" s="14">
        <f t="shared" ref="P133:P139" si="75">IF(SUM(Q133:R133)=0,"-",SUM(Q133:R133))</f>
        <v>2</v>
      </c>
      <c r="Q133" s="12">
        <v>0</v>
      </c>
      <c r="R133" s="17">
        <v>2</v>
      </c>
      <c r="S133" s="16">
        <f t="shared" ref="S133:S139" si="76">IF(SUM(T133:U133)=0,"-",SUM(T133:U133))</f>
        <v>6</v>
      </c>
      <c r="T133" s="12">
        <v>0</v>
      </c>
      <c r="U133" s="15">
        <v>6</v>
      </c>
    </row>
    <row r="134" spans="2:21" s="57" customFormat="1" ht="18" hidden="1" customHeight="1" outlineLevel="1">
      <c r="B134" s="3" t="s">
        <v>31</v>
      </c>
      <c r="C134" s="16">
        <f t="shared" si="71"/>
        <v>1</v>
      </c>
      <c r="D134" s="12">
        <v>1</v>
      </c>
      <c r="E134" s="14">
        <v>0</v>
      </c>
      <c r="F134" s="16">
        <f t="shared" si="72"/>
        <v>14</v>
      </c>
      <c r="G134" s="98">
        <v>12</v>
      </c>
      <c r="H134" s="12">
        <v>0</v>
      </c>
      <c r="I134" s="17">
        <v>2</v>
      </c>
      <c r="J134" s="16">
        <f t="shared" si="73"/>
        <v>338</v>
      </c>
      <c r="K134" s="12">
        <v>174</v>
      </c>
      <c r="L134" s="98">
        <v>164</v>
      </c>
      <c r="M134" s="2">
        <f t="shared" si="74"/>
        <v>22</v>
      </c>
      <c r="N134" s="12">
        <v>6</v>
      </c>
      <c r="O134" s="13">
        <v>16</v>
      </c>
      <c r="P134" s="14" t="str">
        <f t="shared" si="75"/>
        <v>-</v>
      </c>
      <c r="Q134" s="12">
        <v>0</v>
      </c>
      <c r="R134" s="17">
        <v>0</v>
      </c>
      <c r="S134" s="16">
        <f t="shared" si="76"/>
        <v>4</v>
      </c>
      <c r="T134" s="12">
        <v>0</v>
      </c>
      <c r="U134" s="15">
        <v>4</v>
      </c>
    </row>
    <row r="135" spans="2:21" s="57" customFormat="1" ht="18" hidden="1" customHeight="1" outlineLevel="1">
      <c r="B135" s="3" t="s">
        <v>32</v>
      </c>
      <c r="C135" s="16">
        <f t="shared" si="71"/>
        <v>1</v>
      </c>
      <c r="D135" s="12">
        <v>1</v>
      </c>
      <c r="E135" s="14">
        <v>0</v>
      </c>
      <c r="F135" s="16">
        <f t="shared" si="72"/>
        <v>21</v>
      </c>
      <c r="G135" s="98">
        <v>18</v>
      </c>
      <c r="H135" s="12">
        <v>0</v>
      </c>
      <c r="I135" s="17">
        <v>3</v>
      </c>
      <c r="J135" s="16">
        <f t="shared" si="73"/>
        <v>544</v>
      </c>
      <c r="K135" s="12">
        <v>260</v>
      </c>
      <c r="L135" s="98">
        <v>284</v>
      </c>
      <c r="M135" s="2">
        <f t="shared" si="74"/>
        <v>32</v>
      </c>
      <c r="N135" s="12">
        <v>10</v>
      </c>
      <c r="O135" s="13">
        <v>22</v>
      </c>
      <c r="P135" s="14" t="str">
        <f t="shared" si="75"/>
        <v>-</v>
      </c>
      <c r="Q135" s="12">
        <v>0</v>
      </c>
      <c r="R135" s="17">
        <v>0</v>
      </c>
      <c r="S135" s="16">
        <f t="shared" si="76"/>
        <v>6</v>
      </c>
      <c r="T135" s="12">
        <v>0</v>
      </c>
      <c r="U135" s="15">
        <v>6</v>
      </c>
    </row>
    <row r="136" spans="2:21" s="57" customFormat="1" ht="18" hidden="1" customHeight="1" outlineLevel="1">
      <c r="B136" s="3" t="s">
        <v>33</v>
      </c>
      <c r="C136" s="16">
        <f t="shared" si="71"/>
        <v>1</v>
      </c>
      <c r="D136" s="12">
        <v>1</v>
      </c>
      <c r="E136" s="14">
        <v>0</v>
      </c>
      <c r="F136" s="16">
        <f t="shared" si="72"/>
        <v>7</v>
      </c>
      <c r="G136" s="98">
        <v>6</v>
      </c>
      <c r="H136" s="12">
        <v>0</v>
      </c>
      <c r="I136" s="17">
        <v>1</v>
      </c>
      <c r="J136" s="16">
        <f t="shared" si="73"/>
        <v>144</v>
      </c>
      <c r="K136" s="12">
        <v>82</v>
      </c>
      <c r="L136" s="98">
        <v>62</v>
      </c>
      <c r="M136" s="2">
        <f t="shared" si="74"/>
        <v>11</v>
      </c>
      <c r="N136" s="12">
        <v>4</v>
      </c>
      <c r="O136" s="13">
        <v>7</v>
      </c>
      <c r="P136" s="14" t="str">
        <f t="shared" si="75"/>
        <v>-</v>
      </c>
      <c r="Q136" s="12">
        <v>0</v>
      </c>
      <c r="R136" s="17">
        <v>0</v>
      </c>
      <c r="S136" s="16">
        <f t="shared" si="76"/>
        <v>1</v>
      </c>
      <c r="T136" s="12">
        <v>0</v>
      </c>
      <c r="U136" s="15">
        <v>1</v>
      </c>
    </row>
    <row r="137" spans="2:21" s="57" customFormat="1" ht="18" hidden="1" customHeight="1" outlineLevel="1">
      <c r="B137" s="3" t="s">
        <v>34</v>
      </c>
      <c r="C137" s="16">
        <f t="shared" si="71"/>
        <v>1</v>
      </c>
      <c r="D137" s="12">
        <v>1</v>
      </c>
      <c r="E137" s="14">
        <v>0</v>
      </c>
      <c r="F137" s="16">
        <f t="shared" si="72"/>
        <v>18</v>
      </c>
      <c r="G137" s="98">
        <v>17</v>
      </c>
      <c r="H137" s="12">
        <v>0</v>
      </c>
      <c r="I137" s="17">
        <v>1</v>
      </c>
      <c r="J137" s="16">
        <f t="shared" si="73"/>
        <v>499</v>
      </c>
      <c r="K137" s="12">
        <v>264</v>
      </c>
      <c r="L137" s="98">
        <v>235</v>
      </c>
      <c r="M137" s="2">
        <f t="shared" si="74"/>
        <v>27</v>
      </c>
      <c r="N137" s="12">
        <v>12</v>
      </c>
      <c r="O137" s="13">
        <v>15</v>
      </c>
      <c r="P137" s="14">
        <f t="shared" si="75"/>
        <v>2</v>
      </c>
      <c r="Q137" s="12">
        <v>0</v>
      </c>
      <c r="R137" s="17">
        <v>2</v>
      </c>
      <c r="S137" s="16">
        <f t="shared" si="76"/>
        <v>7</v>
      </c>
      <c r="T137" s="12">
        <v>0</v>
      </c>
      <c r="U137" s="15">
        <v>7</v>
      </c>
    </row>
    <row r="138" spans="2:21" s="57" customFormat="1" ht="18" hidden="1" customHeight="1" outlineLevel="1">
      <c r="B138" s="3" t="s">
        <v>48</v>
      </c>
      <c r="C138" s="16">
        <f t="shared" si="71"/>
        <v>1</v>
      </c>
      <c r="D138" s="12">
        <v>1</v>
      </c>
      <c r="E138" s="14">
        <v>0</v>
      </c>
      <c r="F138" s="16">
        <f t="shared" si="72"/>
        <v>6</v>
      </c>
      <c r="G138" s="98">
        <v>6</v>
      </c>
      <c r="H138" s="12">
        <v>0</v>
      </c>
      <c r="I138" s="17">
        <v>0</v>
      </c>
      <c r="J138" s="16">
        <f t="shared" si="73"/>
        <v>147</v>
      </c>
      <c r="K138" s="12">
        <v>86</v>
      </c>
      <c r="L138" s="98">
        <v>61</v>
      </c>
      <c r="M138" s="2">
        <f t="shared" si="74"/>
        <v>10</v>
      </c>
      <c r="N138" s="12">
        <v>4</v>
      </c>
      <c r="O138" s="13">
        <v>6</v>
      </c>
      <c r="P138" s="14">
        <f t="shared" si="75"/>
        <v>1</v>
      </c>
      <c r="Q138" s="12">
        <v>0</v>
      </c>
      <c r="R138" s="17">
        <v>1</v>
      </c>
      <c r="S138" s="16">
        <f t="shared" si="76"/>
        <v>4</v>
      </c>
      <c r="T138" s="12">
        <v>1</v>
      </c>
      <c r="U138" s="15">
        <v>3</v>
      </c>
    </row>
    <row r="139" spans="2:21" s="57" customFormat="1" ht="18" hidden="1" customHeight="1" outlineLevel="1">
      <c r="B139" s="3" t="s">
        <v>108</v>
      </c>
      <c r="C139" s="16">
        <f t="shared" si="71"/>
        <v>1</v>
      </c>
      <c r="D139" s="12">
        <v>1</v>
      </c>
      <c r="E139" s="14">
        <v>0</v>
      </c>
      <c r="F139" s="16">
        <f t="shared" si="72"/>
        <v>0</v>
      </c>
      <c r="G139" s="98">
        <v>0</v>
      </c>
      <c r="H139" s="12">
        <v>0</v>
      </c>
      <c r="I139" s="17">
        <v>0</v>
      </c>
      <c r="J139" s="16" t="str">
        <f t="shared" si="73"/>
        <v>-</v>
      </c>
      <c r="K139" s="12">
        <v>0</v>
      </c>
      <c r="L139" s="98">
        <v>0</v>
      </c>
      <c r="M139" s="2" t="str">
        <f t="shared" si="74"/>
        <v>-</v>
      </c>
      <c r="N139" s="12">
        <v>0</v>
      </c>
      <c r="O139" s="13">
        <v>0</v>
      </c>
      <c r="P139" s="14" t="str">
        <f t="shared" si="75"/>
        <v>-</v>
      </c>
      <c r="Q139" s="12">
        <v>0</v>
      </c>
      <c r="R139" s="17">
        <v>0</v>
      </c>
      <c r="S139" s="16" t="str">
        <f t="shared" si="76"/>
        <v>-</v>
      </c>
      <c r="T139" s="12">
        <v>0</v>
      </c>
      <c r="U139" s="15">
        <v>0</v>
      </c>
    </row>
    <row r="140" spans="2:21" s="57" customFormat="1" ht="12.95" hidden="1" customHeight="1" collapsed="1">
      <c r="B140" s="3" t="s">
        <v>15</v>
      </c>
      <c r="C140" s="16">
        <f>SUM(C141:C144)</f>
        <v>4</v>
      </c>
      <c r="D140" s="12">
        <f t="shared" ref="D140:T140" si="77">SUM(D141:D144)</f>
        <v>4</v>
      </c>
      <c r="E140" s="13">
        <f t="shared" si="77"/>
        <v>0</v>
      </c>
      <c r="F140" s="16">
        <f t="shared" si="77"/>
        <v>63</v>
      </c>
      <c r="G140" s="98">
        <f t="shared" si="77"/>
        <v>56</v>
      </c>
      <c r="H140" s="12">
        <f t="shared" si="77"/>
        <v>0</v>
      </c>
      <c r="I140" s="13">
        <f t="shared" si="77"/>
        <v>7</v>
      </c>
      <c r="J140" s="16">
        <f t="shared" si="77"/>
        <v>1603</v>
      </c>
      <c r="K140" s="12">
        <f t="shared" si="77"/>
        <v>836</v>
      </c>
      <c r="L140" s="98">
        <f t="shared" si="77"/>
        <v>767</v>
      </c>
      <c r="M140" s="2">
        <f t="shared" si="77"/>
        <v>86</v>
      </c>
      <c r="N140" s="12">
        <f t="shared" si="77"/>
        <v>25</v>
      </c>
      <c r="O140" s="13">
        <f t="shared" si="77"/>
        <v>61</v>
      </c>
      <c r="P140" s="14">
        <f t="shared" si="77"/>
        <v>10</v>
      </c>
      <c r="Q140" s="12">
        <f t="shared" si="77"/>
        <v>0</v>
      </c>
      <c r="R140" s="13">
        <f t="shared" si="77"/>
        <v>10</v>
      </c>
      <c r="S140" s="16">
        <f t="shared" si="77"/>
        <v>6</v>
      </c>
      <c r="T140" s="12">
        <f t="shared" si="77"/>
        <v>0</v>
      </c>
      <c r="U140" s="15">
        <f>SUM(U141:U144)</f>
        <v>6</v>
      </c>
    </row>
    <row r="141" spans="2:21" s="57" customFormat="1" ht="18" hidden="1" customHeight="1" outlineLevel="1">
      <c r="B141" s="3" t="s">
        <v>35</v>
      </c>
      <c r="C141" s="16">
        <f>IF(SUM(D141:E141)=0,"-",SUM(D141:E141))</f>
        <v>1</v>
      </c>
      <c r="D141" s="12">
        <v>1</v>
      </c>
      <c r="E141" s="14"/>
      <c r="F141" s="16">
        <f>SUM(G141:I141)</f>
        <v>22</v>
      </c>
      <c r="G141" s="98">
        <v>20</v>
      </c>
      <c r="H141" s="12">
        <v>0</v>
      </c>
      <c r="I141" s="17">
        <v>2</v>
      </c>
      <c r="J141" s="16">
        <f>IF(SUM(K141:L141)=0,"-",SUM(K141:L141))</f>
        <v>578</v>
      </c>
      <c r="K141" s="12">
        <v>295</v>
      </c>
      <c r="L141" s="98">
        <v>283</v>
      </c>
      <c r="M141" s="2">
        <f>IF(SUM(N141:O141)=0,"-",SUM(N141:O141))</f>
        <v>28</v>
      </c>
      <c r="N141" s="12">
        <v>9</v>
      </c>
      <c r="O141" s="13">
        <v>19</v>
      </c>
      <c r="P141" s="14">
        <f>IF(SUM(Q141:R141)=0,"-",SUM(Q141:R141))</f>
        <v>3</v>
      </c>
      <c r="Q141" s="12">
        <v>0</v>
      </c>
      <c r="R141" s="17">
        <v>3</v>
      </c>
      <c r="S141" s="16">
        <f>IF(SUM(T141:U141)=0,"-",SUM(T141:U141))</f>
        <v>2</v>
      </c>
      <c r="T141" s="12">
        <v>0</v>
      </c>
      <c r="U141" s="15">
        <v>2</v>
      </c>
    </row>
    <row r="142" spans="2:21" s="57" customFormat="1" ht="18" hidden="1" customHeight="1" outlineLevel="1">
      <c r="B142" s="3" t="s">
        <v>36</v>
      </c>
      <c r="C142" s="16">
        <f>IF(SUM(D142:E142)=0,"-",SUM(D142:E142))</f>
        <v>1</v>
      </c>
      <c r="D142" s="12">
        <v>1</v>
      </c>
      <c r="E142" s="14">
        <v>0</v>
      </c>
      <c r="F142" s="16">
        <f>SUM(G142:I142)</f>
        <v>14</v>
      </c>
      <c r="G142" s="98">
        <v>12</v>
      </c>
      <c r="H142" s="12">
        <v>0</v>
      </c>
      <c r="I142" s="17">
        <v>2</v>
      </c>
      <c r="J142" s="16">
        <f>IF(SUM(K142:L142)=0,"-",SUM(K142:L142))</f>
        <v>370</v>
      </c>
      <c r="K142" s="12">
        <v>195</v>
      </c>
      <c r="L142" s="98">
        <v>175</v>
      </c>
      <c r="M142" s="2">
        <f>IF(SUM(N142:O142)=0,"-",SUM(N142:O142))</f>
        <v>20</v>
      </c>
      <c r="N142" s="12">
        <v>5</v>
      </c>
      <c r="O142" s="13">
        <v>15</v>
      </c>
      <c r="P142" s="14">
        <f>IF(SUM(Q142:R142)=0,"-",SUM(Q142:R142))</f>
        <v>2</v>
      </c>
      <c r="Q142" s="12">
        <v>0</v>
      </c>
      <c r="R142" s="17">
        <v>2</v>
      </c>
      <c r="S142" s="16">
        <f>IF(SUM(T142:U142)=0,"-",SUM(T142:U142))</f>
        <v>1</v>
      </c>
      <c r="T142" s="12">
        <v>0</v>
      </c>
      <c r="U142" s="15">
        <v>1</v>
      </c>
    </row>
    <row r="143" spans="2:21" s="57" customFormat="1" ht="18" hidden="1" customHeight="1" outlineLevel="1">
      <c r="B143" s="3" t="s">
        <v>37</v>
      </c>
      <c r="C143" s="16">
        <f>IF(SUM(D143:E143)=0,"-",SUM(D143:E143))</f>
        <v>1</v>
      </c>
      <c r="D143" s="12">
        <v>1</v>
      </c>
      <c r="E143" s="14">
        <v>0</v>
      </c>
      <c r="F143" s="16">
        <f>SUM(G143:I143)</f>
        <v>13</v>
      </c>
      <c r="G143" s="98">
        <v>12</v>
      </c>
      <c r="H143" s="12">
        <v>0</v>
      </c>
      <c r="I143" s="17">
        <v>1</v>
      </c>
      <c r="J143" s="16">
        <f>IF(SUM(K143:L143)=0,"-",SUM(K143:L143))</f>
        <v>321</v>
      </c>
      <c r="K143" s="12">
        <v>171</v>
      </c>
      <c r="L143" s="98">
        <v>150</v>
      </c>
      <c r="M143" s="2">
        <f>IF(SUM(N143:O143)=0,"-",SUM(N143:O143))</f>
        <v>17</v>
      </c>
      <c r="N143" s="12">
        <v>6</v>
      </c>
      <c r="O143" s="13">
        <v>11</v>
      </c>
      <c r="P143" s="14">
        <f>IF(SUM(Q143:R143)=0,"-",SUM(Q143:R143))</f>
        <v>2</v>
      </c>
      <c r="Q143" s="12">
        <v>0</v>
      </c>
      <c r="R143" s="17">
        <v>2</v>
      </c>
      <c r="S143" s="16">
        <f>IF(SUM(T143:U143)=0,"-",SUM(T143:U143))</f>
        <v>2</v>
      </c>
      <c r="T143" s="12">
        <v>0</v>
      </c>
      <c r="U143" s="15">
        <v>2</v>
      </c>
    </row>
    <row r="144" spans="2:21" s="57" customFormat="1" ht="18" hidden="1" customHeight="1" outlineLevel="1">
      <c r="B144" s="3" t="s">
        <v>38</v>
      </c>
      <c r="C144" s="16">
        <f>IF(SUM(D144:E144)=0,"-",SUM(D144:E144))</f>
        <v>1</v>
      </c>
      <c r="D144" s="12">
        <v>1</v>
      </c>
      <c r="E144" s="14">
        <v>0</v>
      </c>
      <c r="F144" s="16">
        <f>SUM(G144:I144)</f>
        <v>14</v>
      </c>
      <c r="G144" s="98">
        <v>12</v>
      </c>
      <c r="H144" s="12">
        <v>0</v>
      </c>
      <c r="I144" s="17">
        <v>2</v>
      </c>
      <c r="J144" s="16">
        <f>IF(SUM(K144:L144)=0,"-",SUM(K144:L144))</f>
        <v>334</v>
      </c>
      <c r="K144" s="12">
        <v>175</v>
      </c>
      <c r="L144" s="98">
        <v>159</v>
      </c>
      <c r="M144" s="2">
        <f>IF(SUM(N144:O144)=0,"-",SUM(N144:O144))</f>
        <v>21</v>
      </c>
      <c r="N144" s="12">
        <v>5</v>
      </c>
      <c r="O144" s="13">
        <v>16</v>
      </c>
      <c r="P144" s="14">
        <f>IF(SUM(Q144:R144)=0,"-",SUM(Q144:R144))</f>
        <v>3</v>
      </c>
      <c r="Q144" s="12">
        <v>0</v>
      </c>
      <c r="R144" s="17">
        <v>3</v>
      </c>
      <c r="S144" s="16">
        <f>IF(SUM(T144:U144)=0,"-",SUM(T144:U144))</f>
        <v>1</v>
      </c>
      <c r="T144" s="12">
        <v>0</v>
      </c>
      <c r="U144" s="15">
        <v>1</v>
      </c>
    </row>
    <row r="145" spans="2:22" s="57" customFormat="1" ht="12.95" hidden="1" customHeight="1" collapsed="1">
      <c r="B145" s="3" t="s">
        <v>16</v>
      </c>
      <c r="C145" s="16">
        <f>SUM(C146:C149)</f>
        <v>4</v>
      </c>
      <c r="D145" s="12">
        <f t="shared" ref="D145:T145" si="78">SUM(D146:D149)</f>
        <v>4</v>
      </c>
      <c r="E145" s="13">
        <f t="shared" si="78"/>
        <v>0</v>
      </c>
      <c r="F145" s="16">
        <f t="shared" si="78"/>
        <v>35</v>
      </c>
      <c r="G145" s="98">
        <f t="shared" si="78"/>
        <v>31</v>
      </c>
      <c r="H145" s="12">
        <f t="shared" si="78"/>
        <v>0</v>
      </c>
      <c r="I145" s="13">
        <f t="shared" si="78"/>
        <v>4</v>
      </c>
      <c r="J145" s="16">
        <f t="shared" si="78"/>
        <v>793</v>
      </c>
      <c r="K145" s="12">
        <f t="shared" si="78"/>
        <v>412</v>
      </c>
      <c r="L145" s="98">
        <f t="shared" si="78"/>
        <v>381</v>
      </c>
      <c r="M145" s="2">
        <f t="shared" si="78"/>
        <v>59</v>
      </c>
      <c r="N145" s="12">
        <f t="shared" si="78"/>
        <v>22</v>
      </c>
      <c r="O145" s="13">
        <f t="shared" si="78"/>
        <v>37</v>
      </c>
      <c r="P145" s="14">
        <f t="shared" si="78"/>
        <v>0</v>
      </c>
      <c r="Q145" s="12">
        <f t="shared" si="78"/>
        <v>0</v>
      </c>
      <c r="R145" s="13">
        <f t="shared" si="78"/>
        <v>0</v>
      </c>
      <c r="S145" s="16">
        <f t="shared" si="78"/>
        <v>8</v>
      </c>
      <c r="T145" s="12">
        <f t="shared" si="78"/>
        <v>0</v>
      </c>
      <c r="U145" s="15">
        <f>SUM(U146:U149)</f>
        <v>8</v>
      </c>
    </row>
    <row r="146" spans="2:22" s="57" customFormat="1" ht="15" hidden="1" customHeight="1" outlineLevel="1">
      <c r="B146" s="115" t="s">
        <v>39</v>
      </c>
      <c r="C146" s="16">
        <f>IF(SUM(D146:E146)=0,"-",SUM(D146:E146))</f>
        <v>1</v>
      </c>
      <c r="D146" s="12">
        <v>1</v>
      </c>
      <c r="E146" s="14">
        <v>0</v>
      </c>
      <c r="F146" s="16">
        <f>SUM(G146:I146)</f>
        <v>14</v>
      </c>
      <c r="G146" s="98">
        <v>12</v>
      </c>
      <c r="H146" s="12">
        <v>0</v>
      </c>
      <c r="I146" s="17">
        <v>2</v>
      </c>
      <c r="J146" s="16">
        <f>IF(SUM(K146:L146)=0,"-",SUM(K146:L146))</f>
        <v>389</v>
      </c>
      <c r="K146" s="12">
        <v>216</v>
      </c>
      <c r="L146" s="98">
        <v>173</v>
      </c>
      <c r="M146" s="2">
        <f>IF(SUM(N146:O146)=0,"-",SUM(N146:O146))</f>
        <v>22</v>
      </c>
      <c r="N146" s="12">
        <v>8</v>
      </c>
      <c r="O146" s="13">
        <v>14</v>
      </c>
      <c r="P146" s="14" t="str">
        <f>IF(SUM(Q146:R146)=0,"-",SUM(Q146:R146))</f>
        <v>-</v>
      </c>
      <c r="Q146" s="12">
        <v>0</v>
      </c>
      <c r="R146" s="17">
        <v>0</v>
      </c>
      <c r="S146" s="16">
        <f>IF(SUM(T146:U146)=0,"-",SUM(T146:U146))</f>
        <v>3</v>
      </c>
      <c r="T146" s="12">
        <v>0</v>
      </c>
      <c r="U146" s="15">
        <v>3</v>
      </c>
    </row>
    <row r="147" spans="2:22" s="57" customFormat="1" ht="15" hidden="1" customHeight="1" outlineLevel="1">
      <c r="B147" s="115" t="s">
        <v>40</v>
      </c>
      <c r="C147" s="16">
        <f>IF(SUM(D147:E147)=0,"-",SUM(D147:E147))</f>
        <v>1</v>
      </c>
      <c r="D147" s="12">
        <v>1</v>
      </c>
      <c r="E147" s="14">
        <v>0</v>
      </c>
      <c r="F147" s="16">
        <f>SUM(G147:I147)</f>
        <v>8</v>
      </c>
      <c r="G147" s="98">
        <v>7</v>
      </c>
      <c r="H147" s="12">
        <v>0</v>
      </c>
      <c r="I147" s="17">
        <v>1</v>
      </c>
      <c r="J147" s="16">
        <f>IF(SUM(K147:L147)=0,"-",SUM(K147:L147))</f>
        <v>207</v>
      </c>
      <c r="K147" s="12">
        <v>97</v>
      </c>
      <c r="L147" s="98">
        <v>110</v>
      </c>
      <c r="M147" s="2">
        <f>IF(SUM(N147:O147)=0,"-",SUM(N147:O147))</f>
        <v>13</v>
      </c>
      <c r="N147" s="12">
        <v>5</v>
      </c>
      <c r="O147" s="13">
        <v>8</v>
      </c>
      <c r="P147" s="14" t="str">
        <f>IF(SUM(Q147:R147)=0,"-",SUM(Q147:R147))</f>
        <v>-</v>
      </c>
      <c r="Q147" s="12">
        <v>0</v>
      </c>
      <c r="R147" s="17">
        <v>0</v>
      </c>
      <c r="S147" s="16">
        <f>IF(SUM(T147:U147)=0,"-",SUM(T147:U147))</f>
        <v>2</v>
      </c>
      <c r="T147" s="12">
        <v>0</v>
      </c>
      <c r="U147" s="15">
        <v>2</v>
      </c>
    </row>
    <row r="148" spans="2:22" s="57" customFormat="1" ht="15" hidden="1" customHeight="1" outlineLevel="1">
      <c r="B148" s="115" t="s">
        <v>41</v>
      </c>
      <c r="C148" s="16">
        <f>IF(SUM(D148:E148)=0,"-",SUM(D148:E148))</f>
        <v>1</v>
      </c>
      <c r="D148" s="12">
        <v>1</v>
      </c>
      <c r="E148" s="14">
        <v>0</v>
      </c>
      <c r="F148" s="16">
        <f>SUM(G148:I148)</f>
        <v>6</v>
      </c>
      <c r="G148" s="98">
        <v>6</v>
      </c>
      <c r="H148" s="12">
        <v>0</v>
      </c>
      <c r="I148" s="17">
        <v>0</v>
      </c>
      <c r="J148" s="16">
        <f>IF(SUM(K148:L148)=0,"-",SUM(K148:L148))</f>
        <v>122</v>
      </c>
      <c r="K148" s="12">
        <v>58</v>
      </c>
      <c r="L148" s="98">
        <v>64</v>
      </c>
      <c r="M148" s="2">
        <f>IF(SUM(N148:O148)=0,"-",SUM(N148:O148))</f>
        <v>11</v>
      </c>
      <c r="N148" s="12">
        <v>5</v>
      </c>
      <c r="O148" s="13">
        <v>6</v>
      </c>
      <c r="P148" s="14" t="str">
        <f>IF(SUM(Q148:R148)=0,"-",SUM(Q148:R148))</f>
        <v>-</v>
      </c>
      <c r="Q148" s="12">
        <v>0</v>
      </c>
      <c r="R148" s="17">
        <v>0</v>
      </c>
      <c r="S148" s="16">
        <f>IF(SUM(T148:U148)=0,"-",SUM(T148:U148))</f>
        <v>1</v>
      </c>
      <c r="T148" s="12">
        <v>0</v>
      </c>
      <c r="U148" s="15">
        <v>1</v>
      </c>
    </row>
    <row r="149" spans="2:22" s="57" customFormat="1" ht="15" hidden="1" customHeight="1" outlineLevel="1">
      <c r="B149" s="116" t="s">
        <v>42</v>
      </c>
      <c r="C149" s="20">
        <f>IF(SUM(D149:E149)=0,"-",SUM(D149:E149))</f>
        <v>1</v>
      </c>
      <c r="D149" s="21">
        <v>1</v>
      </c>
      <c r="E149" s="25">
        <v>0</v>
      </c>
      <c r="F149" s="20">
        <f>SUM(G149:I149)</f>
        <v>7</v>
      </c>
      <c r="G149" s="100">
        <v>6</v>
      </c>
      <c r="H149" s="21">
        <v>0</v>
      </c>
      <c r="I149" s="26">
        <v>1</v>
      </c>
      <c r="J149" s="20">
        <f>IF(SUM(K149:L149)=0,"-",SUM(K149:L149))</f>
        <v>75</v>
      </c>
      <c r="K149" s="21">
        <v>41</v>
      </c>
      <c r="L149" s="100">
        <v>34</v>
      </c>
      <c r="M149" s="23">
        <f>IF(SUM(N149:O149)=0,"-",SUM(N149:O149))</f>
        <v>13</v>
      </c>
      <c r="N149" s="21">
        <v>4</v>
      </c>
      <c r="O149" s="22">
        <v>9</v>
      </c>
      <c r="P149" s="25" t="str">
        <f>IF(SUM(Q149:R149)=0,"-",SUM(Q149:R149))</f>
        <v>-</v>
      </c>
      <c r="Q149" s="21">
        <v>0</v>
      </c>
      <c r="R149" s="26">
        <v>0</v>
      </c>
      <c r="S149" s="20">
        <f>IF(SUM(T149:U149)=0,"-",SUM(T149:U149))</f>
        <v>2</v>
      </c>
      <c r="T149" s="21">
        <v>0</v>
      </c>
      <c r="U149" s="24">
        <v>2</v>
      </c>
    </row>
    <row r="150" spans="2:22" ht="12.75" hidden="1" customHeight="1" collapsed="1">
      <c r="B150" s="220" t="s">
        <v>113</v>
      </c>
      <c r="C150" s="221">
        <f t="shared" ref="C150:U150" si="79">C151+C157+C164+C169</f>
        <v>19</v>
      </c>
      <c r="D150" s="222">
        <f t="shared" si="79"/>
        <v>19</v>
      </c>
      <c r="E150" s="222">
        <f t="shared" si="79"/>
        <v>0</v>
      </c>
      <c r="F150" s="221">
        <f t="shared" si="79"/>
        <v>228</v>
      </c>
      <c r="G150" s="222">
        <f t="shared" si="79"/>
        <v>203</v>
      </c>
      <c r="H150" s="111">
        <f t="shared" si="79"/>
        <v>0</v>
      </c>
      <c r="I150" s="223">
        <f t="shared" si="79"/>
        <v>25</v>
      </c>
      <c r="J150" s="225">
        <f t="shared" si="79"/>
        <v>5377</v>
      </c>
      <c r="K150" s="222">
        <f t="shared" si="79"/>
        <v>2798</v>
      </c>
      <c r="L150" s="222">
        <f t="shared" si="79"/>
        <v>2579</v>
      </c>
      <c r="M150" s="221">
        <f t="shared" si="79"/>
        <v>348</v>
      </c>
      <c r="N150" s="222">
        <f t="shared" si="79"/>
        <v>121</v>
      </c>
      <c r="O150" s="222">
        <f t="shared" si="79"/>
        <v>227</v>
      </c>
      <c r="P150" s="222">
        <f t="shared" si="79"/>
        <v>22</v>
      </c>
      <c r="Q150" s="222">
        <f t="shared" si="79"/>
        <v>5</v>
      </c>
      <c r="R150" s="223">
        <f t="shared" si="79"/>
        <v>17</v>
      </c>
      <c r="S150" s="221">
        <f t="shared" si="79"/>
        <v>54</v>
      </c>
      <c r="T150" s="222">
        <f t="shared" si="79"/>
        <v>2</v>
      </c>
      <c r="U150" s="223">
        <f t="shared" si="79"/>
        <v>52</v>
      </c>
      <c r="V150" s="227"/>
    </row>
    <row r="151" spans="2:22" s="57" customFormat="1" ht="12.75" hidden="1" customHeight="1">
      <c r="B151" s="3" t="s">
        <v>13</v>
      </c>
      <c r="C151" s="16">
        <f t="shared" ref="C151:C156" si="80">IF(SUM(D151:E151)=0,"-",SUM(D151:E151))</f>
        <v>5</v>
      </c>
      <c r="D151" s="12">
        <f>SUM(D152:D156)</f>
        <v>5</v>
      </c>
      <c r="E151" s="13">
        <f>SUM(E152:E156)</f>
        <v>0</v>
      </c>
      <c r="F151" s="16">
        <f t="shared" ref="F151:F156" si="81">SUM(G151:I151)</f>
        <v>50</v>
      </c>
      <c r="G151" s="12">
        <f>SUM(G152:G156)</f>
        <v>45</v>
      </c>
      <c r="H151" s="13">
        <f>SUM(H152:H156)</f>
        <v>0</v>
      </c>
      <c r="I151" s="12">
        <f>SUM(I152:I156)</f>
        <v>5</v>
      </c>
      <c r="J151" s="16">
        <f t="shared" ref="J151:J156" si="82">IF(SUM(K151:L151)=0,"-",SUM(K151:L151))</f>
        <v>1071</v>
      </c>
      <c r="K151" s="12">
        <f>SUM(K152:K156)</f>
        <v>513</v>
      </c>
      <c r="L151" s="13">
        <f>SUM(L152:L156)</f>
        <v>558</v>
      </c>
      <c r="M151" s="2">
        <f t="shared" ref="M151:M156" si="83">IF(SUM(N151:O151)=0,"-",SUM(N151:O151))</f>
        <v>77</v>
      </c>
      <c r="N151" s="12">
        <f t="shared" ref="N151:U151" si="84">SUM(N152:N156)</f>
        <v>28</v>
      </c>
      <c r="O151" s="13">
        <f t="shared" si="84"/>
        <v>49</v>
      </c>
      <c r="P151" s="14">
        <f t="shared" si="84"/>
        <v>4</v>
      </c>
      <c r="Q151" s="12">
        <f t="shared" si="84"/>
        <v>0</v>
      </c>
      <c r="R151" s="13">
        <f t="shared" si="84"/>
        <v>4</v>
      </c>
      <c r="S151" s="16">
        <f t="shared" si="84"/>
        <v>9</v>
      </c>
      <c r="T151" s="12">
        <f t="shared" si="84"/>
        <v>0</v>
      </c>
      <c r="U151" s="17">
        <f t="shared" si="84"/>
        <v>9</v>
      </c>
    </row>
    <row r="152" spans="2:22" s="57" customFormat="1" ht="18" hidden="1" customHeight="1" outlineLevel="1">
      <c r="B152" s="3" t="s">
        <v>29</v>
      </c>
      <c r="C152" s="16">
        <f t="shared" si="80"/>
        <v>1</v>
      </c>
      <c r="D152" s="12">
        <v>1</v>
      </c>
      <c r="E152" s="14">
        <v>0</v>
      </c>
      <c r="F152" s="16">
        <f t="shared" si="81"/>
        <v>9</v>
      </c>
      <c r="G152" s="98">
        <v>8</v>
      </c>
      <c r="H152" s="12">
        <v>0</v>
      </c>
      <c r="I152" s="17">
        <v>1</v>
      </c>
      <c r="J152" s="16">
        <f t="shared" si="82"/>
        <v>211</v>
      </c>
      <c r="K152" s="12">
        <v>109</v>
      </c>
      <c r="L152" s="98">
        <v>102</v>
      </c>
      <c r="M152" s="2">
        <f t="shared" si="83"/>
        <v>15</v>
      </c>
      <c r="N152" s="12">
        <v>6</v>
      </c>
      <c r="O152" s="13">
        <v>9</v>
      </c>
      <c r="P152" s="14">
        <f>IF(SUM(Q152:R152)=0,"-",SUM(Q152:R152))</f>
        <v>2</v>
      </c>
      <c r="Q152" s="12">
        <v>0</v>
      </c>
      <c r="R152" s="17">
        <v>2</v>
      </c>
      <c r="S152" s="16">
        <f>IF(SUM(T152:U152)=0,"-",SUM(T152:U152))</f>
        <v>2</v>
      </c>
      <c r="T152" s="12">
        <v>0</v>
      </c>
      <c r="U152" s="15">
        <v>2</v>
      </c>
    </row>
    <row r="153" spans="2:22" s="57" customFormat="1" ht="18" hidden="1" customHeight="1" outlineLevel="1">
      <c r="B153" s="3" t="s">
        <v>43</v>
      </c>
      <c r="C153" s="16">
        <f t="shared" si="80"/>
        <v>1</v>
      </c>
      <c r="D153" s="12">
        <v>1</v>
      </c>
      <c r="E153" s="14">
        <v>0</v>
      </c>
      <c r="F153" s="16">
        <f t="shared" si="81"/>
        <v>12</v>
      </c>
      <c r="G153" s="98">
        <v>11</v>
      </c>
      <c r="H153" s="12">
        <v>0</v>
      </c>
      <c r="I153" s="17">
        <v>1</v>
      </c>
      <c r="J153" s="16">
        <f t="shared" si="82"/>
        <v>246</v>
      </c>
      <c r="K153" s="12">
        <v>108</v>
      </c>
      <c r="L153" s="98">
        <v>138</v>
      </c>
      <c r="M153" s="2">
        <f t="shared" si="83"/>
        <v>18</v>
      </c>
      <c r="N153" s="12">
        <v>6</v>
      </c>
      <c r="O153" s="13">
        <v>12</v>
      </c>
      <c r="P153" s="14" t="str">
        <f>IF(SUM(Q153:R153)=0,"-",SUM(Q153:R153))</f>
        <v>-</v>
      </c>
      <c r="Q153" s="12">
        <v>0</v>
      </c>
      <c r="R153" s="17">
        <v>0</v>
      </c>
      <c r="S153" s="16">
        <f>IF(SUM(T153:U153)=0,"-",SUM(T153:U153))</f>
        <v>1</v>
      </c>
      <c r="T153" s="12">
        <v>0</v>
      </c>
      <c r="U153" s="15">
        <v>1</v>
      </c>
    </row>
    <row r="154" spans="2:22" s="57" customFormat="1" ht="18" hidden="1" customHeight="1" outlineLevel="1">
      <c r="B154" s="3" t="s">
        <v>45</v>
      </c>
      <c r="C154" s="16">
        <f>IF(SUM(D154:E154)=0,"-",SUM(D154:E154))</f>
        <v>1</v>
      </c>
      <c r="D154" s="12">
        <v>1</v>
      </c>
      <c r="E154" s="14">
        <v>0</v>
      </c>
      <c r="F154" s="16">
        <f>SUM(G154:I154)</f>
        <v>12</v>
      </c>
      <c r="G154" s="98">
        <v>11</v>
      </c>
      <c r="H154" s="12">
        <v>0</v>
      </c>
      <c r="I154" s="17">
        <v>1</v>
      </c>
      <c r="J154" s="16">
        <f>IF(SUM(K154:L154)=0,"-",SUM(K154:L154))</f>
        <v>250</v>
      </c>
      <c r="K154" s="12">
        <v>123</v>
      </c>
      <c r="L154" s="98">
        <v>127</v>
      </c>
      <c r="M154" s="2">
        <f t="shared" si="83"/>
        <v>18</v>
      </c>
      <c r="N154" s="12">
        <v>7</v>
      </c>
      <c r="O154" s="13">
        <v>11</v>
      </c>
      <c r="P154" s="14" t="str">
        <f>IF(SUM(Q154:R154)=0,"-",SUM(Q154:R154))</f>
        <v>-</v>
      </c>
      <c r="Q154" s="12">
        <v>0</v>
      </c>
      <c r="R154" s="17">
        <v>0</v>
      </c>
      <c r="S154" s="16">
        <f>IF(SUM(T154:U154)=0,"-",SUM(T154:U154))</f>
        <v>2</v>
      </c>
      <c r="T154" s="12">
        <v>0</v>
      </c>
      <c r="U154" s="15">
        <v>2</v>
      </c>
    </row>
    <row r="155" spans="2:22" s="57" customFormat="1" ht="18" hidden="1" customHeight="1" outlineLevel="1">
      <c r="B155" s="3" t="s">
        <v>44</v>
      </c>
      <c r="C155" s="16">
        <f t="shared" si="80"/>
        <v>1</v>
      </c>
      <c r="D155" s="12">
        <v>1</v>
      </c>
      <c r="E155" s="14">
        <v>0</v>
      </c>
      <c r="F155" s="16">
        <f t="shared" si="81"/>
        <v>9</v>
      </c>
      <c r="G155" s="98">
        <v>8</v>
      </c>
      <c r="H155" s="12">
        <v>0</v>
      </c>
      <c r="I155" s="17">
        <v>1</v>
      </c>
      <c r="J155" s="16">
        <f t="shared" si="82"/>
        <v>193</v>
      </c>
      <c r="K155" s="12">
        <v>88</v>
      </c>
      <c r="L155" s="98">
        <v>105</v>
      </c>
      <c r="M155" s="2">
        <f t="shared" si="83"/>
        <v>13</v>
      </c>
      <c r="N155" s="12">
        <v>5</v>
      </c>
      <c r="O155" s="13">
        <v>8</v>
      </c>
      <c r="P155" s="14">
        <f>IF(SUM(Q155:R155)=0,"-",SUM(Q155:R155))</f>
        <v>1</v>
      </c>
      <c r="Q155" s="12">
        <v>0</v>
      </c>
      <c r="R155" s="17">
        <v>1</v>
      </c>
      <c r="S155" s="16">
        <f>IF(SUM(T155:U155)=0,"-",SUM(T155:U155))</f>
        <v>2</v>
      </c>
      <c r="T155" s="12">
        <v>0</v>
      </c>
      <c r="U155" s="15">
        <v>2</v>
      </c>
    </row>
    <row r="156" spans="2:22" s="57" customFormat="1" ht="18" hidden="1" customHeight="1" outlineLevel="1">
      <c r="B156" s="3" t="s">
        <v>46</v>
      </c>
      <c r="C156" s="16">
        <f t="shared" si="80"/>
        <v>1</v>
      </c>
      <c r="D156" s="12">
        <v>1</v>
      </c>
      <c r="E156" s="14">
        <v>0</v>
      </c>
      <c r="F156" s="16">
        <f t="shared" si="81"/>
        <v>8</v>
      </c>
      <c r="G156" s="98">
        <v>7</v>
      </c>
      <c r="H156" s="12">
        <v>0</v>
      </c>
      <c r="I156" s="17">
        <v>1</v>
      </c>
      <c r="J156" s="16">
        <f t="shared" si="82"/>
        <v>171</v>
      </c>
      <c r="K156" s="12">
        <v>85</v>
      </c>
      <c r="L156" s="98">
        <v>86</v>
      </c>
      <c r="M156" s="2">
        <f t="shared" si="83"/>
        <v>13</v>
      </c>
      <c r="N156" s="12">
        <v>4</v>
      </c>
      <c r="O156" s="13">
        <v>9</v>
      </c>
      <c r="P156" s="14">
        <f>IF(SUM(Q156:R156)=0,"-",SUM(Q156:R156))</f>
        <v>1</v>
      </c>
      <c r="Q156" s="12">
        <v>0</v>
      </c>
      <c r="R156" s="17">
        <v>1</v>
      </c>
      <c r="S156" s="16">
        <f>IF(SUM(T156:U156)=0,"-",SUM(T156:U156))</f>
        <v>2</v>
      </c>
      <c r="T156" s="12">
        <v>0</v>
      </c>
      <c r="U156" s="15">
        <v>2</v>
      </c>
    </row>
    <row r="157" spans="2:22" s="57" customFormat="1" ht="12.75" hidden="1" customHeight="1" collapsed="1">
      <c r="B157" s="3" t="s">
        <v>14</v>
      </c>
      <c r="C157" s="16">
        <f t="shared" ref="C157:U157" si="85">SUM(C158:C163)</f>
        <v>6</v>
      </c>
      <c r="D157" s="12">
        <f t="shared" si="85"/>
        <v>6</v>
      </c>
      <c r="E157" s="13">
        <f t="shared" si="85"/>
        <v>0</v>
      </c>
      <c r="F157" s="16">
        <f t="shared" si="85"/>
        <v>81</v>
      </c>
      <c r="G157" s="98">
        <f t="shared" si="85"/>
        <v>72</v>
      </c>
      <c r="H157" s="12">
        <f t="shared" si="85"/>
        <v>0</v>
      </c>
      <c r="I157" s="13">
        <f t="shared" si="85"/>
        <v>9</v>
      </c>
      <c r="J157" s="16">
        <f t="shared" si="85"/>
        <v>1957</v>
      </c>
      <c r="K157" s="12">
        <f t="shared" si="85"/>
        <v>1057</v>
      </c>
      <c r="L157" s="98">
        <f t="shared" si="85"/>
        <v>900</v>
      </c>
      <c r="M157" s="2">
        <f t="shared" si="85"/>
        <v>121</v>
      </c>
      <c r="N157" s="12">
        <f t="shared" si="85"/>
        <v>46</v>
      </c>
      <c r="O157" s="13">
        <f t="shared" si="85"/>
        <v>75</v>
      </c>
      <c r="P157" s="14">
        <f t="shared" si="85"/>
        <v>7</v>
      </c>
      <c r="Q157" s="12">
        <f t="shared" si="85"/>
        <v>2</v>
      </c>
      <c r="R157" s="13">
        <f t="shared" si="85"/>
        <v>5</v>
      </c>
      <c r="S157" s="16">
        <f t="shared" si="85"/>
        <v>29</v>
      </c>
      <c r="T157" s="12">
        <f t="shared" si="85"/>
        <v>1</v>
      </c>
      <c r="U157" s="15">
        <f t="shared" si="85"/>
        <v>28</v>
      </c>
    </row>
    <row r="158" spans="2:22" s="57" customFormat="1" ht="18" hidden="1" customHeight="1" outlineLevel="1">
      <c r="B158" s="3" t="s">
        <v>30</v>
      </c>
      <c r="C158" s="16">
        <f t="shared" ref="C158:C163" si="86">IF(SUM(D158:E158)=0,"-",SUM(D158:E158))</f>
        <v>1</v>
      </c>
      <c r="D158" s="12">
        <v>1</v>
      </c>
      <c r="E158" s="14">
        <v>0</v>
      </c>
      <c r="F158" s="16">
        <f t="shared" ref="F158:F163" si="87">SUM(G158:I158)</f>
        <v>14</v>
      </c>
      <c r="G158" s="98">
        <v>12</v>
      </c>
      <c r="H158" s="12">
        <v>0</v>
      </c>
      <c r="I158" s="17">
        <v>2</v>
      </c>
      <c r="J158" s="16">
        <f t="shared" ref="J158:J163" si="88">IF(SUM(K158:L158)=0,"-",SUM(K158:L158))</f>
        <v>332</v>
      </c>
      <c r="K158" s="12">
        <v>175</v>
      </c>
      <c r="L158" s="98">
        <v>157</v>
      </c>
      <c r="M158" s="2">
        <f t="shared" ref="M158:M163" si="89">IF(SUM(N158:O158)=0,"-",SUM(N158:O158))</f>
        <v>20</v>
      </c>
      <c r="N158" s="12">
        <v>8</v>
      </c>
      <c r="O158" s="13">
        <v>12</v>
      </c>
      <c r="P158" s="14">
        <f t="shared" ref="P158:P163" si="90">IF(SUM(Q158:R158)=0,"-",SUM(Q158:R158))</f>
        <v>3</v>
      </c>
      <c r="Q158" s="12">
        <v>1</v>
      </c>
      <c r="R158" s="17">
        <v>2</v>
      </c>
      <c r="S158" s="16">
        <f t="shared" ref="S158:S163" si="91">IF(SUM(T158:U158)=0,"-",SUM(T158:U158))</f>
        <v>6</v>
      </c>
      <c r="T158" s="12">
        <v>0</v>
      </c>
      <c r="U158" s="15">
        <v>6</v>
      </c>
    </row>
    <row r="159" spans="2:22" s="57" customFormat="1" ht="18" hidden="1" customHeight="1" outlineLevel="1">
      <c r="B159" s="3" t="s">
        <v>31</v>
      </c>
      <c r="C159" s="16">
        <f t="shared" si="86"/>
        <v>1</v>
      </c>
      <c r="D159" s="12">
        <v>1</v>
      </c>
      <c r="E159" s="14">
        <v>0</v>
      </c>
      <c r="F159" s="16">
        <f t="shared" si="87"/>
        <v>14</v>
      </c>
      <c r="G159" s="98">
        <v>12</v>
      </c>
      <c r="H159" s="12">
        <v>0</v>
      </c>
      <c r="I159" s="17">
        <v>2</v>
      </c>
      <c r="J159" s="16">
        <f t="shared" si="88"/>
        <v>351</v>
      </c>
      <c r="K159" s="12">
        <v>184</v>
      </c>
      <c r="L159" s="98">
        <v>167</v>
      </c>
      <c r="M159" s="2">
        <f t="shared" si="89"/>
        <v>21</v>
      </c>
      <c r="N159" s="12">
        <v>7</v>
      </c>
      <c r="O159" s="13">
        <v>14</v>
      </c>
      <c r="P159" s="14">
        <f t="shared" si="90"/>
        <v>1</v>
      </c>
      <c r="Q159" s="12">
        <v>0</v>
      </c>
      <c r="R159" s="17">
        <v>1</v>
      </c>
      <c r="S159" s="16">
        <f t="shared" si="91"/>
        <v>4</v>
      </c>
      <c r="T159" s="12">
        <v>0</v>
      </c>
      <c r="U159" s="15">
        <v>4</v>
      </c>
    </row>
    <row r="160" spans="2:22" s="57" customFormat="1" ht="18" hidden="1" customHeight="1" outlineLevel="1">
      <c r="B160" s="3" t="s">
        <v>32</v>
      </c>
      <c r="C160" s="16">
        <f t="shared" si="86"/>
        <v>1</v>
      </c>
      <c r="D160" s="12">
        <v>1</v>
      </c>
      <c r="E160" s="14">
        <v>0</v>
      </c>
      <c r="F160" s="16">
        <f t="shared" si="87"/>
        <v>20</v>
      </c>
      <c r="G160" s="98">
        <v>18</v>
      </c>
      <c r="H160" s="12">
        <v>0</v>
      </c>
      <c r="I160" s="17">
        <v>2</v>
      </c>
      <c r="J160" s="16">
        <f t="shared" si="88"/>
        <v>510</v>
      </c>
      <c r="K160" s="12">
        <v>262</v>
      </c>
      <c r="L160" s="98">
        <v>248</v>
      </c>
      <c r="M160" s="2">
        <f t="shared" si="89"/>
        <v>31</v>
      </c>
      <c r="N160" s="12">
        <v>10</v>
      </c>
      <c r="O160" s="13">
        <v>21</v>
      </c>
      <c r="P160" s="14" t="str">
        <f t="shared" si="90"/>
        <v>-</v>
      </c>
      <c r="Q160" s="12">
        <v>0</v>
      </c>
      <c r="R160" s="17">
        <v>0</v>
      </c>
      <c r="S160" s="16">
        <f t="shared" si="91"/>
        <v>7</v>
      </c>
      <c r="T160" s="12">
        <v>0</v>
      </c>
      <c r="U160" s="15">
        <v>7</v>
      </c>
    </row>
    <row r="161" spans="2:21" s="57" customFormat="1" ht="18" hidden="1" customHeight="1" outlineLevel="1">
      <c r="B161" s="3" t="s">
        <v>33</v>
      </c>
      <c r="C161" s="16">
        <f t="shared" si="86"/>
        <v>1</v>
      </c>
      <c r="D161" s="12">
        <v>1</v>
      </c>
      <c r="E161" s="14">
        <v>0</v>
      </c>
      <c r="F161" s="16">
        <f t="shared" si="87"/>
        <v>7</v>
      </c>
      <c r="G161" s="98">
        <v>6</v>
      </c>
      <c r="H161" s="12">
        <v>0</v>
      </c>
      <c r="I161" s="17">
        <v>1</v>
      </c>
      <c r="J161" s="16">
        <f t="shared" si="88"/>
        <v>137</v>
      </c>
      <c r="K161" s="12">
        <v>82</v>
      </c>
      <c r="L161" s="98">
        <v>55</v>
      </c>
      <c r="M161" s="2">
        <f t="shared" si="89"/>
        <v>12</v>
      </c>
      <c r="N161" s="12">
        <v>6</v>
      </c>
      <c r="O161" s="13">
        <v>6</v>
      </c>
      <c r="P161" s="14">
        <f t="shared" si="90"/>
        <v>1</v>
      </c>
      <c r="Q161" s="12">
        <v>1</v>
      </c>
      <c r="R161" s="17">
        <v>0</v>
      </c>
      <c r="S161" s="16">
        <f t="shared" si="91"/>
        <v>1</v>
      </c>
      <c r="T161" s="12">
        <v>0</v>
      </c>
      <c r="U161" s="15">
        <v>1</v>
      </c>
    </row>
    <row r="162" spans="2:21" s="57" customFormat="1" ht="18" hidden="1" customHeight="1" outlineLevel="1">
      <c r="B162" s="3" t="s">
        <v>34</v>
      </c>
      <c r="C162" s="16">
        <f t="shared" si="86"/>
        <v>1</v>
      </c>
      <c r="D162" s="12">
        <v>1</v>
      </c>
      <c r="E162" s="14">
        <v>0</v>
      </c>
      <c r="F162" s="16">
        <f t="shared" si="87"/>
        <v>20</v>
      </c>
      <c r="G162" s="98">
        <v>18</v>
      </c>
      <c r="H162" s="12">
        <v>0</v>
      </c>
      <c r="I162" s="17">
        <v>2</v>
      </c>
      <c r="J162" s="16">
        <f t="shared" si="88"/>
        <v>489</v>
      </c>
      <c r="K162" s="12">
        <v>278</v>
      </c>
      <c r="L162" s="98">
        <v>211</v>
      </c>
      <c r="M162" s="2">
        <f t="shared" si="89"/>
        <v>26</v>
      </c>
      <c r="N162" s="12">
        <v>11</v>
      </c>
      <c r="O162" s="13">
        <v>15</v>
      </c>
      <c r="P162" s="14">
        <f t="shared" si="90"/>
        <v>1</v>
      </c>
      <c r="Q162" s="12">
        <v>0</v>
      </c>
      <c r="R162" s="17">
        <v>1</v>
      </c>
      <c r="S162" s="16">
        <f t="shared" si="91"/>
        <v>7</v>
      </c>
      <c r="T162" s="12">
        <v>0</v>
      </c>
      <c r="U162" s="15">
        <v>7</v>
      </c>
    </row>
    <row r="163" spans="2:21" s="57" customFormat="1" ht="18" hidden="1" customHeight="1" outlineLevel="1">
      <c r="B163" s="3" t="s">
        <v>48</v>
      </c>
      <c r="C163" s="16">
        <f t="shared" si="86"/>
        <v>1</v>
      </c>
      <c r="D163" s="12">
        <v>1</v>
      </c>
      <c r="E163" s="14">
        <v>0</v>
      </c>
      <c r="F163" s="16">
        <f t="shared" si="87"/>
        <v>6</v>
      </c>
      <c r="G163" s="98">
        <v>6</v>
      </c>
      <c r="H163" s="12">
        <v>0</v>
      </c>
      <c r="I163" s="17">
        <v>0</v>
      </c>
      <c r="J163" s="16">
        <f t="shared" si="88"/>
        <v>138</v>
      </c>
      <c r="K163" s="12">
        <v>76</v>
      </c>
      <c r="L163" s="98">
        <v>62</v>
      </c>
      <c r="M163" s="2">
        <f t="shared" si="89"/>
        <v>11</v>
      </c>
      <c r="N163" s="12">
        <v>4</v>
      </c>
      <c r="O163" s="13">
        <v>7</v>
      </c>
      <c r="P163" s="14">
        <f t="shared" si="90"/>
        <v>1</v>
      </c>
      <c r="Q163" s="12">
        <v>0</v>
      </c>
      <c r="R163" s="17">
        <v>1</v>
      </c>
      <c r="S163" s="16">
        <f t="shared" si="91"/>
        <v>4</v>
      </c>
      <c r="T163" s="12">
        <v>1</v>
      </c>
      <c r="U163" s="15">
        <v>3</v>
      </c>
    </row>
    <row r="164" spans="2:21" s="57" customFormat="1" ht="12.75" hidden="1" customHeight="1" collapsed="1">
      <c r="B164" s="3" t="s">
        <v>15</v>
      </c>
      <c r="C164" s="16">
        <f>SUM(C165:C168)</f>
        <v>4</v>
      </c>
      <c r="D164" s="12">
        <f t="shared" ref="D164:T164" si="92">SUM(D165:D168)</f>
        <v>4</v>
      </c>
      <c r="E164" s="13">
        <f t="shared" si="92"/>
        <v>0</v>
      </c>
      <c r="F164" s="16">
        <f t="shared" si="92"/>
        <v>62</v>
      </c>
      <c r="G164" s="98">
        <f t="shared" si="92"/>
        <v>55</v>
      </c>
      <c r="H164" s="12">
        <f t="shared" si="92"/>
        <v>0</v>
      </c>
      <c r="I164" s="13">
        <f t="shared" si="92"/>
        <v>7</v>
      </c>
      <c r="J164" s="16">
        <f t="shared" si="92"/>
        <v>1553</v>
      </c>
      <c r="K164" s="12">
        <f t="shared" si="92"/>
        <v>820</v>
      </c>
      <c r="L164" s="98">
        <f t="shared" si="92"/>
        <v>733</v>
      </c>
      <c r="M164" s="2">
        <f t="shared" si="92"/>
        <v>87</v>
      </c>
      <c r="N164" s="12">
        <f t="shared" si="92"/>
        <v>25</v>
      </c>
      <c r="O164" s="13">
        <f t="shared" si="92"/>
        <v>62</v>
      </c>
      <c r="P164" s="14">
        <f t="shared" si="92"/>
        <v>6</v>
      </c>
      <c r="Q164" s="12">
        <f t="shared" si="92"/>
        <v>1</v>
      </c>
      <c r="R164" s="13">
        <f t="shared" si="92"/>
        <v>5</v>
      </c>
      <c r="S164" s="16">
        <f t="shared" si="92"/>
        <v>7</v>
      </c>
      <c r="T164" s="12">
        <f t="shared" si="92"/>
        <v>1</v>
      </c>
      <c r="U164" s="15">
        <f>SUM(U165:U168)</f>
        <v>6</v>
      </c>
    </row>
    <row r="165" spans="2:21" s="57" customFormat="1" ht="18" hidden="1" customHeight="1" outlineLevel="1">
      <c r="B165" s="3" t="s">
        <v>35</v>
      </c>
      <c r="C165" s="16">
        <f>IF(SUM(D165:E165)=0,"-",SUM(D165:E165))</f>
        <v>1</v>
      </c>
      <c r="D165" s="12">
        <v>1</v>
      </c>
      <c r="E165" s="14">
        <v>0</v>
      </c>
      <c r="F165" s="16">
        <f>SUM(G165:I165)</f>
        <v>21</v>
      </c>
      <c r="G165" s="98">
        <v>19</v>
      </c>
      <c r="H165" s="12">
        <v>0</v>
      </c>
      <c r="I165" s="17">
        <v>2</v>
      </c>
      <c r="J165" s="16">
        <f>IF(SUM(K165:L165)=0,"-",SUM(K165:L165))</f>
        <v>560</v>
      </c>
      <c r="K165" s="12">
        <v>280</v>
      </c>
      <c r="L165" s="98">
        <v>280</v>
      </c>
      <c r="M165" s="2">
        <f>IF(SUM(N165:O165)=0,"-",SUM(N165:O165))</f>
        <v>29</v>
      </c>
      <c r="N165" s="12">
        <v>8</v>
      </c>
      <c r="O165" s="13">
        <v>21</v>
      </c>
      <c r="P165" s="14">
        <f>IF(SUM(Q165:R165)=0,"-",SUM(Q165:R165))</f>
        <v>2</v>
      </c>
      <c r="Q165" s="12">
        <v>0</v>
      </c>
      <c r="R165" s="17">
        <v>2</v>
      </c>
      <c r="S165" s="16">
        <f>IF(SUM(T165:U165)=0,"-",SUM(T165:U165))</f>
        <v>2</v>
      </c>
      <c r="T165" s="12">
        <v>0</v>
      </c>
      <c r="U165" s="15">
        <v>2</v>
      </c>
    </row>
    <row r="166" spans="2:21" s="57" customFormat="1" ht="18" hidden="1" customHeight="1" outlineLevel="1">
      <c r="B166" s="3" t="s">
        <v>36</v>
      </c>
      <c r="C166" s="16">
        <f>IF(SUM(D166:E166)=0,"-",SUM(D166:E166))</f>
        <v>1</v>
      </c>
      <c r="D166" s="12">
        <v>1</v>
      </c>
      <c r="E166" s="14">
        <v>0</v>
      </c>
      <c r="F166" s="16">
        <f>SUM(G166:I166)</f>
        <v>14</v>
      </c>
      <c r="G166" s="98">
        <v>12</v>
      </c>
      <c r="H166" s="12">
        <v>0</v>
      </c>
      <c r="I166" s="17">
        <v>2</v>
      </c>
      <c r="J166" s="16">
        <f>IF(SUM(K166:L166)=0,"-",SUM(K166:L166))</f>
        <v>362</v>
      </c>
      <c r="K166" s="12">
        <v>191</v>
      </c>
      <c r="L166" s="98">
        <v>171</v>
      </c>
      <c r="M166" s="2">
        <f>IF(SUM(N166:O166)=0,"-",SUM(N166:O166))</f>
        <v>20</v>
      </c>
      <c r="N166" s="12">
        <v>4</v>
      </c>
      <c r="O166" s="13">
        <v>16</v>
      </c>
      <c r="P166" s="14">
        <f>IF(SUM(Q166:R166)=0,"-",SUM(Q166:R166))</f>
        <v>2</v>
      </c>
      <c r="Q166" s="12">
        <v>0</v>
      </c>
      <c r="R166" s="17">
        <v>2</v>
      </c>
      <c r="S166" s="16">
        <f>IF(SUM(T166:U166)=0,"-",SUM(T166:U166))</f>
        <v>1</v>
      </c>
      <c r="T166" s="12">
        <v>0</v>
      </c>
      <c r="U166" s="15">
        <v>1</v>
      </c>
    </row>
    <row r="167" spans="2:21" s="57" customFormat="1" ht="18" hidden="1" customHeight="1" outlineLevel="1">
      <c r="B167" s="3" t="s">
        <v>37</v>
      </c>
      <c r="C167" s="16">
        <f>IF(SUM(D167:E167)=0,"-",SUM(D167:E167))</f>
        <v>1</v>
      </c>
      <c r="D167" s="12">
        <v>1</v>
      </c>
      <c r="E167" s="14">
        <v>0</v>
      </c>
      <c r="F167" s="16">
        <f>SUM(G167:I167)</f>
        <v>13</v>
      </c>
      <c r="G167" s="98">
        <v>12</v>
      </c>
      <c r="H167" s="12">
        <v>0</v>
      </c>
      <c r="I167" s="17">
        <v>1</v>
      </c>
      <c r="J167" s="16">
        <f>IF(SUM(K167:L167)=0,"-",SUM(K167:L167))</f>
        <v>311</v>
      </c>
      <c r="K167" s="12">
        <v>175</v>
      </c>
      <c r="L167" s="98">
        <v>136</v>
      </c>
      <c r="M167" s="2">
        <f>IF(SUM(N167:O167)=0,"-",SUM(N167:O167))</f>
        <v>17</v>
      </c>
      <c r="N167" s="12">
        <v>5</v>
      </c>
      <c r="O167" s="13">
        <v>12</v>
      </c>
      <c r="P167" s="14">
        <f>IF(SUM(Q167:R167)=0,"-",SUM(Q167:R167))</f>
        <v>2</v>
      </c>
      <c r="Q167" s="12">
        <v>1</v>
      </c>
      <c r="R167" s="17">
        <v>1</v>
      </c>
      <c r="S167" s="16">
        <f>IF(SUM(T167:U167)=0,"-",SUM(T167:U167))</f>
        <v>2</v>
      </c>
      <c r="T167" s="12">
        <v>1</v>
      </c>
      <c r="U167" s="15">
        <v>1</v>
      </c>
    </row>
    <row r="168" spans="2:21" s="57" customFormat="1" ht="18" hidden="1" customHeight="1" outlineLevel="1">
      <c r="B168" s="3" t="s">
        <v>38</v>
      </c>
      <c r="C168" s="16">
        <f>IF(SUM(D168:E168)=0,"-",SUM(D168:E168))</f>
        <v>1</v>
      </c>
      <c r="D168" s="12">
        <v>1</v>
      </c>
      <c r="E168" s="14">
        <v>0</v>
      </c>
      <c r="F168" s="16">
        <f>SUM(G168:I168)</f>
        <v>14</v>
      </c>
      <c r="G168" s="98">
        <v>12</v>
      </c>
      <c r="H168" s="12">
        <v>0</v>
      </c>
      <c r="I168" s="17">
        <v>2</v>
      </c>
      <c r="J168" s="16">
        <f>IF(SUM(K168:L168)=0,"-",SUM(K168:L168))</f>
        <v>320</v>
      </c>
      <c r="K168" s="12">
        <v>174</v>
      </c>
      <c r="L168" s="98">
        <v>146</v>
      </c>
      <c r="M168" s="2">
        <f>IF(SUM(N168:O168)=0,"-",SUM(N168:O168))</f>
        <v>21</v>
      </c>
      <c r="N168" s="12">
        <v>8</v>
      </c>
      <c r="O168" s="13">
        <v>13</v>
      </c>
      <c r="P168" s="14" t="str">
        <f>IF(SUM(Q168:R168)=0,"-",SUM(Q168:R168))</f>
        <v>-</v>
      </c>
      <c r="Q168" s="12">
        <v>0</v>
      </c>
      <c r="R168" s="17">
        <v>0</v>
      </c>
      <c r="S168" s="16">
        <f>IF(SUM(T168:U168)=0,"-",SUM(T168:U168))</f>
        <v>2</v>
      </c>
      <c r="T168" s="12">
        <v>0</v>
      </c>
      <c r="U168" s="15">
        <v>2</v>
      </c>
    </row>
    <row r="169" spans="2:21" s="57" customFormat="1" ht="12.75" hidden="1" customHeight="1" collapsed="1">
      <c r="B169" s="3" t="s">
        <v>16</v>
      </c>
      <c r="C169" s="16">
        <f>SUM(C170:C173)</f>
        <v>4</v>
      </c>
      <c r="D169" s="12">
        <f t="shared" ref="D169:T169" si="93">SUM(D170:D173)</f>
        <v>4</v>
      </c>
      <c r="E169" s="13">
        <f t="shared" si="93"/>
        <v>0</v>
      </c>
      <c r="F169" s="16">
        <f t="shared" si="93"/>
        <v>35</v>
      </c>
      <c r="G169" s="98">
        <f t="shared" si="93"/>
        <v>31</v>
      </c>
      <c r="H169" s="12">
        <f t="shared" si="93"/>
        <v>0</v>
      </c>
      <c r="I169" s="13">
        <f t="shared" si="93"/>
        <v>4</v>
      </c>
      <c r="J169" s="16">
        <f t="shared" si="93"/>
        <v>796</v>
      </c>
      <c r="K169" s="12">
        <f t="shared" si="93"/>
        <v>408</v>
      </c>
      <c r="L169" s="98">
        <f t="shared" si="93"/>
        <v>388</v>
      </c>
      <c r="M169" s="2">
        <f t="shared" si="93"/>
        <v>63</v>
      </c>
      <c r="N169" s="12">
        <f t="shared" si="93"/>
        <v>22</v>
      </c>
      <c r="O169" s="13">
        <f t="shared" si="93"/>
        <v>41</v>
      </c>
      <c r="P169" s="14">
        <f t="shared" si="93"/>
        <v>5</v>
      </c>
      <c r="Q169" s="12">
        <f t="shared" si="93"/>
        <v>2</v>
      </c>
      <c r="R169" s="13">
        <f t="shared" si="93"/>
        <v>3</v>
      </c>
      <c r="S169" s="16">
        <f t="shared" si="93"/>
        <v>9</v>
      </c>
      <c r="T169" s="12">
        <f t="shared" si="93"/>
        <v>0</v>
      </c>
      <c r="U169" s="15">
        <f>SUM(U170:U173)</f>
        <v>9</v>
      </c>
    </row>
    <row r="170" spans="2:21" s="57" customFormat="1" ht="15" hidden="1" customHeight="1" outlineLevel="1">
      <c r="B170" s="115" t="s">
        <v>39</v>
      </c>
      <c r="C170" s="16">
        <f>IF(SUM(D170:E170)=0,"-",SUM(D170:E170))</f>
        <v>1</v>
      </c>
      <c r="D170" s="12">
        <v>1</v>
      </c>
      <c r="E170" s="14">
        <v>0</v>
      </c>
      <c r="F170" s="16">
        <f>SUM(G170:I170)</f>
        <v>15</v>
      </c>
      <c r="G170" s="98">
        <v>13</v>
      </c>
      <c r="H170" s="12">
        <v>0</v>
      </c>
      <c r="I170" s="17">
        <v>2</v>
      </c>
      <c r="J170" s="16">
        <f>IF(SUM(K170:L170)=0,"-",SUM(K170:L170))</f>
        <v>412</v>
      </c>
      <c r="K170" s="12">
        <v>227</v>
      </c>
      <c r="L170" s="98">
        <v>185</v>
      </c>
      <c r="M170" s="2">
        <f>IF(SUM(N170:O170)=0,"-",SUM(N170:O170))</f>
        <v>27</v>
      </c>
      <c r="N170" s="12">
        <v>8</v>
      </c>
      <c r="O170" s="13">
        <v>19</v>
      </c>
      <c r="P170" s="14">
        <f>IF(SUM(Q170:R170)=0,"-",SUM(Q170:R170))</f>
        <v>1</v>
      </c>
      <c r="Q170" s="12">
        <v>0</v>
      </c>
      <c r="R170" s="17">
        <v>1</v>
      </c>
      <c r="S170" s="16">
        <f>IF(SUM(T170:U170)=0,"-",SUM(T170:U170))</f>
        <v>3</v>
      </c>
      <c r="T170" s="12">
        <v>0</v>
      </c>
      <c r="U170" s="15">
        <v>3</v>
      </c>
    </row>
    <row r="171" spans="2:21" s="57" customFormat="1" ht="15" hidden="1" customHeight="1" outlineLevel="1">
      <c r="B171" s="115" t="s">
        <v>40</v>
      </c>
      <c r="C171" s="16">
        <f>IF(SUM(D171:E171)=0,"-",SUM(D171:E171))</f>
        <v>1</v>
      </c>
      <c r="D171" s="12">
        <v>1</v>
      </c>
      <c r="E171" s="14">
        <v>0</v>
      </c>
      <c r="F171" s="16">
        <f>SUM(G171:I171)</f>
        <v>7</v>
      </c>
      <c r="G171" s="98">
        <v>6</v>
      </c>
      <c r="H171" s="12">
        <v>0</v>
      </c>
      <c r="I171" s="17">
        <v>1</v>
      </c>
      <c r="J171" s="16">
        <f>IF(SUM(K171:L171)=0,"-",SUM(K171:L171))</f>
        <v>187</v>
      </c>
      <c r="K171" s="12">
        <v>86</v>
      </c>
      <c r="L171" s="98">
        <v>101</v>
      </c>
      <c r="M171" s="2">
        <f>IF(SUM(N171:O171)=0,"-",SUM(N171:O171))</f>
        <v>14</v>
      </c>
      <c r="N171" s="12">
        <v>4</v>
      </c>
      <c r="O171" s="13">
        <v>10</v>
      </c>
      <c r="P171" s="14">
        <f>IF(SUM(Q171:R171)=0,"-",SUM(Q171:R171))</f>
        <v>2</v>
      </c>
      <c r="Q171" s="12">
        <v>1</v>
      </c>
      <c r="R171" s="17">
        <v>1</v>
      </c>
      <c r="S171" s="16">
        <f>IF(SUM(T171:U171)=0,"-",SUM(T171:U171))</f>
        <v>2</v>
      </c>
      <c r="T171" s="12">
        <v>0</v>
      </c>
      <c r="U171" s="15">
        <v>2</v>
      </c>
    </row>
    <row r="172" spans="2:21" s="57" customFormat="1" ht="15" hidden="1" customHeight="1" outlineLevel="1">
      <c r="B172" s="115" t="s">
        <v>41</v>
      </c>
      <c r="C172" s="16">
        <f>IF(SUM(D172:E172)=0,"-",SUM(D172:E172))</f>
        <v>1</v>
      </c>
      <c r="D172" s="12">
        <v>1</v>
      </c>
      <c r="E172" s="14">
        <v>0</v>
      </c>
      <c r="F172" s="16">
        <f>SUM(G172:I172)</f>
        <v>6</v>
      </c>
      <c r="G172" s="98">
        <v>6</v>
      </c>
      <c r="H172" s="12">
        <v>0</v>
      </c>
      <c r="I172" s="17">
        <v>0</v>
      </c>
      <c r="J172" s="16">
        <f>IF(SUM(K172:L172)=0,"-",SUM(K172:L172))</f>
        <v>127</v>
      </c>
      <c r="K172" s="12">
        <v>56</v>
      </c>
      <c r="L172" s="98">
        <v>71</v>
      </c>
      <c r="M172" s="2">
        <f>IF(SUM(N172:O172)=0,"-",SUM(N172:O172))</f>
        <v>10</v>
      </c>
      <c r="N172" s="12">
        <v>5</v>
      </c>
      <c r="O172" s="13">
        <v>5</v>
      </c>
      <c r="P172" s="14">
        <f>IF(SUM(Q172:R172)=0,"-",SUM(Q172:R172))</f>
        <v>1</v>
      </c>
      <c r="Q172" s="12">
        <v>0</v>
      </c>
      <c r="R172" s="17">
        <v>1</v>
      </c>
      <c r="S172" s="16">
        <f>IF(SUM(T172:U172)=0,"-",SUM(T172:U172))</f>
        <v>2</v>
      </c>
      <c r="T172" s="12">
        <v>0</v>
      </c>
      <c r="U172" s="15">
        <v>2</v>
      </c>
    </row>
    <row r="173" spans="2:21" s="57" customFormat="1" ht="15" hidden="1" customHeight="1" outlineLevel="1">
      <c r="B173" s="116" t="s">
        <v>42</v>
      </c>
      <c r="C173" s="20">
        <f>IF(SUM(D173:E173)=0,"-",SUM(D173:E173))</f>
        <v>1</v>
      </c>
      <c r="D173" s="21">
        <v>1</v>
      </c>
      <c r="E173" s="25">
        <v>0</v>
      </c>
      <c r="F173" s="20">
        <f>SUM(G173:I173)</f>
        <v>7</v>
      </c>
      <c r="G173" s="100">
        <v>6</v>
      </c>
      <c r="H173" s="21">
        <v>0</v>
      </c>
      <c r="I173" s="26">
        <v>1</v>
      </c>
      <c r="J173" s="20">
        <f>IF(SUM(K173:L173)=0,"-",SUM(K173:L173))</f>
        <v>70</v>
      </c>
      <c r="K173" s="21">
        <v>39</v>
      </c>
      <c r="L173" s="100">
        <v>31</v>
      </c>
      <c r="M173" s="23">
        <f>IF(SUM(N173:O173)=0,"-",SUM(N173:O173))</f>
        <v>12</v>
      </c>
      <c r="N173" s="21">
        <v>5</v>
      </c>
      <c r="O173" s="22">
        <v>7</v>
      </c>
      <c r="P173" s="25">
        <f>IF(SUM(Q173:R173)=0,"-",SUM(Q173:R173))</f>
        <v>1</v>
      </c>
      <c r="Q173" s="21">
        <v>1</v>
      </c>
      <c r="R173" s="26">
        <v>0</v>
      </c>
      <c r="S173" s="20">
        <f>IF(SUM(T173:U173)=0,"-",SUM(T173:U173))</f>
        <v>2</v>
      </c>
      <c r="T173" s="21">
        <v>0</v>
      </c>
      <c r="U173" s="24">
        <v>2</v>
      </c>
    </row>
    <row r="174" spans="2:21" s="57" customFormat="1" ht="18" hidden="1" customHeight="1" collapsed="1">
      <c r="B174" s="72" t="s">
        <v>114</v>
      </c>
      <c r="C174" s="109">
        <f t="shared" ref="C174:U174" si="94">C175+C181+C188+C193</f>
        <v>19</v>
      </c>
      <c r="D174" s="111">
        <f t="shared" si="94"/>
        <v>19</v>
      </c>
      <c r="E174" s="223">
        <f t="shared" si="94"/>
        <v>0</v>
      </c>
      <c r="F174" s="109">
        <f t="shared" si="94"/>
        <v>230</v>
      </c>
      <c r="G174" s="111">
        <f t="shared" si="94"/>
        <v>202</v>
      </c>
      <c r="H174" s="111">
        <f t="shared" si="94"/>
        <v>0</v>
      </c>
      <c r="I174" s="223">
        <f t="shared" si="94"/>
        <v>28</v>
      </c>
      <c r="J174" s="109">
        <f t="shared" si="94"/>
        <v>5387</v>
      </c>
      <c r="K174" s="111">
        <f t="shared" si="94"/>
        <v>2798</v>
      </c>
      <c r="L174" s="223">
        <f t="shared" si="94"/>
        <v>2589</v>
      </c>
      <c r="M174" s="109">
        <f t="shared" si="94"/>
        <v>347</v>
      </c>
      <c r="N174" s="111">
        <f t="shared" si="94"/>
        <v>121</v>
      </c>
      <c r="O174" s="111">
        <f t="shared" si="94"/>
        <v>226</v>
      </c>
      <c r="P174" s="111">
        <f t="shared" si="94"/>
        <v>15</v>
      </c>
      <c r="Q174" s="111">
        <f t="shared" si="94"/>
        <v>5</v>
      </c>
      <c r="R174" s="223">
        <f t="shared" si="94"/>
        <v>10</v>
      </c>
      <c r="S174" s="109">
        <f t="shared" si="94"/>
        <v>55</v>
      </c>
      <c r="T174" s="111">
        <f t="shared" si="94"/>
        <v>2</v>
      </c>
      <c r="U174" s="223">
        <f t="shared" si="94"/>
        <v>53</v>
      </c>
    </row>
    <row r="175" spans="2:21" s="57" customFormat="1" ht="15" hidden="1" customHeight="1">
      <c r="B175" s="3" t="s">
        <v>13</v>
      </c>
      <c r="C175" s="2">
        <f t="shared" ref="C175:C180" si="95">IF(SUM(D175:E175)=0,"-",SUM(D175:E175))</f>
        <v>5</v>
      </c>
      <c r="D175" s="12">
        <f>SUM(D176:D180)</f>
        <v>5</v>
      </c>
      <c r="E175" s="15">
        <f>SUM(E176:E180)</f>
        <v>0</v>
      </c>
      <c r="F175" s="2">
        <f t="shared" ref="F175:F180" si="96">SUM(G175:I175)</f>
        <v>51</v>
      </c>
      <c r="G175" s="12">
        <f>SUM(G176:G180)</f>
        <v>45</v>
      </c>
      <c r="H175" s="12">
        <f>SUM(H176:H180)</f>
        <v>0</v>
      </c>
      <c r="I175" s="15">
        <f>SUM(I176:I180)</f>
        <v>6</v>
      </c>
      <c r="J175" s="2">
        <f t="shared" ref="J175:J180" si="97">IF(SUM(K175:L175)=0,"-",SUM(K175:L175))</f>
        <v>1063</v>
      </c>
      <c r="K175" s="12">
        <f>SUM(K176:K180)</f>
        <v>520</v>
      </c>
      <c r="L175" s="15">
        <f>SUM(L176:L180)</f>
        <v>543</v>
      </c>
      <c r="M175" s="2">
        <f t="shared" ref="M175:M180" si="98">IF(SUM(N175:O175)=0,"-",SUM(N175:O175))</f>
        <v>76</v>
      </c>
      <c r="N175" s="12">
        <f t="shared" ref="N175:U175" si="99">SUM(N176:N180)</f>
        <v>28</v>
      </c>
      <c r="O175" s="12">
        <f t="shared" si="99"/>
        <v>48</v>
      </c>
      <c r="P175" s="12">
        <f t="shared" si="99"/>
        <v>4</v>
      </c>
      <c r="Q175" s="12">
        <f t="shared" si="99"/>
        <v>0</v>
      </c>
      <c r="R175" s="15">
        <f t="shared" si="99"/>
        <v>4</v>
      </c>
      <c r="S175" s="2">
        <f t="shared" si="99"/>
        <v>10</v>
      </c>
      <c r="T175" s="12">
        <f t="shared" si="99"/>
        <v>0</v>
      </c>
      <c r="U175" s="15">
        <f t="shared" si="99"/>
        <v>10</v>
      </c>
    </row>
    <row r="176" spans="2:21" s="57" customFormat="1" ht="15" hidden="1" customHeight="1" outlineLevel="1">
      <c r="B176" s="3" t="s">
        <v>29</v>
      </c>
      <c r="C176" s="2">
        <f t="shared" si="95"/>
        <v>1</v>
      </c>
      <c r="D176" s="12">
        <v>1</v>
      </c>
      <c r="E176" s="15"/>
      <c r="F176" s="2">
        <f t="shared" si="96"/>
        <v>8</v>
      </c>
      <c r="G176" s="12">
        <v>7</v>
      </c>
      <c r="H176" s="12"/>
      <c r="I176" s="15">
        <v>1</v>
      </c>
      <c r="J176" s="2">
        <f t="shared" si="97"/>
        <v>197</v>
      </c>
      <c r="K176" s="12">
        <v>98</v>
      </c>
      <c r="L176" s="15">
        <v>99</v>
      </c>
      <c r="M176" s="2">
        <f t="shared" si="98"/>
        <v>13</v>
      </c>
      <c r="N176" s="12">
        <v>6</v>
      </c>
      <c r="O176" s="12">
        <v>7</v>
      </c>
      <c r="P176" s="12">
        <f>IF(SUM(Q176:R176)=0,"-",SUM(Q176:R176))</f>
        <v>1</v>
      </c>
      <c r="Q176" s="12">
        <v>0</v>
      </c>
      <c r="R176" s="15">
        <v>1</v>
      </c>
      <c r="S176" s="2">
        <f>IF(SUM(T176:U176)=0,"-",SUM(T176:U176))</f>
        <v>2</v>
      </c>
      <c r="T176" s="12">
        <v>0</v>
      </c>
      <c r="U176" s="15">
        <v>2</v>
      </c>
    </row>
    <row r="177" spans="2:21" s="57" customFormat="1" ht="15" hidden="1" customHeight="1" outlineLevel="1">
      <c r="B177" s="3" t="s">
        <v>43</v>
      </c>
      <c r="C177" s="2">
        <f t="shared" si="95"/>
        <v>1</v>
      </c>
      <c r="D177" s="12">
        <v>1</v>
      </c>
      <c r="E177" s="15"/>
      <c r="F177" s="2">
        <f t="shared" si="96"/>
        <v>13</v>
      </c>
      <c r="G177" s="12">
        <v>12</v>
      </c>
      <c r="H177" s="12"/>
      <c r="I177" s="15">
        <v>1</v>
      </c>
      <c r="J177" s="2">
        <f t="shared" si="97"/>
        <v>250</v>
      </c>
      <c r="K177" s="12">
        <v>117</v>
      </c>
      <c r="L177" s="15">
        <v>133</v>
      </c>
      <c r="M177" s="2">
        <f t="shared" si="98"/>
        <v>20</v>
      </c>
      <c r="N177" s="12">
        <v>7</v>
      </c>
      <c r="O177" s="12">
        <v>13</v>
      </c>
      <c r="P177" s="12" t="str">
        <f>IF(SUM(Q177:R177)=0,"-",SUM(Q177:R177))</f>
        <v>-</v>
      </c>
      <c r="Q177" s="12"/>
      <c r="R177" s="15"/>
      <c r="S177" s="2">
        <f>IF(SUM(T177:U177)=0,"-",SUM(T177:U177))</f>
        <v>1</v>
      </c>
      <c r="T177" s="12">
        <v>0</v>
      </c>
      <c r="U177" s="15">
        <v>1</v>
      </c>
    </row>
    <row r="178" spans="2:21" s="57" customFormat="1" ht="15" hidden="1" customHeight="1" outlineLevel="1">
      <c r="B178" s="3" t="s">
        <v>45</v>
      </c>
      <c r="C178" s="2">
        <f t="shared" si="95"/>
        <v>1</v>
      </c>
      <c r="D178" s="12">
        <v>1</v>
      </c>
      <c r="E178" s="15"/>
      <c r="F178" s="2">
        <f t="shared" si="96"/>
        <v>13</v>
      </c>
      <c r="G178" s="12">
        <v>11</v>
      </c>
      <c r="H178" s="12"/>
      <c r="I178" s="15">
        <v>2</v>
      </c>
      <c r="J178" s="2">
        <f t="shared" si="97"/>
        <v>251</v>
      </c>
      <c r="K178" s="12">
        <v>129</v>
      </c>
      <c r="L178" s="15">
        <v>122</v>
      </c>
      <c r="M178" s="2">
        <f t="shared" si="98"/>
        <v>18</v>
      </c>
      <c r="N178" s="12">
        <v>6</v>
      </c>
      <c r="O178" s="12">
        <v>12</v>
      </c>
      <c r="P178" s="12">
        <f>IF(SUM(Q178:R178)=0,"-",SUM(Q178:R178))</f>
        <v>1</v>
      </c>
      <c r="Q178" s="12">
        <v>0</v>
      </c>
      <c r="R178" s="15">
        <v>1</v>
      </c>
      <c r="S178" s="2">
        <f>IF(SUM(T178:U178)=0,"-",SUM(T178:U178))</f>
        <v>2</v>
      </c>
      <c r="T178" s="12">
        <v>0</v>
      </c>
      <c r="U178" s="15">
        <v>2</v>
      </c>
    </row>
    <row r="179" spans="2:21" s="57" customFormat="1" ht="15" hidden="1" customHeight="1" outlineLevel="1">
      <c r="B179" s="3" t="s">
        <v>44</v>
      </c>
      <c r="C179" s="2">
        <f t="shared" si="95"/>
        <v>1</v>
      </c>
      <c r="D179" s="12">
        <v>1</v>
      </c>
      <c r="E179" s="15"/>
      <c r="F179" s="2">
        <f t="shared" si="96"/>
        <v>10</v>
      </c>
      <c r="G179" s="12">
        <v>9</v>
      </c>
      <c r="H179" s="12"/>
      <c r="I179" s="15">
        <v>1</v>
      </c>
      <c r="J179" s="2">
        <f t="shared" si="97"/>
        <v>200</v>
      </c>
      <c r="K179" s="12">
        <v>91</v>
      </c>
      <c r="L179" s="15">
        <v>109</v>
      </c>
      <c r="M179" s="2">
        <f t="shared" si="98"/>
        <v>14</v>
      </c>
      <c r="N179" s="12">
        <v>4</v>
      </c>
      <c r="O179" s="12">
        <v>10</v>
      </c>
      <c r="P179" s="12">
        <f>IF(SUM(Q179:R179)=0,"-",SUM(Q179:R179))</f>
        <v>1</v>
      </c>
      <c r="Q179" s="12">
        <v>0</v>
      </c>
      <c r="R179" s="15">
        <v>1</v>
      </c>
      <c r="S179" s="2">
        <f>IF(SUM(T179:U179)=0,"-",SUM(T179:U179))</f>
        <v>2</v>
      </c>
      <c r="T179" s="12">
        <v>0</v>
      </c>
      <c r="U179" s="15">
        <v>2</v>
      </c>
    </row>
    <row r="180" spans="2:21" s="57" customFormat="1" ht="15" hidden="1" customHeight="1" outlineLevel="1">
      <c r="B180" s="3" t="s">
        <v>46</v>
      </c>
      <c r="C180" s="2">
        <f t="shared" si="95"/>
        <v>1</v>
      </c>
      <c r="D180" s="12">
        <v>1</v>
      </c>
      <c r="E180" s="15"/>
      <c r="F180" s="2">
        <f t="shared" si="96"/>
        <v>7</v>
      </c>
      <c r="G180" s="12">
        <v>6</v>
      </c>
      <c r="H180" s="12"/>
      <c r="I180" s="15">
        <v>1</v>
      </c>
      <c r="J180" s="2">
        <f t="shared" si="97"/>
        <v>165</v>
      </c>
      <c r="K180" s="12">
        <v>85</v>
      </c>
      <c r="L180" s="15">
        <v>80</v>
      </c>
      <c r="M180" s="2">
        <f t="shared" si="98"/>
        <v>11</v>
      </c>
      <c r="N180" s="12">
        <v>5</v>
      </c>
      <c r="O180" s="12">
        <v>6</v>
      </c>
      <c r="P180" s="12">
        <f>IF(SUM(Q180:R180)=0,"-",SUM(Q180:R180))</f>
        <v>1</v>
      </c>
      <c r="Q180" s="12">
        <v>0</v>
      </c>
      <c r="R180" s="15">
        <v>1</v>
      </c>
      <c r="S180" s="2">
        <f>IF(SUM(T180:U180)=0,"-",SUM(T180:U180))</f>
        <v>3</v>
      </c>
      <c r="T180" s="12">
        <v>0</v>
      </c>
      <c r="U180" s="15">
        <v>3</v>
      </c>
    </row>
    <row r="181" spans="2:21" s="57" customFormat="1" ht="15" hidden="1" customHeight="1" collapsed="1">
      <c r="B181" s="3" t="s">
        <v>14</v>
      </c>
      <c r="C181" s="2">
        <f t="shared" ref="C181:U181" si="100">SUM(C182:C187)</f>
        <v>6</v>
      </c>
      <c r="D181" s="12">
        <f t="shared" si="100"/>
        <v>6</v>
      </c>
      <c r="E181" s="15">
        <f t="shared" si="100"/>
        <v>0</v>
      </c>
      <c r="F181" s="2">
        <f t="shared" si="100"/>
        <v>81</v>
      </c>
      <c r="G181" s="12">
        <f t="shared" si="100"/>
        <v>72</v>
      </c>
      <c r="H181" s="12">
        <f t="shared" si="100"/>
        <v>0</v>
      </c>
      <c r="I181" s="15">
        <f t="shared" si="100"/>
        <v>9</v>
      </c>
      <c r="J181" s="2">
        <f t="shared" si="100"/>
        <v>1946</v>
      </c>
      <c r="K181" s="12">
        <f t="shared" si="100"/>
        <v>1046</v>
      </c>
      <c r="L181" s="15">
        <f t="shared" si="100"/>
        <v>900</v>
      </c>
      <c r="M181" s="2">
        <f t="shared" si="100"/>
        <v>121</v>
      </c>
      <c r="N181" s="12">
        <f t="shared" si="100"/>
        <v>46</v>
      </c>
      <c r="O181" s="12">
        <f t="shared" si="100"/>
        <v>75</v>
      </c>
      <c r="P181" s="12">
        <f t="shared" si="100"/>
        <v>7</v>
      </c>
      <c r="Q181" s="12">
        <f t="shared" si="100"/>
        <v>4</v>
      </c>
      <c r="R181" s="15">
        <f t="shared" si="100"/>
        <v>3</v>
      </c>
      <c r="S181" s="2">
        <f t="shared" si="100"/>
        <v>29</v>
      </c>
      <c r="T181" s="12">
        <f t="shared" si="100"/>
        <v>1</v>
      </c>
      <c r="U181" s="15">
        <f t="shared" si="100"/>
        <v>28</v>
      </c>
    </row>
    <row r="182" spans="2:21" s="57" customFormat="1" ht="15" hidden="1" customHeight="1" outlineLevel="1">
      <c r="B182" s="3" t="s">
        <v>30</v>
      </c>
      <c r="C182" s="2">
        <f t="shared" ref="C182:C187" si="101">IF(SUM(D182:E182)=0,"-",SUM(D182:E182))</f>
        <v>1</v>
      </c>
      <c r="D182" s="12">
        <v>1</v>
      </c>
      <c r="E182" s="15"/>
      <c r="F182" s="2">
        <f t="shared" ref="F182:F187" si="102">SUM(G182:I182)</f>
        <v>14</v>
      </c>
      <c r="G182" s="12">
        <v>12</v>
      </c>
      <c r="H182" s="12"/>
      <c r="I182" s="15">
        <v>2</v>
      </c>
      <c r="J182" s="2">
        <f t="shared" ref="J182:J187" si="103">IF(SUM(K182:L182)=0,"-",SUM(K182:L182))</f>
        <v>326</v>
      </c>
      <c r="K182" s="12">
        <v>174</v>
      </c>
      <c r="L182" s="15">
        <v>152</v>
      </c>
      <c r="M182" s="2">
        <f t="shared" ref="M182:M187" si="104">IF(SUM(N182:O182)=0,"-",SUM(N182:O182))</f>
        <v>20</v>
      </c>
      <c r="N182" s="12">
        <v>8</v>
      </c>
      <c r="O182" s="12">
        <v>12</v>
      </c>
      <c r="P182" s="12">
        <f t="shared" ref="P182:P187" si="105">IF(SUM(Q182:R182)=0,"-",SUM(Q182:R182))</f>
        <v>1</v>
      </c>
      <c r="Q182" s="12">
        <v>1</v>
      </c>
      <c r="R182" s="15">
        <v>0</v>
      </c>
      <c r="S182" s="2">
        <f t="shared" ref="S182:S187" si="106">IF(SUM(T182:U182)=0,"-",SUM(T182:U182))</f>
        <v>6</v>
      </c>
      <c r="T182" s="12">
        <v>0</v>
      </c>
      <c r="U182" s="15">
        <v>6</v>
      </c>
    </row>
    <row r="183" spans="2:21" s="57" customFormat="1" ht="15" hidden="1" customHeight="1" outlineLevel="1">
      <c r="B183" s="3" t="s">
        <v>31</v>
      </c>
      <c r="C183" s="2">
        <f t="shared" si="101"/>
        <v>1</v>
      </c>
      <c r="D183" s="12">
        <v>1</v>
      </c>
      <c r="E183" s="15"/>
      <c r="F183" s="2">
        <f t="shared" si="102"/>
        <v>14</v>
      </c>
      <c r="G183" s="12">
        <v>12</v>
      </c>
      <c r="H183" s="12"/>
      <c r="I183" s="15">
        <v>2</v>
      </c>
      <c r="J183" s="2">
        <f t="shared" si="103"/>
        <v>345</v>
      </c>
      <c r="K183" s="12">
        <v>178</v>
      </c>
      <c r="L183" s="15">
        <v>167</v>
      </c>
      <c r="M183" s="2">
        <f t="shared" si="104"/>
        <v>21</v>
      </c>
      <c r="N183" s="12">
        <v>8</v>
      </c>
      <c r="O183" s="12">
        <v>13</v>
      </c>
      <c r="P183" s="12">
        <f t="shared" si="105"/>
        <v>2</v>
      </c>
      <c r="Q183" s="12">
        <v>0</v>
      </c>
      <c r="R183" s="15">
        <v>2</v>
      </c>
      <c r="S183" s="2">
        <f t="shared" si="106"/>
        <v>4</v>
      </c>
      <c r="T183" s="12">
        <v>0</v>
      </c>
      <c r="U183" s="15">
        <v>4</v>
      </c>
    </row>
    <row r="184" spans="2:21" s="57" customFormat="1" ht="15" hidden="1" customHeight="1" outlineLevel="1">
      <c r="B184" s="3" t="s">
        <v>32</v>
      </c>
      <c r="C184" s="2">
        <f t="shared" si="101"/>
        <v>1</v>
      </c>
      <c r="D184" s="12">
        <v>1</v>
      </c>
      <c r="E184" s="15"/>
      <c r="F184" s="2">
        <f t="shared" si="102"/>
        <v>20</v>
      </c>
      <c r="G184" s="12">
        <v>18</v>
      </c>
      <c r="H184" s="12"/>
      <c r="I184" s="15">
        <v>2</v>
      </c>
      <c r="J184" s="2">
        <f t="shared" si="103"/>
        <v>502</v>
      </c>
      <c r="K184" s="12">
        <v>250</v>
      </c>
      <c r="L184" s="15">
        <v>252</v>
      </c>
      <c r="M184" s="2">
        <f t="shared" si="104"/>
        <v>31</v>
      </c>
      <c r="N184" s="12">
        <v>10</v>
      </c>
      <c r="O184" s="12">
        <v>21</v>
      </c>
      <c r="P184" s="12" t="str">
        <f t="shared" si="105"/>
        <v>-</v>
      </c>
      <c r="Q184" s="12"/>
      <c r="R184" s="15"/>
      <c r="S184" s="2">
        <f t="shared" si="106"/>
        <v>7</v>
      </c>
      <c r="T184" s="12">
        <v>0</v>
      </c>
      <c r="U184" s="15">
        <v>7</v>
      </c>
    </row>
    <row r="185" spans="2:21" s="57" customFormat="1" ht="15" hidden="1" customHeight="1" outlineLevel="1">
      <c r="B185" s="3" t="s">
        <v>33</v>
      </c>
      <c r="C185" s="2">
        <f t="shared" si="101"/>
        <v>1</v>
      </c>
      <c r="D185" s="12">
        <v>1</v>
      </c>
      <c r="E185" s="15"/>
      <c r="F185" s="2">
        <f t="shared" si="102"/>
        <v>7</v>
      </c>
      <c r="G185" s="12">
        <v>6</v>
      </c>
      <c r="H185" s="12"/>
      <c r="I185" s="15">
        <v>1</v>
      </c>
      <c r="J185" s="2">
        <f t="shared" si="103"/>
        <v>134</v>
      </c>
      <c r="K185" s="12">
        <v>83</v>
      </c>
      <c r="L185" s="15">
        <v>51</v>
      </c>
      <c r="M185" s="2">
        <f t="shared" si="104"/>
        <v>12</v>
      </c>
      <c r="N185" s="12">
        <v>5</v>
      </c>
      <c r="O185" s="12">
        <v>7</v>
      </c>
      <c r="P185" s="12">
        <f t="shared" si="105"/>
        <v>1</v>
      </c>
      <c r="Q185" s="12">
        <v>1</v>
      </c>
      <c r="R185" s="15">
        <v>0</v>
      </c>
      <c r="S185" s="2">
        <f t="shared" si="106"/>
        <v>1</v>
      </c>
      <c r="T185" s="12">
        <v>0</v>
      </c>
      <c r="U185" s="15">
        <v>1</v>
      </c>
    </row>
    <row r="186" spans="2:21" s="57" customFormat="1" ht="15" hidden="1" customHeight="1" outlineLevel="1">
      <c r="B186" s="3" t="s">
        <v>34</v>
      </c>
      <c r="C186" s="2">
        <f t="shared" si="101"/>
        <v>1</v>
      </c>
      <c r="D186" s="12">
        <v>1</v>
      </c>
      <c r="E186" s="15"/>
      <c r="F186" s="2">
        <f t="shared" si="102"/>
        <v>20</v>
      </c>
      <c r="G186" s="12">
        <v>18</v>
      </c>
      <c r="H186" s="12"/>
      <c r="I186" s="15">
        <v>2</v>
      </c>
      <c r="J186" s="2">
        <f t="shared" si="103"/>
        <v>499</v>
      </c>
      <c r="K186" s="12">
        <v>285</v>
      </c>
      <c r="L186" s="15">
        <v>214</v>
      </c>
      <c r="M186" s="2">
        <f t="shared" si="104"/>
        <v>27</v>
      </c>
      <c r="N186" s="12">
        <v>11</v>
      </c>
      <c r="O186" s="12">
        <v>16</v>
      </c>
      <c r="P186" s="12">
        <f t="shared" si="105"/>
        <v>2</v>
      </c>
      <c r="Q186" s="12">
        <v>1</v>
      </c>
      <c r="R186" s="15">
        <v>1</v>
      </c>
      <c r="S186" s="2">
        <f t="shared" si="106"/>
        <v>7</v>
      </c>
      <c r="T186" s="12">
        <v>0</v>
      </c>
      <c r="U186" s="15">
        <v>7</v>
      </c>
    </row>
    <row r="187" spans="2:21" s="57" customFormat="1" ht="15" hidden="1" customHeight="1" outlineLevel="1">
      <c r="B187" s="3" t="s">
        <v>48</v>
      </c>
      <c r="C187" s="2">
        <f t="shared" si="101"/>
        <v>1</v>
      </c>
      <c r="D187" s="12">
        <v>1</v>
      </c>
      <c r="E187" s="15"/>
      <c r="F187" s="2">
        <f t="shared" si="102"/>
        <v>6</v>
      </c>
      <c r="G187" s="12">
        <v>6</v>
      </c>
      <c r="H187" s="12"/>
      <c r="I187" s="15">
        <v>0</v>
      </c>
      <c r="J187" s="2">
        <f t="shared" si="103"/>
        <v>140</v>
      </c>
      <c r="K187" s="12">
        <v>76</v>
      </c>
      <c r="L187" s="15">
        <v>64</v>
      </c>
      <c r="M187" s="2">
        <f t="shared" si="104"/>
        <v>10</v>
      </c>
      <c r="N187" s="12">
        <v>4</v>
      </c>
      <c r="O187" s="12">
        <v>6</v>
      </c>
      <c r="P187" s="12">
        <f t="shared" si="105"/>
        <v>1</v>
      </c>
      <c r="Q187" s="12">
        <v>1</v>
      </c>
      <c r="R187" s="15">
        <v>0</v>
      </c>
      <c r="S187" s="2">
        <f t="shared" si="106"/>
        <v>4</v>
      </c>
      <c r="T187" s="12">
        <v>1</v>
      </c>
      <c r="U187" s="15">
        <v>3</v>
      </c>
    </row>
    <row r="188" spans="2:21" s="57" customFormat="1" ht="15" hidden="1" customHeight="1" collapsed="1">
      <c r="B188" s="3" t="s">
        <v>15</v>
      </c>
      <c r="C188" s="2">
        <f>SUM(C189:C192)</f>
        <v>4</v>
      </c>
      <c r="D188" s="12">
        <f t="shared" ref="D188:T188" si="107">SUM(D189:D192)</f>
        <v>4</v>
      </c>
      <c r="E188" s="15">
        <f t="shared" si="107"/>
        <v>0</v>
      </c>
      <c r="F188" s="2">
        <f t="shared" si="107"/>
        <v>61</v>
      </c>
      <c r="G188" s="12">
        <f t="shared" si="107"/>
        <v>54</v>
      </c>
      <c r="H188" s="12">
        <f t="shared" si="107"/>
        <v>0</v>
      </c>
      <c r="I188" s="15">
        <f t="shared" si="107"/>
        <v>7</v>
      </c>
      <c r="J188" s="2">
        <f t="shared" si="107"/>
        <v>1578</v>
      </c>
      <c r="K188" s="12">
        <f t="shared" si="107"/>
        <v>821</v>
      </c>
      <c r="L188" s="15">
        <f t="shared" si="107"/>
        <v>757</v>
      </c>
      <c r="M188" s="2">
        <f t="shared" si="107"/>
        <v>88</v>
      </c>
      <c r="N188" s="12">
        <f t="shared" si="107"/>
        <v>25</v>
      </c>
      <c r="O188" s="12">
        <f t="shared" si="107"/>
        <v>63</v>
      </c>
      <c r="P188" s="12">
        <f t="shared" si="107"/>
        <v>4</v>
      </c>
      <c r="Q188" s="12">
        <f t="shared" si="107"/>
        <v>1</v>
      </c>
      <c r="R188" s="15">
        <f t="shared" si="107"/>
        <v>3</v>
      </c>
      <c r="S188" s="2">
        <f t="shared" si="107"/>
        <v>7</v>
      </c>
      <c r="T188" s="12">
        <f t="shared" si="107"/>
        <v>1</v>
      </c>
      <c r="U188" s="15">
        <f>SUM(U189:U192)</f>
        <v>6</v>
      </c>
    </row>
    <row r="189" spans="2:21" s="57" customFormat="1" ht="15" hidden="1" customHeight="1" outlineLevel="1">
      <c r="B189" s="3" t="s">
        <v>35</v>
      </c>
      <c r="C189" s="2">
        <f>IF(SUM(D189:E189)=0,"-",SUM(D189:E189))</f>
        <v>1</v>
      </c>
      <c r="D189" s="12">
        <v>1</v>
      </c>
      <c r="E189" s="15"/>
      <c r="F189" s="2">
        <f>SUM(G189:I189)</f>
        <v>20</v>
      </c>
      <c r="G189" s="12">
        <v>18</v>
      </c>
      <c r="H189" s="12"/>
      <c r="I189" s="15">
        <v>2</v>
      </c>
      <c r="J189" s="2">
        <f>IF(SUM(K189:L189)=0,"-",SUM(K189:L189))</f>
        <v>586</v>
      </c>
      <c r="K189" s="12">
        <v>297</v>
      </c>
      <c r="L189" s="15">
        <v>289</v>
      </c>
      <c r="M189" s="2">
        <f>IF(SUM(N189:O189)=0,"-",SUM(N189:O189))</f>
        <v>30</v>
      </c>
      <c r="N189" s="12">
        <v>7</v>
      </c>
      <c r="O189" s="12">
        <v>23</v>
      </c>
      <c r="P189" s="12">
        <f>IF(SUM(Q189:R189)=0,"-",SUM(Q189:R189))</f>
        <v>2</v>
      </c>
      <c r="Q189" s="12">
        <v>1</v>
      </c>
      <c r="R189" s="15">
        <v>1</v>
      </c>
      <c r="S189" s="2">
        <f>IF(SUM(T189:U189)=0,"-",SUM(T189:U189))</f>
        <v>2</v>
      </c>
      <c r="T189" s="12">
        <v>0</v>
      </c>
      <c r="U189" s="15">
        <v>2</v>
      </c>
    </row>
    <row r="190" spans="2:21" s="57" customFormat="1" ht="15" hidden="1" customHeight="1" outlineLevel="1">
      <c r="B190" s="3" t="s">
        <v>36</v>
      </c>
      <c r="C190" s="2">
        <f>IF(SUM(D190:E190)=0,"-",SUM(D190:E190))</f>
        <v>1</v>
      </c>
      <c r="D190" s="12">
        <v>1</v>
      </c>
      <c r="E190" s="15"/>
      <c r="F190" s="2">
        <f>SUM(G190:I190)</f>
        <v>14</v>
      </c>
      <c r="G190" s="12">
        <v>12</v>
      </c>
      <c r="H190" s="12"/>
      <c r="I190" s="15">
        <v>2</v>
      </c>
      <c r="J190" s="2">
        <f>IF(SUM(K190:L190)=0,"-",SUM(K190:L190))</f>
        <v>366</v>
      </c>
      <c r="K190" s="12">
        <v>187</v>
      </c>
      <c r="L190" s="15">
        <v>179</v>
      </c>
      <c r="M190" s="2">
        <f>IF(SUM(N190:O190)=0,"-",SUM(N190:O190))</f>
        <v>20</v>
      </c>
      <c r="N190" s="12">
        <v>5</v>
      </c>
      <c r="O190" s="12">
        <v>15</v>
      </c>
      <c r="P190" s="12">
        <f>IF(SUM(Q190:R190)=0,"-",SUM(Q190:R190))</f>
        <v>2</v>
      </c>
      <c r="Q190" s="12">
        <v>0</v>
      </c>
      <c r="R190" s="15">
        <v>2</v>
      </c>
      <c r="S190" s="2">
        <f>IF(SUM(T190:U190)=0,"-",SUM(T190:U190))</f>
        <v>1</v>
      </c>
      <c r="T190" s="12">
        <v>0</v>
      </c>
      <c r="U190" s="15">
        <v>1</v>
      </c>
    </row>
    <row r="191" spans="2:21" s="57" customFormat="1" ht="15" hidden="1" customHeight="1" outlineLevel="1">
      <c r="B191" s="3" t="s">
        <v>37</v>
      </c>
      <c r="C191" s="2">
        <f>IF(SUM(D191:E191)=0,"-",SUM(D191:E191))</f>
        <v>1</v>
      </c>
      <c r="D191" s="12">
        <v>1</v>
      </c>
      <c r="E191" s="15"/>
      <c r="F191" s="2">
        <f>SUM(G191:I191)</f>
        <v>13</v>
      </c>
      <c r="G191" s="12">
        <v>12</v>
      </c>
      <c r="H191" s="12"/>
      <c r="I191" s="15">
        <v>1</v>
      </c>
      <c r="J191" s="2">
        <f>IF(SUM(K191:L191)=0,"-",SUM(K191:L191))</f>
        <v>304</v>
      </c>
      <c r="K191" s="12">
        <v>166</v>
      </c>
      <c r="L191" s="15">
        <v>138</v>
      </c>
      <c r="M191" s="2">
        <f>IF(SUM(N191:O191)=0,"-",SUM(N191:O191))</f>
        <v>18</v>
      </c>
      <c r="N191" s="12">
        <v>6</v>
      </c>
      <c r="O191" s="12">
        <v>12</v>
      </c>
      <c r="P191" s="12" t="str">
        <f>IF(SUM(Q191:R191)=0,"-",SUM(Q191:R191))</f>
        <v>-</v>
      </c>
      <c r="Q191" s="12"/>
      <c r="R191" s="15"/>
      <c r="S191" s="2">
        <f>IF(SUM(T191:U191)=0,"-",SUM(T191:U191))</f>
        <v>2</v>
      </c>
      <c r="T191" s="12">
        <v>1</v>
      </c>
      <c r="U191" s="15">
        <v>1</v>
      </c>
    </row>
    <row r="192" spans="2:21" s="57" customFormat="1" ht="15" hidden="1" customHeight="1" outlineLevel="1">
      <c r="B192" s="3" t="s">
        <v>38</v>
      </c>
      <c r="C192" s="2">
        <f>IF(SUM(D192:E192)=0,"-",SUM(D192:E192))</f>
        <v>1</v>
      </c>
      <c r="D192" s="12">
        <v>1</v>
      </c>
      <c r="E192" s="15"/>
      <c r="F192" s="2">
        <f>SUM(G192:I192)</f>
        <v>14</v>
      </c>
      <c r="G192" s="12">
        <v>12</v>
      </c>
      <c r="H192" s="12"/>
      <c r="I192" s="15">
        <v>2</v>
      </c>
      <c r="J192" s="2">
        <f>IF(SUM(K192:L192)=0,"-",SUM(K192:L192))</f>
        <v>322</v>
      </c>
      <c r="K192" s="12">
        <v>171</v>
      </c>
      <c r="L192" s="15">
        <v>151</v>
      </c>
      <c r="M192" s="2">
        <f>IF(SUM(N192:O192)=0,"-",SUM(N192:O192))</f>
        <v>20</v>
      </c>
      <c r="N192" s="12">
        <v>7</v>
      </c>
      <c r="O192" s="12">
        <v>13</v>
      </c>
      <c r="P192" s="12" t="str">
        <f>IF(SUM(Q192:R192)=0,"-",SUM(Q192:R192))</f>
        <v>-</v>
      </c>
      <c r="Q192" s="12"/>
      <c r="R192" s="15"/>
      <c r="S192" s="2">
        <f>IF(SUM(T192:U192)=0,"-",SUM(T192:U192))</f>
        <v>2</v>
      </c>
      <c r="T192" s="12">
        <v>0</v>
      </c>
      <c r="U192" s="15">
        <v>2</v>
      </c>
    </row>
    <row r="193" spans="2:21" s="57" customFormat="1" ht="15" hidden="1" customHeight="1" collapsed="1">
      <c r="B193" s="3" t="s">
        <v>16</v>
      </c>
      <c r="C193" s="2">
        <f t="shared" ref="C193:U193" si="108">SUM(C194:C197)</f>
        <v>4</v>
      </c>
      <c r="D193" s="12">
        <f t="shared" si="108"/>
        <v>4</v>
      </c>
      <c r="E193" s="15">
        <f t="shared" si="108"/>
        <v>0</v>
      </c>
      <c r="F193" s="2">
        <f t="shared" si="108"/>
        <v>37</v>
      </c>
      <c r="G193" s="12">
        <f t="shared" si="108"/>
        <v>31</v>
      </c>
      <c r="H193" s="12">
        <f t="shared" si="108"/>
        <v>0</v>
      </c>
      <c r="I193" s="15">
        <f t="shared" si="108"/>
        <v>6</v>
      </c>
      <c r="J193" s="2">
        <f t="shared" si="108"/>
        <v>800</v>
      </c>
      <c r="K193" s="12">
        <f t="shared" si="108"/>
        <v>411</v>
      </c>
      <c r="L193" s="15">
        <f t="shared" si="108"/>
        <v>389</v>
      </c>
      <c r="M193" s="2">
        <f t="shared" si="108"/>
        <v>62</v>
      </c>
      <c r="N193" s="12">
        <f t="shared" si="108"/>
        <v>22</v>
      </c>
      <c r="O193" s="12">
        <f t="shared" si="108"/>
        <v>40</v>
      </c>
      <c r="P193" s="12">
        <f t="shared" si="108"/>
        <v>0</v>
      </c>
      <c r="Q193" s="12">
        <f t="shared" si="108"/>
        <v>0</v>
      </c>
      <c r="R193" s="15">
        <f t="shared" si="108"/>
        <v>0</v>
      </c>
      <c r="S193" s="2">
        <f t="shared" si="108"/>
        <v>9</v>
      </c>
      <c r="T193" s="12">
        <f t="shared" si="108"/>
        <v>0</v>
      </c>
      <c r="U193" s="15">
        <f t="shared" si="108"/>
        <v>9</v>
      </c>
    </row>
    <row r="194" spans="2:21" s="57" customFormat="1" ht="15" hidden="1" customHeight="1" outlineLevel="1">
      <c r="B194" s="3" t="s">
        <v>58</v>
      </c>
      <c r="C194" s="2">
        <f>IF(SUM(D194:E194)=0,"-",SUM(D194:E194))</f>
        <v>1</v>
      </c>
      <c r="D194" s="12">
        <v>1</v>
      </c>
      <c r="E194" s="15"/>
      <c r="F194" s="2">
        <f>SUM(G194:I194)</f>
        <v>15</v>
      </c>
      <c r="G194" s="12">
        <v>13</v>
      </c>
      <c r="H194" s="12"/>
      <c r="I194" s="15">
        <v>2</v>
      </c>
      <c r="J194" s="2">
        <f>IF(SUM(K194:L194)=0,"-",SUM(K194:L194))</f>
        <v>405</v>
      </c>
      <c r="K194" s="12">
        <v>225</v>
      </c>
      <c r="L194" s="15">
        <v>180</v>
      </c>
      <c r="M194" s="2">
        <f>IF(SUM(N194:O194)=0,"-",SUM(N194:O194))</f>
        <v>26</v>
      </c>
      <c r="N194" s="12">
        <v>9</v>
      </c>
      <c r="O194" s="12">
        <v>17</v>
      </c>
      <c r="P194" s="12" t="str">
        <f>IF(SUM(Q194:R194)=0,"-",SUM(Q194:R194))</f>
        <v>-</v>
      </c>
      <c r="Q194" s="12"/>
      <c r="R194" s="15"/>
      <c r="S194" s="2">
        <f>IF(SUM(T194:U194)=0,"-",SUM(T194:U194))</f>
        <v>3</v>
      </c>
      <c r="T194" s="12">
        <v>0</v>
      </c>
      <c r="U194" s="15">
        <v>3</v>
      </c>
    </row>
    <row r="195" spans="2:21" s="57" customFormat="1" ht="15" hidden="1" customHeight="1" outlineLevel="1">
      <c r="B195" s="3" t="s">
        <v>59</v>
      </c>
      <c r="C195" s="2">
        <f>IF(SUM(D195:E195)=0,"-",SUM(D195:E195))</f>
        <v>1</v>
      </c>
      <c r="D195" s="12">
        <v>1</v>
      </c>
      <c r="E195" s="15"/>
      <c r="F195" s="2">
        <f>SUM(G195:I195)</f>
        <v>8</v>
      </c>
      <c r="G195" s="12">
        <v>6</v>
      </c>
      <c r="H195" s="12"/>
      <c r="I195" s="15">
        <v>2</v>
      </c>
      <c r="J195" s="2">
        <f>IF(SUM(K195:L195)=0,"-",SUM(K195:L195))</f>
        <v>181</v>
      </c>
      <c r="K195" s="12">
        <v>80</v>
      </c>
      <c r="L195" s="15">
        <v>101</v>
      </c>
      <c r="M195" s="2">
        <f>IF(SUM(N195:O195)=0,"-",SUM(N195:O195))</f>
        <v>13</v>
      </c>
      <c r="N195" s="12">
        <v>5</v>
      </c>
      <c r="O195" s="12">
        <v>8</v>
      </c>
      <c r="P195" s="12" t="str">
        <f>IF(SUM(Q195:R195)=0,"-",SUM(Q195:R195))</f>
        <v>-</v>
      </c>
      <c r="Q195" s="12"/>
      <c r="R195" s="15"/>
      <c r="S195" s="2">
        <f>IF(SUM(T195:U195)=0,"-",SUM(T195:U195))</f>
        <v>2</v>
      </c>
      <c r="T195" s="12">
        <v>0</v>
      </c>
      <c r="U195" s="15">
        <v>2</v>
      </c>
    </row>
    <row r="196" spans="2:21" s="57" customFormat="1" ht="15" hidden="1" customHeight="1" outlineLevel="1">
      <c r="B196" s="3" t="s">
        <v>60</v>
      </c>
      <c r="C196" s="2">
        <f>IF(SUM(D196:E196)=0,"-",SUM(D196:E196))</f>
        <v>1</v>
      </c>
      <c r="D196" s="12">
        <v>1</v>
      </c>
      <c r="E196" s="15"/>
      <c r="F196" s="2">
        <f>SUM(G196:I196)</f>
        <v>7</v>
      </c>
      <c r="G196" s="12">
        <v>6</v>
      </c>
      <c r="H196" s="12"/>
      <c r="I196" s="15">
        <v>1</v>
      </c>
      <c r="J196" s="2">
        <f>IF(SUM(K196:L196)=0,"-",SUM(K196:L196))</f>
        <v>136</v>
      </c>
      <c r="K196" s="12">
        <v>64</v>
      </c>
      <c r="L196" s="15">
        <v>72</v>
      </c>
      <c r="M196" s="2">
        <f>IF(SUM(N196:O196)=0,"-",SUM(N196:O196))</f>
        <v>12</v>
      </c>
      <c r="N196" s="12">
        <v>4</v>
      </c>
      <c r="O196" s="12">
        <v>8</v>
      </c>
      <c r="P196" s="12" t="str">
        <f>IF(SUM(Q196:R196)=0,"-",SUM(Q196:R196))</f>
        <v>-</v>
      </c>
      <c r="Q196" s="12"/>
      <c r="R196" s="15"/>
      <c r="S196" s="2">
        <f>IF(SUM(T196:U196)=0,"-",SUM(T196:U196))</f>
        <v>2</v>
      </c>
      <c r="T196" s="12">
        <v>0</v>
      </c>
      <c r="U196" s="15">
        <v>2</v>
      </c>
    </row>
    <row r="197" spans="2:21" s="57" customFormat="1" ht="15" hidden="1" customHeight="1" outlineLevel="1">
      <c r="B197" s="19" t="s">
        <v>115</v>
      </c>
      <c r="C197" s="23">
        <f>IF(SUM(D197:E197)=0,"-",SUM(D197:E197))</f>
        <v>1</v>
      </c>
      <c r="D197" s="21">
        <v>1</v>
      </c>
      <c r="E197" s="24"/>
      <c r="F197" s="23">
        <f>SUM(G197:I197)</f>
        <v>7</v>
      </c>
      <c r="G197" s="21">
        <v>6</v>
      </c>
      <c r="H197" s="21"/>
      <c r="I197" s="24">
        <v>1</v>
      </c>
      <c r="J197" s="23">
        <f>IF(SUM(K197:L197)=0,"-",SUM(K197:L197))</f>
        <v>78</v>
      </c>
      <c r="K197" s="21">
        <v>42</v>
      </c>
      <c r="L197" s="24">
        <v>36</v>
      </c>
      <c r="M197" s="23">
        <f>IF(SUM(N197:O197)=0,"-",SUM(N197:O197))</f>
        <v>11</v>
      </c>
      <c r="N197" s="21">
        <v>4</v>
      </c>
      <c r="O197" s="21">
        <v>7</v>
      </c>
      <c r="P197" s="21" t="str">
        <f>IF(SUM(Q197:R197)=0,"-",SUM(Q197:R197))</f>
        <v>-</v>
      </c>
      <c r="Q197" s="21"/>
      <c r="R197" s="24"/>
      <c r="S197" s="23">
        <f>IF(SUM(T197:U197)=0,"-",SUM(T197:U197))</f>
        <v>2</v>
      </c>
      <c r="T197" s="21">
        <v>0</v>
      </c>
      <c r="U197" s="24">
        <v>2</v>
      </c>
    </row>
    <row r="198" spans="2:21" s="57" customFormat="1" ht="18" hidden="1" customHeight="1" collapsed="1">
      <c r="B198" s="72" t="s">
        <v>116</v>
      </c>
      <c r="C198" s="109">
        <f t="shared" ref="C198:U198" si="109">C199+C205+C212+C217</f>
        <v>19</v>
      </c>
      <c r="D198" s="111">
        <f t="shared" si="109"/>
        <v>19</v>
      </c>
      <c r="E198" s="223">
        <f t="shared" si="109"/>
        <v>0</v>
      </c>
      <c r="F198" s="109">
        <f t="shared" si="109"/>
        <v>231</v>
      </c>
      <c r="G198" s="111">
        <f t="shared" si="109"/>
        <v>201</v>
      </c>
      <c r="H198" s="111">
        <f t="shared" si="109"/>
        <v>0</v>
      </c>
      <c r="I198" s="223">
        <f t="shared" si="109"/>
        <v>30</v>
      </c>
      <c r="J198" s="109">
        <f t="shared" si="109"/>
        <v>5329</v>
      </c>
      <c r="K198" s="111">
        <f t="shared" si="109"/>
        <v>2750</v>
      </c>
      <c r="L198" s="223">
        <f t="shared" si="109"/>
        <v>2579</v>
      </c>
      <c r="M198" s="109">
        <f t="shared" si="109"/>
        <v>346</v>
      </c>
      <c r="N198" s="111">
        <f t="shared" si="109"/>
        <v>114</v>
      </c>
      <c r="O198" s="111">
        <f t="shared" si="109"/>
        <v>232</v>
      </c>
      <c r="P198" s="111">
        <f t="shared" si="109"/>
        <v>29</v>
      </c>
      <c r="Q198" s="111">
        <f t="shared" si="109"/>
        <v>11</v>
      </c>
      <c r="R198" s="223">
        <f t="shared" si="109"/>
        <v>18</v>
      </c>
      <c r="S198" s="109">
        <f t="shared" si="109"/>
        <v>57</v>
      </c>
      <c r="T198" s="111">
        <f t="shared" si="109"/>
        <v>3</v>
      </c>
      <c r="U198" s="223">
        <f t="shared" si="109"/>
        <v>54</v>
      </c>
    </row>
    <row r="199" spans="2:21" s="57" customFormat="1" ht="15" hidden="1" customHeight="1">
      <c r="B199" s="3" t="s">
        <v>13</v>
      </c>
      <c r="C199" s="2">
        <f t="shared" ref="C199:C204" si="110">IF(SUM(D199:E199)=0,"-",SUM(D199:E199))</f>
        <v>5</v>
      </c>
      <c r="D199" s="12">
        <f>SUM(D200:D204)</f>
        <v>5</v>
      </c>
      <c r="E199" s="15">
        <f>SUM(E200:E204)</f>
        <v>0</v>
      </c>
      <c r="F199" s="2">
        <f t="shared" ref="F199:F204" si="111">SUM(G199:I199)</f>
        <v>51</v>
      </c>
      <c r="G199" s="12">
        <f>SUM(G200:G204)</f>
        <v>45</v>
      </c>
      <c r="H199" s="12">
        <f>SUM(H200:H204)</f>
        <v>0</v>
      </c>
      <c r="I199" s="15">
        <f>SUM(I200:I204)</f>
        <v>6</v>
      </c>
      <c r="J199" s="2">
        <f t="shared" ref="J199:J204" si="112">IF(SUM(K199:L199)=0,"-",SUM(K199:L199))</f>
        <v>1046</v>
      </c>
      <c r="K199" s="12">
        <f>SUM(K200:K204)</f>
        <v>492</v>
      </c>
      <c r="L199" s="15">
        <f>SUM(L200:L204)</f>
        <v>554</v>
      </c>
      <c r="M199" s="2">
        <f t="shared" ref="M199:M204" si="113">IF(SUM(N199:O199)=0,"-",SUM(N199:O199))</f>
        <v>76</v>
      </c>
      <c r="N199" s="12">
        <f t="shared" ref="N199:U199" si="114">SUM(N200:N204)</f>
        <v>26</v>
      </c>
      <c r="O199" s="12">
        <f t="shared" si="114"/>
        <v>50</v>
      </c>
      <c r="P199" s="12">
        <f t="shared" si="114"/>
        <v>5</v>
      </c>
      <c r="Q199" s="12">
        <f t="shared" si="114"/>
        <v>0</v>
      </c>
      <c r="R199" s="15">
        <f t="shared" si="114"/>
        <v>5</v>
      </c>
      <c r="S199" s="2">
        <f t="shared" si="114"/>
        <v>10</v>
      </c>
      <c r="T199" s="12">
        <f t="shared" si="114"/>
        <v>0</v>
      </c>
      <c r="U199" s="15">
        <f t="shared" si="114"/>
        <v>10</v>
      </c>
    </row>
    <row r="200" spans="2:21" s="57" customFormat="1" ht="11.25" hidden="1" outlineLevel="1">
      <c r="B200" s="3" t="s">
        <v>29</v>
      </c>
      <c r="C200" s="2">
        <f t="shared" si="110"/>
        <v>1</v>
      </c>
      <c r="D200" s="12">
        <v>1</v>
      </c>
      <c r="E200" s="15"/>
      <c r="F200" s="2">
        <f t="shared" si="111"/>
        <v>8</v>
      </c>
      <c r="G200" s="12">
        <v>7</v>
      </c>
      <c r="H200" s="12">
        <v>0</v>
      </c>
      <c r="I200" s="15">
        <v>1</v>
      </c>
      <c r="J200" s="2">
        <f t="shared" si="112"/>
        <v>198</v>
      </c>
      <c r="K200" s="12">
        <v>91</v>
      </c>
      <c r="L200" s="15">
        <v>107</v>
      </c>
      <c r="M200" s="2">
        <f t="shared" si="113"/>
        <v>15</v>
      </c>
      <c r="N200" s="12">
        <v>5</v>
      </c>
      <c r="O200" s="12">
        <v>10</v>
      </c>
      <c r="P200" s="12" t="str">
        <f>IF(SUM(Q200:R200)=0,"-",SUM(Q200:R200))</f>
        <v>-</v>
      </c>
      <c r="Q200" s="12">
        <v>0</v>
      </c>
      <c r="R200" s="15">
        <v>0</v>
      </c>
      <c r="S200" s="2">
        <f>IF(SUM(T200:U200)=0,"-",SUM(T200:U200))</f>
        <v>3</v>
      </c>
      <c r="T200" s="12">
        <v>0</v>
      </c>
      <c r="U200" s="15">
        <v>3</v>
      </c>
    </row>
    <row r="201" spans="2:21" s="57" customFormat="1" ht="11.25" hidden="1" outlineLevel="1">
      <c r="B201" s="3" t="s">
        <v>43</v>
      </c>
      <c r="C201" s="2">
        <f t="shared" si="110"/>
        <v>1</v>
      </c>
      <c r="D201" s="12">
        <v>1</v>
      </c>
      <c r="E201" s="15"/>
      <c r="F201" s="2">
        <f t="shared" si="111"/>
        <v>12</v>
      </c>
      <c r="G201" s="12">
        <v>11</v>
      </c>
      <c r="H201" s="12">
        <v>0</v>
      </c>
      <c r="I201" s="15">
        <v>1</v>
      </c>
      <c r="J201" s="2">
        <f t="shared" si="112"/>
        <v>240</v>
      </c>
      <c r="K201" s="12">
        <v>109</v>
      </c>
      <c r="L201" s="15">
        <v>131</v>
      </c>
      <c r="M201" s="2">
        <f t="shared" si="113"/>
        <v>18</v>
      </c>
      <c r="N201" s="12">
        <v>6</v>
      </c>
      <c r="O201" s="12">
        <v>12</v>
      </c>
      <c r="P201" s="12">
        <f>IF(SUM(Q201:R201)=0,"-",SUM(Q201:R201))</f>
        <v>2</v>
      </c>
      <c r="Q201" s="12">
        <v>0</v>
      </c>
      <c r="R201" s="15">
        <v>2</v>
      </c>
      <c r="S201" s="2">
        <f>IF(SUM(T201:U201)=0,"-",SUM(T201:U201))</f>
        <v>1</v>
      </c>
      <c r="T201" s="12">
        <v>0</v>
      </c>
      <c r="U201" s="15">
        <v>1</v>
      </c>
    </row>
    <row r="202" spans="2:21" s="57" customFormat="1" ht="11.25" hidden="1" outlineLevel="1">
      <c r="B202" s="3" t="s">
        <v>45</v>
      </c>
      <c r="C202" s="2">
        <f t="shared" si="110"/>
        <v>1</v>
      </c>
      <c r="D202" s="12">
        <v>1</v>
      </c>
      <c r="E202" s="15"/>
      <c r="F202" s="2">
        <f t="shared" si="111"/>
        <v>14</v>
      </c>
      <c r="G202" s="12">
        <v>12</v>
      </c>
      <c r="H202" s="12">
        <v>0</v>
      </c>
      <c r="I202" s="15">
        <v>2</v>
      </c>
      <c r="J202" s="2">
        <f t="shared" si="112"/>
        <v>250</v>
      </c>
      <c r="K202" s="12">
        <v>123</v>
      </c>
      <c r="L202" s="15">
        <v>127</v>
      </c>
      <c r="M202" s="2">
        <f t="shared" si="113"/>
        <v>18</v>
      </c>
      <c r="N202" s="12">
        <v>8</v>
      </c>
      <c r="O202" s="12">
        <v>10</v>
      </c>
      <c r="P202" s="12">
        <f>IF(SUM(Q202:R202)=0,"-",SUM(Q202:R202))</f>
        <v>1</v>
      </c>
      <c r="Q202" s="12">
        <v>0</v>
      </c>
      <c r="R202" s="15">
        <v>1</v>
      </c>
      <c r="S202" s="2">
        <f>IF(SUM(T202:U202)=0,"-",SUM(T202:U202))</f>
        <v>2</v>
      </c>
      <c r="T202" s="12">
        <v>0</v>
      </c>
      <c r="U202" s="15">
        <v>2</v>
      </c>
    </row>
    <row r="203" spans="2:21" s="57" customFormat="1" ht="11.25" hidden="1" outlineLevel="1">
      <c r="B203" s="3" t="s">
        <v>44</v>
      </c>
      <c r="C203" s="2">
        <f t="shared" si="110"/>
        <v>1</v>
      </c>
      <c r="D203" s="12">
        <v>1</v>
      </c>
      <c r="E203" s="15"/>
      <c r="F203" s="2">
        <f t="shared" si="111"/>
        <v>10</v>
      </c>
      <c r="G203" s="12">
        <v>9</v>
      </c>
      <c r="H203" s="12">
        <v>0</v>
      </c>
      <c r="I203" s="15">
        <v>1</v>
      </c>
      <c r="J203" s="2">
        <f t="shared" si="112"/>
        <v>192</v>
      </c>
      <c r="K203" s="12">
        <v>83</v>
      </c>
      <c r="L203" s="15">
        <v>109</v>
      </c>
      <c r="M203" s="2">
        <f t="shared" si="113"/>
        <v>14</v>
      </c>
      <c r="N203" s="12">
        <v>4</v>
      </c>
      <c r="O203" s="12">
        <v>10</v>
      </c>
      <c r="P203" s="12">
        <f>IF(SUM(Q203:R203)=0,"-",SUM(Q203:R203))</f>
        <v>1</v>
      </c>
      <c r="Q203" s="12">
        <v>0</v>
      </c>
      <c r="R203" s="15">
        <v>1</v>
      </c>
      <c r="S203" s="2">
        <f>IF(SUM(T203:U203)=0,"-",SUM(T203:U203))</f>
        <v>2</v>
      </c>
      <c r="T203" s="12">
        <v>0</v>
      </c>
      <c r="U203" s="15">
        <v>2</v>
      </c>
    </row>
    <row r="204" spans="2:21" s="57" customFormat="1" ht="11.25" hidden="1" outlineLevel="1">
      <c r="B204" s="3" t="s">
        <v>46</v>
      </c>
      <c r="C204" s="2">
        <f t="shared" si="110"/>
        <v>1</v>
      </c>
      <c r="D204" s="12">
        <v>1</v>
      </c>
      <c r="E204" s="15"/>
      <c r="F204" s="2">
        <f t="shared" si="111"/>
        <v>7</v>
      </c>
      <c r="G204" s="12">
        <v>6</v>
      </c>
      <c r="H204" s="12">
        <v>0</v>
      </c>
      <c r="I204" s="15">
        <v>1</v>
      </c>
      <c r="J204" s="2">
        <f t="shared" si="112"/>
        <v>166</v>
      </c>
      <c r="K204" s="12">
        <v>86</v>
      </c>
      <c r="L204" s="15">
        <v>80</v>
      </c>
      <c r="M204" s="2">
        <f t="shared" si="113"/>
        <v>11</v>
      </c>
      <c r="N204" s="12">
        <v>3</v>
      </c>
      <c r="O204" s="12">
        <v>8</v>
      </c>
      <c r="P204" s="12">
        <f>IF(SUM(Q204:R204)=0,"-",SUM(Q204:R204))</f>
        <v>1</v>
      </c>
      <c r="Q204" s="12">
        <v>0</v>
      </c>
      <c r="R204" s="15">
        <v>1</v>
      </c>
      <c r="S204" s="2">
        <f>IF(SUM(T204:U204)=0,"-",SUM(T204:U204))</f>
        <v>2</v>
      </c>
      <c r="T204" s="12">
        <v>0</v>
      </c>
      <c r="U204" s="15">
        <v>2</v>
      </c>
    </row>
    <row r="205" spans="2:21" s="57" customFormat="1" ht="15" hidden="1" customHeight="1" collapsed="1">
      <c r="B205" s="3" t="s">
        <v>14</v>
      </c>
      <c r="C205" s="2">
        <f t="shared" ref="C205:U205" si="115">SUM(C206:C211)</f>
        <v>6</v>
      </c>
      <c r="D205" s="12">
        <f t="shared" si="115"/>
        <v>6</v>
      </c>
      <c r="E205" s="15">
        <f t="shared" si="115"/>
        <v>0</v>
      </c>
      <c r="F205" s="2">
        <f t="shared" si="115"/>
        <v>81</v>
      </c>
      <c r="G205" s="12">
        <f t="shared" si="115"/>
        <v>71</v>
      </c>
      <c r="H205" s="12">
        <f t="shared" si="115"/>
        <v>0</v>
      </c>
      <c r="I205" s="15">
        <f t="shared" si="115"/>
        <v>10</v>
      </c>
      <c r="J205" s="2">
        <f t="shared" si="115"/>
        <v>1885</v>
      </c>
      <c r="K205" s="12">
        <f t="shared" si="115"/>
        <v>1013</v>
      </c>
      <c r="L205" s="15">
        <f t="shared" si="115"/>
        <v>872</v>
      </c>
      <c r="M205" s="2">
        <f t="shared" si="115"/>
        <v>121</v>
      </c>
      <c r="N205" s="12">
        <f t="shared" si="115"/>
        <v>40</v>
      </c>
      <c r="O205" s="12">
        <f t="shared" si="115"/>
        <v>81</v>
      </c>
      <c r="P205" s="12">
        <f t="shared" si="115"/>
        <v>13</v>
      </c>
      <c r="Q205" s="12">
        <f t="shared" si="115"/>
        <v>5</v>
      </c>
      <c r="R205" s="15">
        <f t="shared" si="115"/>
        <v>8</v>
      </c>
      <c r="S205" s="2">
        <f t="shared" si="115"/>
        <v>31</v>
      </c>
      <c r="T205" s="12">
        <f t="shared" si="115"/>
        <v>1</v>
      </c>
      <c r="U205" s="15">
        <f t="shared" si="115"/>
        <v>30</v>
      </c>
    </row>
    <row r="206" spans="2:21" s="57" customFormat="1" ht="11.25" hidden="1" outlineLevel="1">
      <c r="B206" s="3" t="s">
        <v>30</v>
      </c>
      <c r="C206" s="2">
        <f t="shared" ref="C206:C211" si="116">IF(SUM(D206:E206)=0,"-",SUM(D206:E206))</f>
        <v>1</v>
      </c>
      <c r="D206" s="12">
        <v>1</v>
      </c>
      <c r="E206" s="15"/>
      <c r="F206" s="2">
        <f t="shared" ref="F206:F211" si="117">SUM(G206:I206)</f>
        <v>14</v>
      </c>
      <c r="G206" s="12">
        <v>12</v>
      </c>
      <c r="H206" s="12">
        <v>0</v>
      </c>
      <c r="I206" s="15">
        <v>2</v>
      </c>
      <c r="J206" s="2">
        <f t="shared" ref="J206:J211" si="118">IF(SUM(K206:L206)=0,"-",SUM(K206:L206))</f>
        <v>312</v>
      </c>
      <c r="K206" s="12">
        <v>164</v>
      </c>
      <c r="L206" s="15">
        <v>148</v>
      </c>
      <c r="M206" s="2">
        <f t="shared" ref="M206:M211" si="119">IF(SUM(N206:O206)=0,"-",SUM(N206:O206))</f>
        <v>21</v>
      </c>
      <c r="N206" s="12">
        <v>3</v>
      </c>
      <c r="O206" s="12">
        <v>18</v>
      </c>
      <c r="P206" s="12">
        <f t="shared" ref="P206:P211" si="120">IF(SUM(Q206:R206)=0,"-",SUM(Q206:R206))</f>
        <v>1</v>
      </c>
      <c r="Q206" s="12">
        <v>0</v>
      </c>
      <c r="R206" s="15">
        <v>1</v>
      </c>
      <c r="S206" s="2">
        <f t="shared" ref="S206:S211" si="121">IF(SUM(T206:U206)=0,"-",SUM(T206:U206))</f>
        <v>6</v>
      </c>
      <c r="T206" s="12">
        <v>0</v>
      </c>
      <c r="U206" s="15">
        <v>6</v>
      </c>
    </row>
    <row r="207" spans="2:21" s="57" customFormat="1" ht="11.25" hidden="1" outlineLevel="1">
      <c r="B207" s="3" t="s">
        <v>31</v>
      </c>
      <c r="C207" s="2">
        <f t="shared" si="116"/>
        <v>1</v>
      </c>
      <c r="D207" s="12">
        <v>1</v>
      </c>
      <c r="E207" s="15"/>
      <c r="F207" s="2">
        <f t="shared" si="117"/>
        <v>15</v>
      </c>
      <c r="G207" s="12">
        <v>12</v>
      </c>
      <c r="H207" s="12">
        <v>0</v>
      </c>
      <c r="I207" s="15">
        <v>3</v>
      </c>
      <c r="J207" s="2">
        <f t="shared" si="118"/>
        <v>336</v>
      </c>
      <c r="K207" s="12">
        <v>170</v>
      </c>
      <c r="L207" s="15">
        <v>166</v>
      </c>
      <c r="M207" s="2">
        <f t="shared" si="119"/>
        <v>22</v>
      </c>
      <c r="N207" s="12">
        <v>9</v>
      </c>
      <c r="O207" s="12">
        <v>13</v>
      </c>
      <c r="P207" s="12">
        <f t="shared" si="120"/>
        <v>2</v>
      </c>
      <c r="Q207" s="12">
        <v>1</v>
      </c>
      <c r="R207" s="15">
        <v>1</v>
      </c>
      <c r="S207" s="2">
        <f t="shared" si="121"/>
        <v>4</v>
      </c>
      <c r="T207" s="12">
        <v>0</v>
      </c>
      <c r="U207" s="15">
        <v>4</v>
      </c>
    </row>
    <row r="208" spans="2:21" s="57" customFormat="1" ht="11.25" hidden="1" outlineLevel="1">
      <c r="B208" s="3" t="s">
        <v>32</v>
      </c>
      <c r="C208" s="2">
        <f t="shared" si="116"/>
        <v>1</v>
      </c>
      <c r="D208" s="12">
        <v>1</v>
      </c>
      <c r="E208" s="15"/>
      <c r="F208" s="2">
        <f t="shared" si="117"/>
        <v>20</v>
      </c>
      <c r="G208" s="12">
        <v>18</v>
      </c>
      <c r="H208" s="12">
        <v>0</v>
      </c>
      <c r="I208" s="15">
        <v>2</v>
      </c>
      <c r="J208" s="2">
        <f t="shared" si="118"/>
        <v>504</v>
      </c>
      <c r="K208" s="12">
        <v>247</v>
      </c>
      <c r="L208" s="15">
        <v>257</v>
      </c>
      <c r="M208" s="2">
        <f t="shared" si="119"/>
        <v>28</v>
      </c>
      <c r="N208" s="12">
        <v>10</v>
      </c>
      <c r="O208" s="12">
        <v>18</v>
      </c>
      <c r="P208" s="12">
        <f t="shared" si="120"/>
        <v>3</v>
      </c>
      <c r="Q208" s="12">
        <v>1</v>
      </c>
      <c r="R208" s="15">
        <v>2</v>
      </c>
      <c r="S208" s="2">
        <f t="shared" si="121"/>
        <v>8</v>
      </c>
      <c r="T208" s="12">
        <v>0</v>
      </c>
      <c r="U208" s="15">
        <v>8</v>
      </c>
    </row>
    <row r="209" spans="2:21" s="57" customFormat="1" ht="11.25" hidden="1" outlineLevel="1">
      <c r="B209" s="3" t="s">
        <v>33</v>
      </c>
      <c r="C209" s="2">
        <f t="shared" si="116"/>
        <v>1</v>
      </c>
      <c r="D209" s="12">
        <v>1</v>
      </c>
      <c r="E209" s="15"/>
      <c r="F209" s="2">
        <f t="shared" si="117"/>
        <v>7</v>
      </c>
      <c r="G209" s="12">
        <v>6</v>
      </c>
      <c r="H209" s="12">
        <v>0</v>
      </c>
      <c r="I209" s="15">
        <v>1</v>
      </c>
      <c r="J209" s="2">
        <f t="shared" si="118"/>
        <v>126</v>
      </c>
      <c r="K209" s="12">
        <v>79</v>
      </c>
      <c r="L209" s="15">
        <v>47</v>
      </c>
      <c r="M209" s="2">
        <f t="shared" si="119"/>
        <v>12</v>
      </c>
      <c r="N209" s="12">
        <v>3</v>
      </c>
      <c r="O209" s="12">
        <v>9</v>
      </c>
      <c r="P209" s="12">
        <f t="shared" si="120"/>
        <v>1</v>
      </c>
      <c r="Q209" s="12">
        <v>0</v>
      </c>
      <c r="R209" s="15">
        <v>1</v>
      </c>
      <c r="S209" s="2">
        <f t="shared" si="121"/>
        <v>1</v>
      </c>
      <c r="T209" s="12">
        <v>1</v>
      </c>
      <c r="U209" s="15">
        <v>0</v>
      </c>
    </row>
    <row r="210" spans="2:21" s="57" customFormat="1" ht="11.25" hidden="1" outlineLevel="1">
      <c r="B210" s="3" t="s">
        <v>34</v>
      </c>
      <c r="C210" s="2">
        <f t="shared" si="116"/>
        <v>1</v>
      </c>
      <c r="D210" s="12">
        <v>1</v>
      </c>
      <c r="E210" s="15"/>
      <c r="F210" s="2">
        <f t="shared" si="117"/>
        <v>19</v>
      </c>
      <c r="G210" s="12">
        <v>17</v>
      </c>
      <c r="H210" s="12">
        <v>0</v>
      </c>
      <c r="I210" s="15">
        <v>2</v>
      </c>
      <c r="J210" s="2">
        <f t="shared" si="118"/>
        <v>476</v>
      </c>
      <c r="K210" s="12">
        <v>276</v>
      </c>
      <c r="L210" s="15">
        <v>200</v>
      </c>
      <c r="M210" s="2">
        <f t="shared" si="119"/>
        <v>28</v>
      </c>
      <c r="N210" s="12">
        <v>12</v>
      </c>
      <c r="O210" s="12">
        <v>16</v>
      </c>
      <c r="P210" s="12">
        <f t="shared" si="120"/>
        <v>3</v>
      </c>
      <c r="Q210" s="12">
        <v>2</v>
      </c>
      <c r="R210" s="15">
        <v>1</v>
      </c>
      <c r="S210" s="2">
        <f t="shared" si="121"/>
        <v>8</v>
      </c>
      <c r="T210" s="12">
        <v>0</v>
      </c>
      <c r="U210" s="15">
        <v>8</v>
      </c>
    </row>
    <row r="211" spans="2:21" s="57" customFormat="1" ht="11.25" hidden="1" outlineLevel="1">
      <c r="B211" s="3" t="s">
        <v>48</v>
      </c>
      <c r="C211" s="2">
        <f t="shared" si="116"/>
        <v>1</v>
      </c>
      <c r="D211" s="12">
        <v>1</v>
      </c>
      <c r="E211" s="15"/>
      <c r="F211" s="2">
        <f t="shared" si="117"/>
        <v>6</v>
      </c>
      <c r="G211" s="12">
        <v>6</v>
      </c>
      <c r="H211" s="12">
        <v>0</v>
      </c>
      <c r="I211" s="15">
        <v>0</v>
      </c>
      <c r="J211" s="2">
        <f t="shared" si="118"/>
        <v>131</v>
      </c>
      <c r="K211" s="12">
        <v>77</v>
      </c>
      <c r="L211" s="15">
        <v>54</v>
      </c>
      <c r="M211" s="2">
        <f t="shared" si="119"/>
        <v>10</v>
      </c>
      <c r="N211" s="12">
        <v>3</v>
      </c>
      <c r="O211" s="12">
        <v>7</v>
      </c>
      <c r="P211" s="12">
        <f t="shared" si="120"/>
        <v>3</v>
      </c>
      <c r="Q211" s="12">
        <v>1</v>
      </c>
      <c r="R211" s="15">
        <v>2</v>
      </c>
      <c r="S211" s="2">
        <f t="shared" si="121"/>
        <v>4</v>
      </c>
      <c r="T211" s="12">
        <v>0</v>
      </c>
      <c r="U211" s="15">
        <v>4</v>
      </c>
    </row>
    <row r="212" spans="2:21" s="57" customFormat="1" ht="15" hidden="1" customHeight="1" collapsed="1">
      <c r="B212" s="3" t="s">
        <v>15</v>
      </c>
      <c r="C212" s="2">
        <f>SUM(C213:C216)</f>
        <v>4</v>
      </c>
      <c r="D212" s="12">
        <f t="shared" ref="D212:T212" si="122">SUM(D213:D216)</f>
        <v>4</v>
      </c>
      <c r="E212" s="15">
        <f t="shared" si="122"/>
        <v>0</v>
      </c>
      <c r="F212" s="2">
        <f t="shared" si="122"/>
        <v>61</v>
      </c>
      <c r="G212" s="12">
        <f t="shared" si="122"/>
        <v>54</v>
      </c>
      <c r="H212" s="12">
        <f t="shared" si="122"/>
        <v>0</v>
      </c>
      <c r="I212" s="15">
        <f t="shared" si="122"/>
        <v>7</v>
      </c>
      <c r="J212" s="2">
        <f t="shared" si="122"/>
        <v>1588</v>
      </c>
      <c r="K212" s="12">
        <f t="shared" si="122"/>
        <v>829</v>
      </c>
      <c r="L212" s="15">
        <f t="shared" si="122"/>
        <v>759</v>
      </c>
      <c r="M212" s="2">
        <f t="shared" si="122"/>
        <v>86</v>
      </c>
      <c r="N212" s="12">
        <f t="shared" si="122"/>
        <v>26</v>
      </c>
      <c r="O212" s="12">
        <f t="shared" si="122"/>
        <v>60</v>
      </c>
      <c r="P212" s="12">
        <f t="shared" si="122"/>
        <v>5</v>
      </c>
      <c r="Q212" s="12">
        <f t="shared" si="122"/>
        <v>3</v>
      </c>
      <c r="R212" s="15">
        <f t="shared" si="122"/>
        <v>2</v>
      </c>
      <c r="S212" s="2">
        <f t="shared" si="122"/>
        <v>7</v>
      </c>
      <c r="T212" s="12">
        <f t="shared" si="122"/>
        <v>1</v>
      </c>
      <c r="U212" s="15">
        <f>SUM(U213:U216)</f>
        <v>6</v>
      </c>
    </row>
    <row r="213" spans="2:21" s="57" customFormat="1" ht="11.25" hidden="1" outlineLevel="1">
      <c r="B213" s="3" t="s">
        <v>35</v>
      </c>
      <c r="C213" s="2">
        <f>IF(SUM(D213:E213)=0,"-",SUM(D213:E213))</f>
        <v>1</v>
      </c>
      <c r="D213" s="12">
        <v>1</v>
      </c>
      <c r="E213" s="15"/>
      <c r="F213" s="2">
        <f>SUM(G213:I213)</f>
        <v>20</v>
      </c>
      <c r="G213" s="12">
        <v>18</v>
      </c>
      <c r="H213" s="12">
        <v>0</v>
      </c>
      <c r="I213" s="15">
        <v>2</v>
      </c>
      <c r="J213" s="2">
        <f>IF(SUM(K213:L213)=0,"-",SUM(K213:L213))</f>
        <v>584</v>
      </c>
      <c r="K213" s="12">
        <v>303</v>
      </c>
      <c r="L213" s="15">
        <v>281</v>
      </c>
      <c r="M213" s="2">
        <f>IF(SUM(N213:O213)=0,"-",SUM(N213:O213))</f>
        <v>30</v>
      </c>
      <c r="N213" s="12">
        <v>8</v>
      </c>
      <c r="O213" s="12">
        <v>22</v>
      </c>
      <c r="P213" s="12">
        <f>IF(SUM(Q213:R213)=0,"-",SUM(Q213:R213))</f>
        <v>1</v>
      </c>
      <c r="Q213" s="12">
        <v>0</v>
      </c>
      <c r="R213" s="15">
        <v>1</v>
      </c>
      <c r="S213" s="2">
        <f>IF(SUM(T213:U213)=0,"-",SUM(T213:U213))</f>
        <v>2</v>
      </c>
      <c r="T213" s="12">
        <v>0</v>
      </c>
      <c r="U213" s="15">
        <v>2</v>
      </c>
    </row>
    <row r="214" spans="2:21" s="57" customFormat="1" ht="11.25" hidden="1" outlineLevel="1">
      <c r="B214" s="3" t="s">
        <v>36</v>
      </c>
      <c r="C214" s="2">
        <f>IF(SUM(D214:E214)=0,"-",SUM(D214:E214))</f>
        <v>1</v>
      </c>
      <c r="D214" s="12">
        <v>1</v>
      </c>
      <c r="E214" s="15"/>
      <c r="F214" s="2">
        <f>SUM(G214:I214)</f>
        <v>14</v>
      </c>
      <c r="G214" s="12">
        <v>12</v>
      </c>
      <c r="H214" s="12">
        <v>0</v>
      </c>
      <c r="I214" s="15">
        <v>2</v>
      </c>
      <c r="J214" s="2">
        <f>IF(SUM(K214:L214)=0,"-",SUM(K214:L214))</f>
        <v>372</v>
      </c>
      <c r="K214" s="12">
        <v>184</v>
      </c>
      <c r="L214" s="15">
        <v>188</v>
      </c>
      <c r="M214" s="2">
        <f>IF(SUM(N214:O214)=0,"-",SUM(N214:O214))</f>
        <v>18</v>
      </c>
      <c r="N214" s="12">
        <v>5</v>
      </c>
      <c r="O214" s="12">
        <v>13</v>
      </c>
      <c r="P214" s="12">
        <f>IF(SUM(Q214:R214)=0,"-",SUM(Q214:R214))</f>
        <v>1</v>
      </c>
      <c r="Q214" s="12">
        <v>0</v>
      </c>
      <c r="R214" s="15">
        <v>1</v>
      </c>
      <c r="S214" s="2">
        <f>IF(SUM(T214:U214)=0,"-",SUM(T214:U214))</f>
        <v>1</v>
      </c>
      <c r="T214" s="12">
        <v>0</v>
      </c>
      <c r="U214" s="15">
        <v>1</v>
      </c>
    </row>
    <row r="215" spans="2:21" s="57" customFormat="1" ht="11.25" hidden="1" outlineLevel="1">
      <c r="B215" s="3" t="s">
        <v>37</v>
      </c>
      <c r="C215" s="2">
        <f>IF(SUM(D215:E215)=0,"-",SUM(D215:E215))</f>
        <v>1</v>
      </c>
      <c r="D215" s="12">
        <v>1</v>
      </c>
      <c r="E215" s="15"/>
      <c r="F215" s="2">
        <f>SUM(G215:I215)</f>
        <v>13</v>
      </c>
      <c r="G215" s="12">
        <v>12</v>
      </c>
      <c r="H215" s="12">
        <v>0</v>
      </c>
      <c r="I215" s="15">
        <v>1</v>
      </c>
      <c r="J215" s="2">
        <f>IF(SUM(K215:L215)=0,"-",SUM(K215:L215))</f>
        <v>297</v>
      </c>
      <c r="K215" s="12">
        <v>169</v>
      </c>
      <c r="L215" s="15">
        <v>128</v>
      </c>
      <c r="M215" s="2">
        <f>IF(SUM(N215:O215)=0,"-",SUM(N215:O215))</f>
        <v>18</v>
      </c>
      <c r="N215" s="12">
        <v>5</v>
      </c>
      <c r="O215" s="12">
        <v>13</v>
      </c>
      <c r="P215" s="12">
        <f>IF(SUM(Q215:R215)=0,"-",SUM(Q215:R215))</f>
        <v>2</v>
      </c>
      <c r="Q215" s="12">
        <v>2</v>
      </c>
      <c r="R215" s="15">
        <v>0</v>
      </c>
      <c r="S215" s="2">
        <f>IF(SUM(T215:U215)=0,"-",SUM(T215:U215))</f>
        <v>2</v>
      </c>
      <c r="T215" s="12">
        <v>1</v>
      </c>
      <c r="U215" s="15">
        <v>1</v>
      </c>
    </row>
    <row r="216" spans="2:21" s="57" customFormat="1" ht="11.25" hidden="1" outlineLevel="1">
      <c r="B216" s="3" t="s">
        <v>38</v>
      </c>
      <c r="C216" s="2">
        <f>IF(SUM(D216:E216)=0,"-",SUM(D216:E216))</f>
        <v>1</v>
      </c>
      <c r="D216" s="12">
        <v>1</v>
      </c>
      <c r="E216" s="15"/>
      <c r="F216" s="2">
        <f>SUM(G216:I216)</f>
        <v>14</v>
      </c>
      <c r="G216" s="12">
        <v>12</v>
      </c>
      <c r="H216" s="12">
        <v>0</v>
      </c>
      <c r="I216" s="15">
        <v>2</v>
      </c>
      <c r="J216" s="2">
        <f>IF(SUM(K216:L216)=0,"-",SUM(K216:L216))</f>
        <v>335</v>
      </c>
      <c r="K216" s="12">
        <v>173</v>
      </c>
      <c r="L216" s="15">
        <v>162</v>
      </c>
      <c r="M216" s="2">
        <f>IF(SUM(N216:O216)=0,"-",SUM(N216:O216))</f>
        <v>20</v>
      </c>
      <c r="N216" s="12">
        <v>8</v>
      </c>
      <c r="O216" s="12">
        <v>12</v>
      </c>
      <c r="P216" s="12">
        <f>IF(SUM(Q216:R216)=0,"-",SUM(Q216:R216))</f>
        <v>1</v>
      </c>
      <c r="Q216" s="12">
        <v>1</v>
      </c>
      <c r="R216" s="15">
        <v>0</v>
      </c>
      <c r="S216" s="2">
        <f>IF(SUM(T216:U216)=0,"-",SUM(T216:U216))</f>
        <v>2</v>
      </c>
      <c r="T216" s="12">
        <v>0</v>
      </c>
      <c r="U216" s="15">
        <v>2</v>
      </c>
    </row>
    <row r="217" spans="2:21" s="57" customFormat="1" ht="15" hidden="1" customHeight="1" collapsed="1">
      <c r="B217" s="3" t="s">
        <v>16</v>
      </c>
      <c r="C217" s="2">
        <f t="shared" ref="C217:U217" si="123">SUM(C218:C221)</f>
        <v>4</v>
      </c>
      <c r="D217" s="12">
        <f t="shared" si="123"/>
        <v>4</v>
      </c>
      <c r="E217" s="15">
        <f t="shared" si="123"/>
        <v>0</v>
      </c>
      <c r="F217" s="2">
        <f t="shared" si="123"/>
        <v>38</v>
      </c>
      <c r="G217" s="12">
        <f t="shared" si="123"/>
        <v>31</v>
      </c>
      <c r="H217" s="12">
        <f t="shared" si="123"/>
        <v>0</v>
      </c>
      <c r="I217" s="15">
        <f t="shared" si="123"/>
        <v>7</v>
      </c>
      <c r="J217" s="2">
        <f t="shared" si="123"/>
        <v>810</v>
      </c>
      <c r="K217" s="12">
        <f t="shared" si="123"/>
        <v>416</v>
      </c>
      <c r="L217" s="15">
        <f t="shared" si="123"/>
        <v>394</v>
      </c>
      <c r="M217" s="2">
        <f t="shared" si="123"/>
        <v>63</v>
      </c>
      <c r="N217" s="12">
        <f t="shared" si="123"/>
        <v>22</v>
      </c>
      <c r="O217" s="12">
        <f t="shared" si="123"/>
        <v>41</v>
      </c>
      <c r="P217" s="12">
        <f t="shared" si="123"/>
        <v>6</v>
      </c>
      <c r="Q217" s="12">
        <f t="shared" si="123"/>
        <v>3</v>
      </c>
      <c r="R217" s="15">
        <f t="shared" si="123"/>
        <v>3</v>
      </c>
      <c r="S217" s="2">
        <f t="shared" si="123"/>
        <v>9</v>
      </c>
      <c r="T217" s="12">
        <f t="shared" si="123"/>
        <v>1</v>
      </c>
      <c r="U217" s="15">
        <f t="shared" si="123"/>
        <v>8</v>
      </c>
    </row>
    <row r="218" spans="2:21" s="57" customFormat="1" ht="11.25" hidden="1">
      <c r="B218" s="3" t="s">
        <v>58</v>
      </c>
      <c r="C218" s="2">
        <f>IF(SUM(D218:E218)=0,"-",SUM(D218:E218))</f>
        <v>1</v>
      </c>
      <c r="D218" s="12">
        <v>1</v>
      </c>
      <c r="E218" s="15"/>
      <c r="F218" s="2">
        <f>SUM(G218:I218)</f>
        <v>15</v>
      </c>
      <c r="G218" s="12">
        <v>13</v>
      </c>
      <c r="H218" s="12">
        <v>0</v>
      </c>
      <c r="I218" s="15">
        <v>2</v>
      </c>
      <c r="J218" s="2">
        <f>IF(SUM(K218:L218)=0,"-",SUM(K218:L218))</f>
        <v>405</v>
      </c>
      <c r="K218" s="12">
        <v>221</v>
      </c>
      <c r="L218" s="15">
        <v>184</v>
      </c>
      <c r="M218" s="2">
        <f>IF(SUM(N218:O218)=0,"-",SUM(N218:O218))</f>
        <v>24</v>
      </c>
      <c r="N218" s="12">
        <v>9</v>
      </c>
      <c r="O218" s="12">
        <v>15</v>
      </c>
      <c r="P218" s="12">
        <f>IF(SUM(Q218:R218)=0,"-",SUM(Q218:R218))</f>
        <v>3</v>
      </c>
      <c r="Q218" s="12">
        <v>2</v>
      </c>
      <c r="R218" s="15">
        <v>1</v>
      </c>
      <c r="S218" s="2">
        <f>IF(SUM(T218:U218)=0,"-",SUM(T218:U218))</f>
        <v>3</v>
      </c>
      <c r="T218" s="12">
        <v>0</v>
      </c>
      <c r="U218" s="15">
        <v>3</v>
      </c>
    </row>
    <row r="219" spans="2:21" s="57" customFormat="1" ht="11.25" hidden="1">
      <c r="B219" s="3" t="s">
        <v>59</v>
      </c>
      <c r="C219" s="2">
        <f>IF(SUM(D219:E219)=0,"-",SUM(D219:E219))</f>
        <v>1</v>
      </c>
      <c r="D219" s="12">
        <v>1</v>
      </c>
      <c r="E219" s="15"/>
      <c r="F219" s="2">
        <f>SUM(G219:I219)</f>
        <v>8</v>
      </c>
      <c r="G219" s="12">
        <v>6</v>
      </c>
      <c r="H219" s="12">
        <v>0</v>
      </c>
      <c r="I219" s="15">
        <v>2</v>
      </c>
      <c r="J219" s="2">
        <f>IF(SUM(K219:L219)=0,"-",SUM(K219:L219))</f>
        <v>174</v>
      </c>
      <c r="K219" s="12">
        <v>78</v>
      </c>
      <c r="L219" s="15">
        <v>96</v>
      </c>
      <c r="M219" s="2">
        <f>IF(SUM(N219:O219)=0,"-",SUM(N219:O219))</f>
        <v>14</v>
      </c>
      <c r="N219" s="12">
        <v>5</v>
      </c>
      <c r="O219" s="12">
        <v>9</v>
      </c>
      <c r="P219" s="12" t="str">
        <f>IF(SUM(Q219:R219)=0,"-",SUM(Q219:R219))</f>
        <v>-</v>
      </c>
      <c r="Q219" s="12">
        <v>0</v>
      </c>
      <c r="R219" s="15">
        <v>0</v>
      </c>
      <c r="S219" s="2">
        <f>IF(SUM(T219:U219)=0,"-",SUM(T219:U219))</f>
        <v>2</v>
      </c>
      <c r="T219" s="12">
        <v>0</v>
      </c>
      <c r="U219" s="15">
        <v>2</v>
      </c>
    </row>
    <row r="220" spans="2:21" s="57" customFormat="1" ht="11.25" hidden="1">
      <c r="B220" s="3" t="s">
        <v>60</v>
      </c>
      <c r="C220" s="2">
        <f>IF(SUM(D220:E220)=0,"-",SUM(D220:E220))</f>
        <v>1</v>
      </c>
      <c r="D220" s="12">
        <v>1</v>
      </c>
      <c r="E220" s="15"/>
      <c r="F220" s="2">
        <f>SUM(G220:I220)</f>
        <v>8</v>
      </c>
      <c r="G220" s="12">
        <v>6</v>
      </c>
      <c r="H220" s="12">
        <v>0</v>
      </c>
      <c r="I220" s="15">
        <v>2</v>
      </c>
      <c r="J220" s="2">
        <f>IF(SUM(K220:L220)=0,"-",SUM(K220:L220))</f>
        <v>141</v>
      </c>
      <c r="K220" s="12">
        <v>67</v>
      </c>
      <c r="L220" s="15">
        <v>74</v>
      </c>
      <c r="M220" s="2">
        <f>IF(SUM(N220:O220)=0,"-",SUM(N220:O220))</f>
        <v>13</v>
      </c>
      <c r="N220" s="12">
        <v>5</v>
      </c>
      <c r="O220" s="12">
        <v>8</v>
      </c>
      <c r="P220" s="12">
        <f>IF(SUM(Q220:R220)=0,"-",SUM(Q220:R220))</f>
        <v>1</v>
      </c>
      <c r="Q220" s="12">
        <v>1</v>
      </c>
      <c r="R220" s="15">
        <v>0</v>
      </c>
      <c r="S220" s="2">
        <f>IF(SUM(T220:U220)=0,"-",SUM(T220:U220))</f>
        <v>2</v>
      </c>
      <c r="T220" s="12">
        <v>0</v>
      </c>
      <c r="U220" s="15">
        <v>2</v>
      </c>
    </row>
    <row r="221" spans="2:21" s="57" customFormat="1" ht="11.25" hidden="1">
      <c r="B221" s="19" t="s">
        <v>115</v>
      </c>
      <c r="C221" s="23">
        <f>IF(SUM(D221:E221)=0,"-",SUM(D221:E221))</f>
        <v>1</v>
      </c>
      <c r="D221" s="21">
        <v>1</v>
      </c>
      <c r="E221" s="24"/>
      <c r="F221" s="23">
        <f>SUM(G221:I221)</f>
        <v>7</v>
      </c>
      <c r="G221" s="21">
        <v>6</v>
      </c>
      <c r="H221" s="21">
        <v>0</v>
      </c>
      <c r="I221" s="24">
        <v>1</v>
      </c>
      <c r="J221" s="23">
        <f>IF(SUM(K221:L221)=0,"-",SUM(K221:L221))</f>
        <v>90</v>
      </c>
      <c r="K221" s="21">
        <v>50</v>
      </c>
      <c r="L221" s="24">
        <v>40</v>
      </c>
      <c r="M221" s="23">
        <f>IF(SUM(N221:O221)=0,"-",SUM(N221:O221))</f>
        <v>12</v>
      </c>
      <c r="N221" s="21">
        <v>3</v>
      </c>
      <c r="O221" s="21">
        <v>9</v>
      </c>
      <c r="P221" s="21">
        <f>IF(SUM(Q221:R221)=0,"-",SUM(Q221:R221))</f>
        <v>2</v>
      </c>
      <c r="Q221" s="21">
        <v>0</v>
      </c>
      <c r="R221" s="24">
        <v>2</v>
      </c>
      <c r="S221" s="23">
        <f>IF(SUM(T221:U221)=0,"-",SUM(T221:U221))</f>
        <v>2</v>
      </c>
      <c r="T221" s="21">
        <v>1</v>
      </c>
      <c r="U221" s="24">
        <v>1</v>
      </c>
    </row>
    <row r="222" spans="2:21" s="57" customFormat="1" ht="18" hidden="1" customHeight="1">
      <c r="B222" s="72" t="s">
        <v>117</v>
      </c>
      <c r="C222" s="109">
        <f t="shared" ref="C222:U222" si="124">C223+C229+C236+C241</f>
        <v>19</v>
      </c>
      <c r="D222" s="111">
        <f t="shared" si="124"/>
        <v>19</v>
      </c>
      <c r="E222" s="223">
        <f t="shared" si="124"/>
        <v>0</v>
      </c>
      <c r="F222" s="109">
        <f t="shared" si="124"/>
        <v>231</v>
      </c>
      <c r="G222" s="111">
        <f t="shared" si="124"/>
        <v>198</v>
      </c>
      <c r="H222" s="111">
        <f t="shared" si="124"/>
        <v>0</v>
      </c>
      <c r="I222" s="223">
        <f t="shared" si="124"/>
        <v>33</v>
      </c>
      <c r="J222" s="109">
        <f t="shared" si="124"/>
        <v>5277</v>
      </c>
      <c r="K222" s="111">
        <f t="shared" si="124"/>
        <v>2720</v>
      </c>
      <c r="L222" s="223">
        <f t="shared" si="124"/>
        <v>2557</v>
      </c>
      <c r="M222" s="109">
        <f t="shared" si="124"/>
        <v>349</v>
      </c>
      <c r="N222" s="111">
        <f t="shared" si="124"/>
        <v>120</v>
      </c>
      <c r="O222" s="111">
        <f t="shared" si="124"/>
        <v>229</v>
      </c>
      <c r="P222" s="111">
        <f t="shared" si="124"/>
        <v>41</v>
      </c>
      <c r="Q222" s="111">
        <f t="shared" si="124"/>
        <v>10</v>
      </c>
      <c r="R222" s="223">
        <f t="shared" si="124"/>
        <v>31</v>
      </c>
      <c r="S222" s="109">
        <f t="shared" si="124"/>
        <v>56</v>
      </c>
      <c r="T222" s="111">
        <f t="shared" si="124"/>
        <v>4</v>
      </c>
      <c r="U222" s="223">
        <f t="shared" si="124"/>
        <v>52</v>
      </c>
    </row>
    <row r="223" spans="2:21" s="57" customFormat="1" ht="15" hidden="1" customHeight="1">
      <c r="B223" s="3" t="s">
        <v>13</v>
      </c>
      <c r="C223" s="2">
        <f t="shared" ref="C223:C228" si="125">IF(SUM(D223:E223)=0,"-",SUM(D223:E223))</f>
        <v>5</v>
      </c>
      <c r="D223" s="12">
        <f>SUM(D224:D228)</f>
        <v>5</v>
      </c>
      <c r="E223" s="15">
        <f>SUM(E224:E228)</f>
        <v>0</v>
      </c>
      <c r="F223" s="2">
        <f t="shared" ref="F223:F228" si="126">SUM(G223:I223)</f>
        <v>49</v>
      </c>
      <c r="G223" s="12">
        <f>SUM(G224:G228)</f>
        <v>42</v>
      </c>
      <c r="H223" s="12">
        <f>SUM(H224:H228)</f>
        <v>0</v>
      </c>
      <c r="I223" s="15">
        <f>SUM(I224:I228)</f>
        <v>7</v>
      </c>
      <c r="J223" s="2">
        <f t="shared" ref="J223:J228" si="127">IF(SUM(K223:L223)=0,"-",SUM(K223:L223))</f>
        <v>1032</v>
      </c>
      <c r="K223" s="12">
        <f>SUM(K224:K228)</f>
        <v>494</v>
      </c>
      <c r="L223" s="15">
        <f>SUM(L224:L228)</f>
        <v>538</v>
      </c>
      <c r="M223" s="2">
        <f t="shared" ref="M223:M228" si="128">IF(SUM(N223:O223)=0,"-",SUM(N223:O223))</f>
        <v>74</v>
      </c>
      <c r="N223" s="12">
        <f t="shared" ref="N223:U223" si="129">SUM(N224:N228)</f>
        <v>26</v>
      </c>
      <c r="O223" s="12">
        <f t="shared" si="129"/>
        <v>48</v>
      </c>
      <c r="P223" s="12">
        <f t="shared" si="129"/>
        <v>10</v>
      </c>
      <c r="Q223" s="12">
        <f t="shared" si="129"/>
        <v>4</v>
      </c>
      <c r="R223" s="15">
        <f t="shared" si="129"/>
        <v>6</v>
      </c>
      <c r="S223" s="2">
        <f t="shared" si="129"/>
        <v>10</v>
      </c>
      <c r="T223" s="12">
        <f t="shared" si="129"/>
        <v>0</v>
      </c>
      <c r="U223" s="15">
        <f t="shared" si="129"/>
        <v>10</v>
      </c>
    </row>
    <row r="224" spans="2:21" s="57" customFormat="1" ht="11.25" hidden="1">
      <c r="B224" s="3" t="s">
        <v>29</v>
      </c>
      <c r="C224" s="2">
        <f t="shared" si="125"/>
        <v>1</v>
      </c>
      <c r="D224" s="12">
        <v>1</v>
      </c>
      <c r="E224" s="15"/>
      <c r="F224" s="2">
        <f t="shared" si="126"/>
        <v>7</v>
      </c>
      <c r="G224" s="12">
        <v>6</v>
      </c>
      <c r="H224" s="12">
        <v>0</v>
      </c>
      <c r="I224" s="15">
        <v>1</v>
      </c>
      <c r="J224" s="2">
        <f t="shared" si="127"/>
        <v>189</v>
      </c>
      <c r="K224" s="12">
        <v>91</v>
      </c>
      <c r="L224" s="15">
        <v>98</v>
      </c>
      <c r="M224" s="2">
        <f t="shared" si="128"/>
        <v>14</v>
      </c>
      <c r="N224" s="12">
        <v>4</v>
      </c>
      <c r="O224" s="12">
        <v>10</v>
      </c>
      <c r="P224" s="12">
        <f>IF(SUM(Q224:R224)=0,"-",SUM(Q224:R224))</f>
        <v>2</v>
      </c>
      <c r="Q224" s="12">
        <v>1</v>
      </c>
      <c r="R224" s="15">
        <v>1</v>
      </c>
      <c r="S224" s="2">
        <f>IF(SUM(T224:U224)=0,"-",SUM(T224:U224))</f>
        <v>3</v>
      </c>
      <c r="T224" s="12">
        <v>0</v>
      </c>
      <c r="U224" s="15">
        <v>3</v>
      </c>
    </row>
    <row r="225" spans="2:21" s="57" customFormat="1" ht="11.25" hidden="1">
      <c r="B225" s="3" t="s">
        <v>43</v>
      </c>
      <c r="C225" s="2">
        <f t="shared" si="125"/>
        <v>1</v>
      </c>
      <c r="D225" s="12">
        <v>1</v>
      </c>
      <c r="E225" s="15"/>
      <c r="F225" s="2">
        <f t="shared" si="126"/>
        <v>12</v>
      </c>
      <c r="G225" s="12">
        <v>11</v>
      </c>
      <c r="H225" s="12">
        <v>0</v>
      </c>
      <c r="I225" s="15">
        <v>1</v>
      </c>
      <c r="J225" s="2">
        <f t="shared" si="127"/>
        <v>258</v>
      </c>
      <c r="K225" s="12">
        <v>129</v>
      </c>
      <c r="L225" s="15">
        <v>129</v>
      </c>
      <c r="M225" s="2">
        <f t="shared" si="128"/>
        <v>16</v>
      </c>
      <c r="N225" s="12">
        <v>7</v>
      </c>
      <c r="O225" s="12">
        <v>9</v>
      </c>
      <c r="P225" s="12">
        <f>IF(SUM(Q225:R225)=0,"-",SUM(Q225:R225))</f>
        <v>2</v>
      </c>
      <c r="Q225" s="12">
        <v>1</v>
      </c>
      <c r="R225" s="15">
        <v>1</v>
      </c>
      <c r="S225" s="2">
        <f>IF(SUM(T225:U225)=0,"-",SUM(T225:U225))</f>
        <v>1</v>
      </c>
      <c r="T225" s="12">
        <v>0</v>
      </c>
      <c r="U225" s="15">
        <v>1</v>
      </c>
    </row>
    <row r="226" spans="2:21" s="57" customFormat="1" ht="11.25" hidden="1">
      <c r="B226" s="3" t="s">
        <v>45</v>
      </c>
      <c r="C226" s="2">
        <f t="shared" si="125"/>
        <v>1</v>
      </c>
      <c r="D226" s="12">
        <v>1</v>
      </c>
      <c r="E226" s="15"/>
      <c r="F226" s="2">
        <f t="shared" si="126"/>
        <v>13</v>
      </c>
      <c r="G226" s="12">
        <v>11</v>
      </c>
      <c r="H226" s="12">
        <v>0</v>
      </c>
      <c r="I226" s="15">
        <v>2</v>
      </c>
      <c r="J226" s="2">
        <f t="shared" si="127"/>
        <v>233</v>
      </c>
      <c r="K226" s="12">
        <v>109</v>
      </c>
      <c r="L226" s="15">
        <v>124</v>
      </c>
      <c r="M226" s="2">
        <f t="shared" si="128"/>
        <v>17</v>
      </c>
      <c r="N226" s="12">
        <v>6</v>
      </c>
      <c r="O226" s="12">
        <v>11</v>
      </c>
      <c r="P226" s="12">
        <f>IF(SUM(Q226:R226)=0,"-",SUM(Q226:R226))</f>
        <v>2</v>
      </c>
      <c r="Q226" s="12">
        <v>1</v>
      </c>
      <c r="R226" s="15">
        <v>1</v>
      </c>
      <c r="S226" s="2">
        <f>IF(SUM(T226:U226)=0,"-",SUM(T226:U226))</f>
        <v>2</v>
      </c>
      <c r="T226" s="12">
        <v>0</v>
      </c>
      <c r="U226" s="15">
        <v>2</v>
      </c>
    </row>
    <row r="227" spans="2:21" s="57" customFormat="1" ht="11.25" hidden="1">
      <c r="B227" s="3" t="s">
        <v>44</v>
      </c>
      <c r="C227" s="2">
        <f t="shared" si="125"/>
        <v>1</v>
      </c>
      <c r="D227" s="12">
        <v>1</v>
      </c>
      <c r="E227" s="15"/>
      <c r="F227" s="2">
        <f t="shared" si="126"/>
        <v>10</v>
      </c>
      <c r="G227" s="12">
        <v>8</v>
      </c>
      <c r="H227" s="12">
        <v>0</v>
      </c>
      <c r="I227" s="15">
        <v>2</v>
      </c>
      <c r="J227" s="2">
        <f t="shared" si="127"/>
        <v>181</v>
      </c>
      <c r="K227" s="12">
        <v>79</v>
      </c>
      <c r="L227" s="15">
        <v>102</v>
      </c>
      <c r="M227" s="2">
        <f t="shared" si="128"/>
        <v>15</v>
      </c>
      <c r="N227" s="12">
        <v>4</v>
      </c>
      <c r="O227" s="12">
        <v>11</v>
      </c>
      <c r="P227" s="12">
        <f>IF(SUM(Q227:R227)=0,"-",SUM(Q227:R227))</f>
        <v>2</v>
      </c>
      <c r="Q227" s="12">
        <v>0</v>
      </c>
      <c r="R227" s="15">
        <v>2</v>
      </c>
      <c r="S227" s="2">
        <f>IF(SUM(T227:U227)=0,"-",SUM(T227:U227))</f>
        <v>2</v>
      </c>
      <c r="T227" s="12">
        <v>0</v>
      </c>
      <c r="U227" s="15">
        <v>2</v>
      </c>
    </row>
    <row r="228" spans="2:21" s="57" customFormat="1" ht="11.25" hidden="1">
      <c r="B228" s="3" t="s">
        <v>46</v>
      </c>
      <c r="C228" s="2">
        <f t="shared" si="125"/>
        <v>1</v>
      </c>
      <c r="D228" s="12">
        <v>1</v>
      </c>
      <c r="E228" s="15"/>
      <c r="F228" s="2">
        <f t="shared" si="126"/>
        <v>7</v>
      </c>
      <c r="G228" s="12">
        <v>6</v>
      </c>
      <c r="H228" s="12">
        <v>0</v>
      </c>
      <c r="I228" s="15">
        <v>1</v>
      </c>
      <c r="J228" s="2">
        <f t="shared" si="127"/>
        <v>171</v>
      </c>
      <c r="K228" s="12">
        <v>86</v>
      </c>
      <c r="L228" s="15">
        <v>85</v>
      </c>
      <c r="M228" s="2">
        <f t="shared" si="128"/>
        <v>12</v>
      </c>
      <c r="N228" s="12">
        <v>5</v>
      </c>
      <c r="O228" s="12">
        <v>7</v>
      </c>
      <c r="P228" s="12">
        <f>IF(SUM(Q228:R228)=0,"-",SUM(Q228:R228))</f>
        <v>2</v>
      </c>
      <c r="Q228" s="12">
        <v>1</v>
      </c>
      <c r="R228" s="15">
        <v>1</v>
      </c>
      <c r="S228" s="2">
        <f>IF(SUM(T228:U228)=0,"-",SUM(T228:U228))</f>
        <v>2</v>
      </c>
      <c r="T228" s="12">
        <v>0</v>
      </c>
      <c r="U228" s="15">
        <v>2</v>
      </c>
    </row>
    <row r="229" spans="2:21" s="57" customFormat="1" ht="15" hidden="1" customHeight="1" collapsed="1">
      <c r="B229" s="3" t="s">
        <v>14</v>
      </c>
      <c r="C229" s="2">
        <f t="shared" ref="C229:U229" si="130">SUM(C230:C235)</f>
        <v>6</v>
      </c>
      <c r="D229" s="12">
        <f t="shared" si="130"/>
        <v>6</v>
      </c>
      <c r="E229" s="15">
        <f t="shared" si="130"/>
        <v>0</v>
      </c>
      <c r="F229" s="2">
        <f t="shared" si="130"/>
        <v>82</v>
      </c>
      <c r="G229" s="12">
        <f t="shared" si="130"/>
        <v>71</v>
      </c>
      <c r="H229" s="12">
        <f t="shared" si="130"/>
        <v>0</v>
      </c>
      <c r="I229" s="15">
        <f t="shared" si="130"/>
        <v>11</v>
      </c>
      <c r="J229" s="2">
        <f t="shared" si="130"/>
        <v>1869</v>
      </c>
      <c r="K229" s="12">
        <f t="shared" si="130"/>
        <v>990</v>
      </c>
      <c r="L229" s="15">
        <f t="shared" si="130"/>
        <v>879</v>
      </c>
      <c r="M229" s="2">
        <f t="shared" si="130"/>
        <v>122</v>
      </c>
      <c r="N229" s="12">
        <f t="shared" si="130"/>
        <v>43</v>
      </c>
      <c r="O229" s="12">
        <f t="shared" si="130"/>
        <v>79</v>
      </c>
      <c r="P229" s="12">
        <f t="shared" si="130"/>
        <v>13</v>
      </c>
      <c r="Q229" s="12">
        <f t="shared" si="130"/>
        <v>3</v>
      </c>
      <c r="R229" s="15">
        <f t="shared" si="130"/>
        <v>10</v>
      </c>
      <c r="S229" s="2">
        <f t="shared" si="130"/>
        <v>31</v>
      </c>
      <c r="T229" s="12">
        <f t="shared" si="130"/>
        <v>1</v>
      </c>
      <c r="U229" s="15">
        <f t="shared" si="130"/>
        <v>30</v>
      </c>
    </row>
    <row r="230" spans="2:21" s="57" customFormat="1" ht="11.25" hidden="1">
      <c r="B230" s="3" t="s">
        <v>30</v>
      </c>
      <c r="C230" s="2">
        <f t="shared" ref="C230:C235" si="131">IF(SUM(D230:E230)=0,"-",SUM(D230:E230))</f>
        <v>1</v>
      </c>
      <c r="D230" s="12">
        <v>1</v>
      </c>
      <c r="E230" s="15"/>
      <c r="F230" s="2">
        <f t="shared" ref="F230:F235" si="132">SUM(G230:I230)</f>
        <v>14</v>
      </c>
      <c r="G230" s="12">
        <v>12</v>
      </c>
      <c r="H230" s="12">
        <v>0</v>
      </c>
      <c r="I230" s="15">
        <v>2</v>
      </c>
      <c r="J230" s="2">
        <f t="shared" ref="J230:J235" si="133">IF(SUM(K230:L230)=0,"-",SUM(K230:L230))</f>
        <v>320</v>
      </c>
      <c r="K230" s="12">
        <v>165</v>
      </c>
      <c r="L230" s="15">
        <v>155</v>
      </c>
      <c r="M230" s="2">
        <f t="shared" ref="M230:M235" si="134">IF(SUM(N230:O230)=0,"-",SUM(N230:O230))</f>
        <v>21</v>
      </c>
      <c r="N230" s="12">
        <v>5</v>
      </c>
      <c r="O230" s="12">
        <v>16</v>
      </c>
      <c r="P230" s="12">
        <f t="shared" ref="P230:P235" si="135">IF(SUM(Q230:R230)=0,"-",SUM(Q230:R230))</f>
        <v>2</v>
      </c>
      <c r="Q230" s="12">
        <v>1</v>
      </c>
      <c r="R230" s="15">
        <v>1</v>
      </c>
      <c r="S230" s="2">
        <f t="shared" ref="S230:S235" si="136">IF(SUM(T230:U230)=0,"-",SUM(T230:U230))</f>
        <v>7</v>
      </c>
      <c r="T230" s="12">
        <v>0</v>
      </c>
      <c r="U230" s="15">
        <v>7</v>
      </c>
    </row>
    <row r="231" spans="2:21" s="57" customFormat="1" ht="11.25" hidden="1">
      <c r="B231" s="3" t="s">
        <v>31</v>
      </c>
      <c r="C231" s="2">
        <f t="shared" si="131"/>
        <v>1</v>
      </c>
      <c r="D231" s="12">
        <v>1</v>
      </c>
      <c r="E231" s="15"/>
      <c r="F231" s="2">
        <f t="shared" si="132"/>
        <v>15</v>
      </c>
      <c r="G231" s="12">
        <v>12</v>
      </c>
      <c r="H231" s="12">
        <v>0</v>
      </c>
      <c r="I231" s="15">
        <v>3</v>
      </c>
      <c r="J231" s="2">
        <f t="shared" si="133"/>
        <v>324</v>
      </c>
      <c r="K231" s="12">
        <v>164</v>
      </c>
      <c r="L231" s="15">
        <v>160</v>
      </c>
      <c r="M231" s="2">
        <f t="shared" si="134"/>
        <v>25</v>
      </c>
      <c r="N231" s="12">
        <v>8</v>
      </c>
      <c r="O231" s="12">
        <v>17</v>
      </c>
      <c r="P231" s="12">
        <f t="shared" si="135"/>
        <v>2</v>
      </c>
      <c r="Q231" s="12">
        <v>1</v>
      </c>
      <c r="R231" s="15">
        <v>1</v>
      </c>
      <c r="S231" s="2">
        <f t="shared" si="136"/>
        <v>4</v>
      </c>
      <c r="T231" s="12">
        <v>0</v>
      </c>
      <c r="U231" s="15">
        <v>4</v>
      </c>
    </row>
    <row r="232" spans="2:21" s="57" customFormat="1" ht="11.25" hidden="1">
      <c r="B232" s="3" t="s">
        <v>32</v>
      </c>
      <c r="C232" s="2">
        <f t="shared" si="131"/>
        <v>1</v>
      </c>
      <c r="D232" s="12">
        <v>1</v>
      </c>
      <c r="E232" s="15"/>
      <c r="F232" s="2">
        <f t="shared" si="132"/>
        <v>20</v>
      </c>
      <c r="G232" s="12">
        <v>18</v>
      </c>
      <c r="H232" s="12">
        <v>0</v>
      </c>
      <c r="I232" s="15">
        <v>2</v>
      </c>
      <c r="J232" s="2">
        <f t="shared" si="133"/>
        <v>491</v>
      </c>
      <c r="K232" s="12">
        <v>238</v>
      </c>
      <c r="L232" s="15">
        <v>253</v>
      </c>
      <c r="M232" s="2">
        <f t="shared" si="134"/>
        <v>27</v>
      </c>
      <c r="N232" s="12">
        <v>10</v>
      </c>
      <c r="O232" s="12">
        <v>17</v>
      </c>
      <c r="P232" s="12">
        <f t="shared" si="135"/>
        <v>2</v>
      </c>
      <c r="Q232" s="12">
        <v>0</v>
      </c>
      <c r="R232" s="15">
        <v>2</v>
      </c>
      <c r="S232" s="2">
        <f t="shared" si="136"/>
        <v>8</v>
      </c>
      <c r="T232" s="12">
        <v>0</v>
      </c>
      <c r="U232" s="15">
        <v>8</v>
      </c>
    </row>
    <row r="233" spans="2:21" s="57" customFormat="1" ht="11.25" hidden="1">
      <c r="B233" s="3" t="s">
        <v>33</v>
      </c>
      <c r="C233" s="2">
        <f t="shared" si="131"/>
        <v>1</v>
      </c>
      <c r="D233" s="12">
        <v>1</v>
      </c>
      <c r="E233" s="15"/>
      <c r="F233" s="2">
        <f t="shared" si="132"/>
        <v>7</v>
      </c>
      <c r="G233" s="12">
        <v>6</v>
      </c>
      <c r="H233" s="12">
        <v>0</v>
      </c>
      <c r="I233" s="15">
        <v>1</v>
      </c>
      <c r="J233" s="2">
        <f t="shared" si="133"/>
        <v>128</v>
      </c>
      <c r="K233" s="12">
        <v>77</v>
      </c>
      <c r="L233" s="15">
        <v>51</v>
      </c>
      <c r="M233" s="2">
        <f t="shared" si="134"/>
        <v>11</v>
      </c>
      <c r="N233" s="12">
        <v>3</v>
      </c>
      <c r="O233" s="12">
        <v>8</v>
      </c>
      <c r="P233" s="12">
        <f t="shared" si="135"/>
        <v>2</v>
      </c>
      <c r="Q233" s="12">
        <v>0</v>
      </c>
      <c r="R233" s="15">
        <v>2</v>
      </c>
      <c r="S233" s="2">
        <f t="shared" si="136"/>
        <v>1</v>
      </c>
      <c r="T233" s="12">
        <v>1</v>
      </c>
      <c r="U233" s="15">
        <v>0</v>
      </c>
    </row>
    <row r="234" spans="2:21" s="57" customFormat="1" ht="11.25" hidden="1">
      <c r="B234" s="3" t="s">
        <v>34</v>
      </c>
      <c r="C234" s="2">
        <f t="shared" si="131"/>
        <v>1</v>
      </c>
      <c r="D234" s="12">
        <v>1</v>
      </c>
      <c r="E234" s="15"/>
      <c r="F234" s="2">
        <f t="shared" si="132"/>
        <v>20</v>
      </c>
      <c r="G234" s="12">
        <v>17</v>
      </c>
      <c r="H234" s="12">
        <v>0</v>
      </c>
      <c r="I234" s="15">
        <v>3</v>
      </c>
      <c r="J234" s="2">
        <f t="shared" si="133"/>
        <v>492</v>
      </c>
      <c r="K234" s="12">
        <v>281</v>
      </c>
      <c r="L234" s="15">
        <v>211</v>
      </c>
      <c r="M234" s="2">
        <f t="shared" si="134"/>
        <v>28</v>
      </c>
      <c r="N234" s="12">
        <v>13</v>
      </c>
      <c r="O234" s="12">
        <v>15</v>
      </c>
      <c r="P234" s="12">
        <f t="shared" si="135"/>
        <v>3</v>
      </c>
      <c r="Q234" s="12">
        <v>0</v>
      </c>
      <c r="R234" s="15">
        <v>3</v>
      </c>
      <c r="S234" s="2">
        <f t="shared" si="136"/>
        <v>7</v>
      </c>
      <c r="T234" s="12">
        <v>0</v>
      </c>
      <c r="U234" s="15">
        <v>7</v>
      </c>
    </row>
    <row r="235" spans="2:21" s="57" customFormat="1" ht="11.25" hidden="1">
      <c r="B235" s="3" t="s">
        <v>48</v>
      </c>
      <c r="C235" s="2">
        <f t="shared" si="131"/>
        <v>1</v>
      </c>
      <c r="D235" s="12">
        <v>1</v>
      </c>
      <c r="E235" s="15"/>
      <c r="F235" s="2">
        <f t="shared" si="132"/>
        <v>6</v>
      </c>
      <c r="G235" s="12">
        <v>6</v>
      </c>
      <c r="H235" s="12">
        <v>0</v>
      </c>
      <c r="I235" s="15">
        <v>0</v>
      </c>
      <c r="J235" s="2">
        <f t="shared" si="133"/>
        <v>114</v>
      </c>
      <c r="K235" s="12">
        <v>65</v>
      </c>
      <c r="L235" s="15">
        <v>49</v>
      </c>
      <c r="M235" s="2">
        <f t="shared" si="134"/>
        <v>10</v>
      </c>
      <c r="N235" s="12">
        <v>4</v>
      </c>
      <c r="O235" s="12">
        <v>6</v>
      </c>
      <c r="P235" s="12">
        <f t="shared" si="135"/>
        <v>2</v>
      </c>
      <c r="Q235" s="12">
        <v>1</v>
      </c>
      <c r="R235" s="15">
        <v>1</v>
      </c>
      <c r="S235" s="2">
        <f t="shared" si="136"/>
        <v>4</v>
      </c>
      <c r="T235" s="12">
        <v>0</v>
      </c>
      <c r="U235" s="15">
        <v>4</v>
      </c>
    </row>
    <row r="236" spans="2:21" s="57" customFormat="1" ht="15" hidden="1" customHeight="1" collapsed="1">
      <c r="B236" s="3" t="s">
        <v>15</v>
      </c>
      <c r="C236" s="2">
        <f>SUM(C237:C240)</f>
        <v>4</v>
      </c>
      <c r="D236" s="12">
        <f t="shared" ref="D236:T236" si="137">SUM(D237:D240)</f>
        <v>4</v>
      </c>
      <c r="E236" s="15">
        <f t="shared" si="137"/>
        <v>0</v>
      </c>
      <c r="F236" s="2">
        <f t="shared" si="137"/>
        <v>61</v>
      </c>
      <c r="G236" s="12">
        <f t="shared" si="137"/>
        <v>54</v>
      </c>
      <c r="H236" s="12">
        <f t="shared" si="137"/>
        <v>0</v>
      </c>
      <c r="I236" s="15">
        <f t="shared" si="137"/>
        <v>7</v>
      </c>
      <c r="J236" s="2">
        <f t="shared" si="137"/>
        <v>1570</v>
      </c>
      <c r="K236" s="12">
        <f t="shared" si="137"/>
        <v>824</v>
      </c>
      <c r="L236" s="15">
        <f t="shared" si="137"/>
        <v>746</v>
      </c>
      <c r="M236" s="2">
        <f t="shared" si="137"/>
        <v>89</v>
      </c>
      <c r="N236" s="12">
        <f t="shared" si="137"/>
        <v>29</v>
      </c>
      <c r="O236" s="12">
        <f t="shared" si="137"/>
        <v>60</v>
      </c>
      <c r="P236" s="12">
        <f t="shared" si="137"/>
        <v>10</v>
      </c>
      <c r="Q236" s="12">
        <f t="shared" si="137"/>
        <v>2</v>
      </c>
      <c r="R236" s="15">
        <f t="shared" si="137"/>
        <v>8</v>
      </c>
      <c r="S236" s="2">
        <f t="shared" si="137"/>
        <v>7</v>
      </c>
      <c r="T236" s="12">
        <f t="shared" si="137"/>
        <v>2</v>
      </c>
      <c r="U236" s="15">
        <f>SUM(U237:U240)</f>
        <v>5</v>
      </c>
    </row>
    <row r="237" spans="2:21" s="57" customFormat="1" ht="11.25" hidden="1">
      <c r="B237" s="3" t="s">
        <v>35</v>
      </c>
      <c r="C237" s="2">
        <f>IF(SUM(D237:E237)=0,"-",SUM(D237:E237))</f>
        <v>1</v>
      </c>
      <c r="D237" s="12">
        <v>1</v>
      </c>
      <c r="E237" s="15"/>
      <c r="F237" s="2">
        <f>SUM(G237:I237)</f>
        <v>20</v>
      </c>
      <c r="G237" s="12">
        <v>18</v>
      </c>
      <c r="H237" s="12">
        <v>0</v>
      </c>
      <c r="I237" s="15">
        <v>2</v>
      </c>
      <c r="J237" s="2">
        <f>IF(SUM(K237:L237)=0,"-",SUM(K237:L237))</f>
        <v>594</v>
      </c>
      <c r="K237" s="12">
        <v>309</v>
      </c>
      <c r="L237" s="15">
        <v>285</v>
      </c>
      <c r="M237" s="2">
        <f>IF(SUM(N237:O237)=0,"-",SUM(N237:O237))</f>
        <v>31</v>
      </c>
      <c r="N237" s="12">
        <v>10</v>
      </c>
      <c r="O237" s="12">
        <v>21</v>
      </c>
      <c r="P237" s="12">
        <f>IF(SUM(Q237:R237)=0,"-",SUM(Q237:R237))</f>
        <v>2</v>
      </c>
      <c r="Q237" s="12">
        <v>0</v>
      </c>
      <c r="R237" s="15">
        <v>2</v>
      </c>
      <c r="S237" s="2">
        <f>IF(SUM(T237:U237)=0,"-",SUM(T237:U237))</f>
        <v>2</v>
      </c>
      <c r="T237" s="12">
        <v>0</v>
      </c>
      <c r="U237" s="15">
        <v>2</v>
      </c>
    </row>
    <row r="238" spans="2:21" s="57" customFormat="1" ht="11.25" hidden="1">
      <c r="B238" s="3" t="s">
        <v>36</v>
      </c>
      <c r="C238" s="2">
        <f>IF(SUM(D238:E238)=0,"-",SUM(D238:E238))</f>
        <v>1</v>
      </c>
      <c r="D238" s="12">
        <v>1</v>
      </c>
      <c r="E238" s="15"/>
      <c r="F238" s="2">
        <f>SUM(G238:I238)</f>
        <v>14</v>
      </c>
      <c r="G238" s="12">
        <v>12</v>
      </c>
      <c r="H238" s="12">
        <v>0</v>
      </c>
      <c r="I238" s="15">
        <v>2</v>
      </c>
      <c r="J238" s="2">
        <f>IF(SUM(K238:L238)=0,"-",SUM(K238:L238))</f>
        <v>372</v>
      </c>
      <c r="K238" s="12">
        <v>188</v>
      </c>
      <c r="L238" s="15">
        <v>184</v>
      </c>
      <c r="M238" s="2">
        <f>IF(SUM(N238:O238)=0,"-",SUM(N238:O238))</f>
        <v>21</v>
      </c>
      <c r="N238" s="12">
        <v>5</v>
      </c>
      <c r="O238" s="12">
        <v>16</v>
      </c>
      <c r="P238" s="12">
        <f>IF(SUM(Q238:R238)=0,"-",SUM(Q238:R238))</f>
        <v>3</v>
      </c>
      <c r="Q238" s="12">
        <v>1</v>
      </c>
      <c r="R238" s="15">
        <v>2</v>
      </c>
      <c r="S238" s="2">
        <f>IF(SUM(T238:U238)=0,"-",SUM(T238:U238))</f>
        <v>1</v>
      </c>
      <c r="T238" s="12">
        <v>0</v>
      </c>
      <c r="U238" s="15">
        <v>1</v>
      </c>
    </row>
    <row r="239" spans="2:21" s="57" customFormat="1" ht="11.25" hidden="1">
      <c r="B239" s="3" t="s">
        <v>37</v>
      </c>
      <c r="C239" s="2">
        <f>IF(SUM(D239:E239)=0,"-",SUM(D239:E239))</f>
        <v>1</v>
      </c>
      <c r="D239" s="12">
        <v>1</v>
      </c>
      <c r="E239" s="15"/>
      <c r="F239" s="2">
        <f>SUM(G239:I239)</f>
        <v>13</v>
      </c>
      <c r="G239" s="12">
        <v>12</v>
      </c>
      <c r="H239" s="12">
        <v>0</v>
      </c>
      <c r="I239" s="15">
        <v>1</v>
      </c>
      <c r="J239" s="2">
        <f>IF(SUM(K239:L239)=0,"-",SUM(K239:L239))</f>
        <v>292</v>
      </c>
      <c r="K239" s="12">
        <v>165</v>
      </c>
      <c r="L239" s="15">
        <v>127</v>
      </c>
      <c r="M239" s="2">
        <f>IF(SUM(N239:O239)=0,"-",SUM(N239:O239))</f>
        <v>19</v>
      </c>
      <c r="N239" s="12">
        <v>7</v>
      </c>
      <c r="O239" s="12">
        <v>12</v>
      </c>
      <c r="P239" s="12">
        <f>IF(SUM(Q239:R239)=0,"-",SUM(Q239:R239))</f>
        <v>3</v>
      </c>
      <c r="Q239" s="12">
        <v>0</v>
      </c>
      <c r="R239" s="15">
        <v>3</v>
      </c>
      <c r="S239" s="2">
        <f>IF(SUM(T239:U239)=0,"-",SUM(T239:U239))</f>
        <v>2</v>
      </c>
      <c r="T239" s="12">
        <v>1</v>
      </c>
      <c r="U239" s="15">
        <v>1</v>
      </c>
    </row>
    <row r="240" spans="2:21" s="57" customFormat="1" ht="11.25" hidden="1">
      <c r="B240" s="3" t="s">
        <v>38</v>
      </c>
      <c r="C240" s="2">
        <f>IF(SUM(D240:E240)=0,"-",SUM(D240:E240))</f>
        <v>1</v>
      </c>
      <c r="D240" s="12">
        <v>1</v>
      </c>
      <c r="E240" s="15"/>
      <c r="F240" s="2">
        <f>SUM(G240:I240)</f>
        <v>14</v>
      </c>
      <c r="G240" s="12">
        <v>12</v>
      </c>
      <c r="H240" s="12">
        <v>0</v>
      </c>
      <c r="I240" s="15">
        <v>2</v>
      </c>
      <c r="J240" s="2">
        <f>IF(SUM(K240:L240)=0,"-",SUM(K240:L240))</f>
        <v>312</v>
      </c>
      <c r="K240" s="12">
        <v>162</v>
      </c>
      <c r="L240" s="15">
        <v>150</v>
      </c>
      <c r="M240" s="2">
        <f>IF(SUM(N240:O240)=0,"-",SUM(N240:O240))</f>
        <v>18</v>
      </c>
      <c r="N240" s="12">
        <v>7</v>
      </c>
      <c r="O240" s="12">
        <v>11</v>
      </c>
      <c r="P240" s="12">
        <f>IF(SUM(Q240:R240)=0,"-",SUM(Q240:R240))</f>
        <v>2</v>
      </c>
      <c r="Q240" s="12">
        <v>1</v>
      </c>
      <c r="R240" s="15">
        <v>1</v>
      </c>
      <c r="S240" s="2">
        <f>IF(SUM(T240:U240)=0,"-",SUM(T240:U240))</f>
        <v>2</v>
      </c>
      <c r="T240" s="12">
        <v>1</v>
      </c>
      <c r="U240" s="15">
        <v>1</v>
      </c>
    </row>
    <row r="241" spans="2:21" s="57" customFormat="1" ht="15" hidden="1" customHeight="1" collapsed="1">
      <c r="B241" s="3" t="s">
        <v>16</v>
      </c>
      <c r="C241" s="2">
        <f t="shared" ref="C241:U241" si="138">SUM(C242:C245)</f>
        <v>4</v>
      </c>
      <c r="D241" s="12">
        <f t="shared" si="138"/>
        <v>4</v>
      </c>
      <c r="E241" s="15">
        <f t="shared" si="138"/>
        <v>0</v>
      </c>
      <c r="F241" s="2">
        <f t="shared" si="138"/>
        <v>39</v>
      </c>
      <c r="G241" s="12">
        <f t="shared" si="138"/>
        <v>31</v>
      </c>
      <c r="H241" s="12">
        <f t="shared" si="138"/>
        <v>0</v>
      </c>
      <c r="I241" s="15">
        <f t="shared" si="138"/>
        <v>8</v>
      </c>
      <c r="J241" s="2">
        <f t="shared" si="138"/>
        <v>806</v>
      </c>
      <c r="K241" s="12">
        <f t="shared" si="138"/>
        <v>412</v>
      </c>
      <c r="L241" s="15">
        <f>SUM(L242:L245)</f>
        <v>394</v>
      </c>
      <c r="M241" s="2">
        <f t="shared" si="138"/>
        <v>64</v>
      </c>
      <c r="N241" s="12">
        <f t="shared" si="138"/>
        <v>22</v>
      </c>
      <c r="O241" s="12">
        <f t="shared" si="138"/>
        <v>42</v>
      </c>
      <c r="P241" s="12">
        <f t="shared" si="138"/>
        <v>8</v>
      </c>
      <c r="Q241" s="12">
        <f t="shared" si="138"/>
        <v>1</v>
      </c>
      <c r="R241" s="15">
        <f t="shared" si="138"/>
        <v>7</v>
      </c>
      <c r="S241" s="2">
        <f t="shared" si="138"/>
        <v>8</v>
      </c>
      <c r="T241" s="12">
        <f t="shared" si="138"/>
        <v>1</v>
      </c>
      <c r="U241" s="15">
        <f t="shared" si="138"/>
        <v>7</v>
      </c>
    </row>
    <row r="242" spans="2:21" s="57" customFormat="1" ht="11.25" hidden="1">
      <c r="B242" s="3" t="s">
        <v>58</v>
      </c>
      <c r="C242" s="2">
        <f>IF(SUM(D242:E242)=0,"-",SUM(D242:E242))</f>
        <v>1</v>
      </c>
      <c r="D242" s="12">
        <v>1</v>
      </c>
      <c r="E242" s="15"/>
      <c r="F242" s="2">
        <f>SUM(G242:I242)</f>
        <v>16</v>
      </c>
      <c r="G242" s="12">
        <v>13</v>
      </c>
      <c r="H242" s="12">
        <v>0</v>
      </c>
      <c r="I242" s="15">
        <v>3</v>
      </c>
      <c r="J242" s="2">
        <f>IF(SUM(K242:L242)=0,"-",SUM(K242:L242))</f>
        <v>412</v>
      </c>
      <c r="K242" s="12">
        <v>220</v>
      </c>
      <c r="L242" s="15">
        <v>192</v>
      </c>
      <c r="M242" s="2">
        <f>IF(SUM(N242:O242)=0,"-",SUM(N242:O242))</f>
        <v>26</v>
      </c>
      <c r="N242" s="12">
        <v>9</v>
      </c>
      <c r="O242" s="12">
        <v>17</v>
      </c>
      <c r="P242" s="12">
        <f>IF(SUM(Q242:R242)=0,"-",SUM(Q242:R242))</f>
        <v>2</v>
      </c>
      <c r="Q242" s="12">
        <v>0</v>
      </c>
      <c r="R242" s="15">
        <v>2</v>
      </c>
      <c r="S242" s="2">
        <f>IF(SUM(T242:U242)=0,"-",SUM(T242:U242))</f>
        <v>2</v>
      </c>
      <c r="T242" s="12">
        <v>0</v>
      </c>
      <c r="U242" s="15">
        <v>2</v>
      </c>
    </row>
    <row r="243" spans="2:21" s="57" customFormat="1" ht="11.25" hidden="1">
      <c r="B243" s="3" t="s">
        <v>59</v>
      </c>
      <c r="C243" s="2">
        <f>IF(SUM(D243:E243)=0,"-",SUM(D243:E243))</f>
        <v>1</v>
      </c>
      <c r="D243" s="12">
        <v>1</v>
      </c>
      <c r="E243" s="15"/>
      <c r="F243" s="2">
        <f>SUM(G243:I243)</f>
        <v>8</v>
      </c>
      <c r="G243" s="12">
        <v>6</v>
      </c>
      <c r="H243" s="12">
        <v>0</v>
      </c>
      <c r="I243" s="15">
        <v>2</v>
      </c>
      <c r="J243" s="2">
        <f>IF(SUM(K243:L243)=0,"-",SUM(K243:L243))</f>
        <v>170</v>
      </c>
      <c r="K243" s="12">
        <v>79</v>
      </c>
      <c r="L243" s="15">
        <v>91</v>
      </c>
      <c r="M243" s="2">
        <f>IF(SUM(N243:O243)=0,"-",SUM(N243:O243))</f>
        <v>14</v>
      </c>
      <c r="N243" s="12">
        <v>5</v>
      </c>
      <c r="O243" s="12">
        <v>9</v>
      </c>
      <c r="P243" s="12">
        <f>IF(SUM(Q243:R243)=0,"-",SUM(Q243:R243))</f>
        <v>3</v>
      </c>
      <c r="Q243" s="12">
        <v>1</v>
      </c>
      <c r="R243" s="15">
        <v>2</v>
      </c>
      <c r="S243" s="2">
        <f>IF(SUM(T243:U243)=0,"-",SUM(T243:U243))</f>
        <v>2</v>
      </c>
      <c r="T243" s="12">
        <v>0</v>
      </c>
      <c r="U243" s="15">
        <v>2</v>
      </c>
    </row>
    <row r="244" spans="2:21" s="57" customFormat="1" ht="11.25" hidden="1">
      <c r="B244" s="3" t="s">
        <v>60</v>
      </c>
      <c r="C244" s="2">
        <f>IF(SUM(D244:E244)=0,"-",SUM(D244:E244))</f>
        <v>1</v>
      </c>
      <c r="D244" s="12">
        <v>1</v>
      </c>
      <c r="E244" s="15"/>
      <c r="F244" s="2">
        <f>SUM(G244:I244)</f>
        <v>8</v>
      </c>
      <c r="G244" s="12">
        <v>6</v>
      </c>
      <c r="H244" s="12">
        <v>0</v>
      </c>
      <c r="I244" s="15">
        <v>2</v>
      </c>
      <c r="J244" s="2">
        <f>IF(SUM(K244:L244)=0,"-",SUM(K244:L244))</f>
        <v>139</v>
      </c>
      <c r="K244" s="12">
        <v>64</v>
      </c>
      <c r="L244" s="15">
        <v>75</v>
      </c>
      <c r="M244" s="2">
        <f>IF(SUM(N244:O244)=0,"-",SUM(N244:O244))</f>
        <v>12</v>
      </c>
      <c r="N244" s="12">
        <v>5</v>
      </c>
      <c r="O244" s="12">
        <v>7</v>
      </c>
      <c r="P244" s="12">
        <f>IF(SUM(Q244:R244)=0,"-",SUM(Q244:R244))</f>
        <v>2</v>
      </c>
      <c r="Q244" s="12">
        <v>0</v>
      </c>
      <c r="R244" s="15">
        <v>2</v>
      </c>
      <c r="S244" s="2">
        <f>IF(SUM(T244:U244)=0,"-",SUM(T244:U244))</f>
        <v>2</v>
      </c>
      <c r="T244" s="12">
        <v>0</v>
      </c>
      <c r="U244" s="15">
        <v>2</v>
      </c>
    </row>
    <row r="245" spans="2:21" s="57" customFormat="1" ht="11.25" hidden="1">
      <c r="B245" s="19" t="s">
        <v>115</v>
      </c>
      <c r="C245" s="23">
        <f>IF(SUM(D245:E245)=0,"-",SUM(D245:E245))</f>
        <v>1</v>
      </c>
      <c r="D245" s="21">
        <v>1</v>
      </c>
      <c r="E245" s="24"/>
      <c r="F245" s="23">
        <f>SUM(G245:I245)</f>
        <v>7</v>
      </c>
      <c r="G245" s="21">
        <v>6</v>
      </c>
      <c r="H245" s="21">
        <v>0</v>
      </c>
      <c r="I245" s="24">
        <v>1</v>
      </c>
      <c r="J245" s="23">
        <f>IF(SUM(K245:L245)=0,"-",SUM(K245:L245))</f>
        <v>85</v>
      </c>
      <c r="K245" s="21">
        <v>49</v>
      </c>
      <c r="L245" s="24">
        <v>36</v>
      </c>
      <c r="M245" s="23">
        <f>IF(SUM(N245:O245)=0,"-",SUM(N245:O245))</f>
        <v>12</v>
      </c>
      <c r="N245" s="21">
        <v>3</v>
      </c>
      <c r="O245" s="21">
        <v>9</v>
      </c>
      <c r="P245" s="21">
        <f>IF(SUM(Q245:R245)=0,"-",SUM(Q245:R245))</f>
        <v>1</v>
      </c>
      <c r="Q245" s="21">
        <v>0</v>
      </c>
      <c r="R245" s="24">
        <v>1</v>
      </c>
      <c r="S245" s="23">
        <f>IF(SUM(T245:U245)=0,"-",SUM(T245:U245))</f>
        <v>2</v>
      </c>
      <c r="T245" s="21">
        <v>1</v>
      </c>
      <c r="U245" s="24">
        <v>1</v>
      </c>
    </row>
    <row r="246" spans="2:21" s="57" customFormat="1" ht="18" customHeight="1">
      <c r="B246" s="72" t="s">
        <v>118</v>
      </c>
      <c r="C246" s="109">
        <f t="shared" ref="C246:U246" si="139">C247+C253+C260+C265</f>
        <v>19</v>
      </c>
      <c r="D246" s="111">
        <f t="shared" si="139"/>
        <v>19</v>
      </c>
      <c r="E246" s="223">
        <f t="shared" si="139"/>
        <v>0</v>
      </c>
      <c r="F246" s="109">
        <f>F247+F253+F260+F265</f>
        <v>235</v>
      </c>
      <c r="G246" s="111">
        <f>G247+G253+G260+G265</f>
        <v>200</v>
      </c>
      <c r="H246" s="111">
        <f>H247+H253+H260+H265</f>
        <v>0</v>
      </c>
      <c r="I246" s="223">
        <f>I247+I253+I260+I265</f>
        <v>35</v>
      </c>
      <c r="J246" s="109">
        <f t="shared" si="139"/>
        <v>5220</v>
      </c>
      <c r="K246" s="111">
        <f t="shared" si="139"/>
        <v>2694</v>
      </c>
      <c r="L246" s="223">
        <f t="shared" si="139"/>
        <v>2526</v>
      </c>
      <c r="M246" s="109">
        <f t="shared" si="139"/>
        <v>357</v>
      </c>
      <c r="N246" s="111">
        <f t="shared" si="139"/>
        <v>120</v>
      </c>
      <c r="O246" s="111">
        <f t="shared" si="139"/>
        <v>237</v>
      </c>
      <c r="P246" s="111">
        <f t="shared" si="139"/>
        <v>48</v>
      </c>
      <c r="Q246" s="111">
        <f t="shared" si="139"/>
        <v>17</v>
      </c>
      <c r="R246" s="223">
        <f t="shared" si="139"/>
        <v>31</v>
      </c>
      <c r="S246" s="109">
        <f t="shared" si="139"/>
        <v>58</v>
      </c>
      <c r="T246" s="111">
        <f t="shared" si="139"/>
        <v>5</v>
      </c>
      <c r="U246" s="223">
        <f t="shared" si="139"/>
        <v>53</v>
      </c>
    </row>
    <row r="247" spans="2:21" s="57" customFormat="1" ht="18" hidden="1" customHeight="1">
      <c r="B247" s="3" t="s">
        <v>13</v>
      </c>
      <c r="C247" s="2">
        <f t="shared" ref="C247:C252" si="140">IF(SUM(D247:E247)=0,"-",SUM(D247:E247))</f>
        <v>5</v>
      </c>
      <c r="D247" s="12">
        <f>SUM(D248:D252)</f>
        <v>5</v>
      </c>
      <c r="E247" s="15">
        <f>SUM(E248:E252)</f>
        <v>0</v>
      </c>
      <c r="F247" s="2">
        <f t="shared" ref="F247:F252" si="141">SUM(G247:I247)</f>
        <v>51</v>
      </c>
      <c r="G247" s="12">
        <f>SUM(G248:G252)</f>
        <v>44</v>
      </c>
      <c r="H247" s="12">
        <f>SUM(H248:H252)</f>
        <v>0</v>
      </c>
      <c r="I247" s="15">
        <f>SUM(I248:I252)</f>
        <v>7</v>
      </c>
      <c r="J247" s="2">
        <f t="shared" ref="J247:J252" si="142">IF(SUM(K247:L247)=0,"-",SUM(K247:L247))</f>
        <v>1063</v>
      </c>
      <c r="K247" s="12">
        <f>SUM(K248:K252)</f>
        <v>519</v>
      </c>
      <c r="L247" s="15">
        <f>SUM(L248:L252)</f>
        <v>544</v>
      </c>
      <c r="M247" s="2">
        <f t="shared" ref="M247:M252" si="143">IF(SUM(N247:O247)=0,"-",SUM(N247:O247))</f>
        <v>77</v>
      </c>
      <c r="N247" s="12">
        <f t="shared" ref="N247:U247" si="144">SUM(N248:N252)</f>
        <v>25</v>
      </c>
      <c r="O247" s="12">
        <f t="shared" si="144"/>
        <v>52</v>
      </c>
      <c r="P247" s="12">
        <f t="shared" si="144"/>
        <v>12</v>
      </c>
      <c r="Q247" s="12">
        <f t="shared" si="144"/>
        <v>5</v>
      </c>
      <c r="R247" s="15">
        <f t="shared" si="144"/>
        <v>7</v>
      </c>
      <c r="S247" s="2">
        <f t="shared" si="144"/>
        <v>11</v>
      </c>
      <c r="T247" s="12">
        <f t="shared" si="144"/>
        <v>0</v>
      </c>
      <c r="U247" s="15">
        <f t="shared" si="144"/>
        <v>11</v>
      </c>
    </row>
    <row r="248" spans="2:21" s="57" customFormat="1" ht="11.25" hidden="1">
      <c r="B248" s="3" t="s">
        <v>29</v>
      </c>
      <c r="C248" s="2">
        <f t="shared" si="140"/>
        <v>1</v>
      </c>
      <c r="D248" s="12">
        <v>1</v>
      </c>
      <c r="E248" s="15">
        <v>0</v>
      </c>
      <c r="F248" s="2">
        <f t="shared" si="141"/>
        <v>8</v>
      </c>
      <c r="G248" s="12">
        <v>7</v>
      </c>
      <c r="H248" s="12">
        <v>0</v>
      </c>
      <c r="I248" s="15">
        <v>1</v>
      </c>
      <c r="J248" s="2">
        <f>IF(SUM(K248:L248)=0,"-",SUM(K248:L248))</f>
        <v>195</v>
      </c>
      <c r="K248" s="12">
        <v>98</v>
      </c>
      <c r="L248" s="15">
        <v>97</v>
      </c>
      <c r="M248" s="2">
        <f>IF(SUM(N248:O248)=0,"-",SUM(N248:O248))</f>
        <v>14</v>
      </c>
      <c r="N248" s="12">
        <v>3</v>
      </c>
      <c r="O248" s="12">
        <v>11</v>
      </c>
      <c r="P248" s="12">
        <f>IF(SUM(Q248:R248)=0,"-",SUM(Q248:R248))</f>
        <v>3</v>
      </c>
      <c r="Q248" s="12">
        <v>1</v>
      </c>
      <c r="R248" s="15">
        <v>2</v>
      </c>
      <c r="S248" s="2">
        <f>IF(SUM(T248:U248)=0,"-",SUM(T248:U248))</f>
        <v>3</v>
      </c>
      <c r="T248" s="12">
        <v>0</v>
      </c>
      <c r="U248" s="15">
        <v>3</v>
      </c>
    </row>
    <row r="249" spans="2:21" s="57" customFormat="1" ht="11.25" hidden="1">
      <c r="B249" s="3" t="s">
        <v>43</v>
      </c>
      <c r="C249" s="2">
        <f t="shared" si="140"/>
        <v>1</v>
      </c>
      <c r="D249" s="12">
        <v>1</v>
      </c>
      <c r="E249" s="15">
        <v>0</v>
      </c>
      <c r="F249" s="2">
        <f t="shared" si="141"/>
        <v>13</v>
      </c>
      <c r="G249" s="12">
        <v>12</v>
      </c>
      <c r="H249" s="12">
        <v>0</v>
      </c>
      <c r="I249" s="15">
        <v>1</v>
      </c>
      <c r="J249" s="2">
        <f t="shared" si="142"/>
        <v>267</v>
      </c>
      <c r="K249" s="12">
        <v>134</v>
      </c>
      <c r="L249" s="15">
        <v>133</v>
      </c>
      <c r="M249" s="2">
        <f t="shared" si="143"/>
        <v>18</v>
      </c>
      <c r="N249" s="12">
        <v>6</v>
      </c>
      <c r="O249" s="12">
        <v>12</v>
      </c>
      <c r="P249" s="12">
        <f>IF(SUM(Q249:R249)=0,"-",SUM(Q249:R249))</f>
        <v>3</v>
      </c>
      <c r="Q249" s="12">
        <v>1</v>
      </c>
      <c r="R249" s="15">
        <v>2</v>
      </c>
      <c r="S249" s="2">
        <f>IF(SUM(T249:U249)=0,"-",SUM(T249:U249))</f>
        <v>1</v>
      </c>
      <c r="T249" s="12">
        <v>0</v>
      </c>
      <c r="U249" s="15">
        <v>1</v>
      </c>
    </row>
    <row r="250" spans="2:21" s="57" customFormat="1" ht="11.25" hidden="1">
      <c r="B250" s="3" t="s">
        <v>45</v>
      </c>
      <c r="C250" s="2">
        <f t="shared" si="140"/>
        <v>1</v>
      </c>
      <c r="D250" s="12">
        <v>1</v>
      </c>
      <c r="E250" s="15">
        <v>0</v>
      </c>
      <c r="F250" s="2">
        <f t="shared" si="141"/>
        <v>13</v>
      </c>
      <c r="G250" s="12">
        <v>11</v>
      </c>
      <c r="H250" s="12">
        <v>0</v>
      </c>
      <c r="I250" s="15">
        <v>2</v>
      </c>
      <c r="J250" s="2">
        <f t="shared" si="142"/>
        <v>239</v>
      </c>
      <c r="K250" s="12">
        <v>115</v>
      </c>
      <c r="L250" s="15">
        <v>124</v>
      </c>
      <c r="M250" s="2">
        <f t="shared" si="143"/>
        <v>17</v>
      </c>
      <c r="N250" s="12">
        <v>6</v>
      </c>
      <c r="O250" s="12">
        <v>11</v>
      </c>
      <c r="P250" s="12">
        <f>IF(SUM(Q250:R250)=0,"-",SUM(Q250:R250))</f>
        <v>2</v>
      </c>
      <c r="Q250" s="12">
        <v>1</v>
      </c>
      <c r="R250" s="15">
        <v>1</v>
      </c>
      <c r="S250" s="2">
        <f>IF(SUM(T250:U250)=0,"-",SUM(T250:U250))</f>
        <v>2</v>
      </c>
      <c r="T250" s="12">
        <v>0</v>
      </c>
      <c r="U250" s="15">
        <v>2</v>
      </c>
    </row>
    <row r="251" spans="2:21" s="57" customFormat="1" ht="11.25" hidden="1">
      <c r="B251" s="3" t="s">
        <v>44</v>
      </c>
      <c r="C251" s="2">
        <f t="shared" si="140"/>
        <v>1</v>
      </c>
      <c r="D251" s="12">
        <v>1</v>
      </c>
      <c r="E251" s="15">
        <v>0</v>
      </c>
      <c r="F251" s="2">
        <f t="shared" si="141"/>
        <v>10</v>
      </c>
      <c r="G251" s="12">
        <v>8</v>
      </c>
      <c r="H251" s="12">
        <v>0</v>
      </c>
      <c r="I251" s="15">
        <v>2</v>
      </c>
      <c r="J251" s="2">
        <f t="shared" si="142"/>
        <v>189</v>
      </c>
      <c r="K251" s="12">
        <v>80</v>
      </c>
      <c r="L251" s="15">
        <v>109</v>
      </c>
      <c r="M251" s="2">
        <f t="shared" si="143"/>
        <v>15</v>
      </c>
      <c r="N251" s="12">
        <v>6</v>
      </c>
      <c r="O251" s="12">
        <v>9</v>
      </c>
      <c r="P251" s="12">
        <f>IF(SUM(Q251:R251)=0,"-",SUM(Q251:R251))</f>
        <v>2</v>
      </c>
      <c r="Q251" s="12">
        <v>1</v>
      </c>
      <c r="R251" s="15">
        <v>1</v>
      </c>
      <c r="S251" s="2">
        <f>IF(SUM(T251:U251)=0,"-",SUM(T251:U251))</f>
        <v>2</v>
      </c>
      <c r="T251" s="12">
        <v>0</v>
      </c>
      <c r="U251" s="15">
        <v>2</v>
      </c>
    </row>
    <row r="252" spans="2:21" s="57" customFormat="1" ht="11.25" hidden="1">
      <c r="B252" s="3" t="s">
        <v>46</v>
      </c>
      <c r="C252" s="2">
        <f t="shared" si="140"/>
        <v>1</v>
      </c>
      <c r="D252" s="12">
        <v>1</v>
      </c>
      <c r="E252" s="15">
        <v>0</v>
      </c>
      <c r="F252" s="2">
        <f t="shared" si="141"/>
        <v>7</v>
      </c>
      <c r="G252" s="12">
        <v>6</v>
      </c>
      <c r="H252" s="12">
        <v>0</v>
      </c>
      <c r="I252" s="15">
        <v>1</v>
      </c>
      <c r="J252" s="2">
        <f t="shared" si="142"/>
        <v>173</v>
      </c>
      <c r="K252" s="12">
        <v>92</v>
      </c>
      <c r="L252" s="15">
        <v>81</v>
      </c>
      <c r="M252" s="2">
        <f t="shared" si="143"/>
        <v>13</v>
      </c>
      <c r="N252" s="12">
        <v>4</v>
      </c>
      <c r="O252" s="12">
        <v>9</v>
      </c>
      <c r="P252" s="12">
        <f>IF(SUM(Q252:R252)=0,"-",SUM(Q252:R252))</f>
        <v>2</v>
      </c>
      <c r="Q252" s="12">
        <v>1</v>
      </c>
      <c r="R252" s="15">
        <v>1</v>
      </c>
      <c r="S252" s="2">
        <f>IF(SUM(T252:U252)=0,"-",SUM(T252:U252))</f>
        <v>3</v>
      </c>
      <c r="T252" s="12">
        <v>0</v>
      </c>
      <c r="U252" s="15">
        <v>3</v>
      </c>
    </row>
    <row r="253" spans="2:21" s="57" customFormat="1" ht="18" hidden="1" customHeight="1" collapsed="1">
      <c r="B253" s="3" t="s">
        <v>14</v>
      </c>
      <c r="C253" s="2">
        <f t="shared" ref="C253:U253" si="145">SUM(C254:C259)</f>
        <v>6</v>
      </c>
      <c r="D253" s="12">
        <f t="shared" si="145"/>
        <v>6</v>
      </c>
      <c r="E253" s="15">
        <f t="shared" si="145"/>
        <v>0</v>
      </c>
      <c r="F253" s="2">
        <f t="shared" si="145"/>
        <v>82</v>
      </c>
      <c r="G253" s="12">
        <f t="shared" si="145"/>
        <v>70</v>
      </c>
      <c r="H253" s="12">
        <f t="shared" si="145"/>
        <v>0</v>
      </c>
      <c r="I253" s="15">
        <f t="shared" si="145"/>
        <v>12</v>
      </c>
      <c r="J253" s="2">
        <f t="shared" si="145"/>
        <v>1788</v>
      </c>
      <c r="K253" s="12">
        <f t="shared" si="145"/>
        <v>964</v>
      </c>
      <c r="L253" s="15">
        <f t="shared" si="145"/>
        <v>824</v>
      </c>
      <c r="M253" s="2">
        <f t="shared" si="145"/>
        <v>117</v>
      </c>
      <c r="N253" s="12">
        <f t="shared" si="145"/>
        <v>41</v>
      </c>
      <c r="O253" s="12">
        <f t="shared" si="145"/>
        <v>76</v>
      </c>
      <c r="P253" s="12">
        <f t="shared" si="145"/>
        <v>14</v>
      </c>
      <c r="Q253" s="12">
        <f t="shared" si="145"/>
        <v>4</v>
      </c>
      <c r="R253" s="15">
        <f t="shared" si="145"/>
        <v>10</v>
      </c>
      <c r="S253" s="2">
        <f t="shared" si="145"/>
        <v>32</v>
      </c>
      <c r="T253" s="12">
        <f t="shared" si="145"/>
        <v>2</v>
      </c>
      <c r="U253" s="15">
        <f t="shared" si="145"/>
        <v>30</v>
      </c>
    </row>
    <row r="254" spans="2:21" s="57" customFormat="1" ht="11.25" hidden="1">
      <c r="B254" s="3" t="s">
        <v>30</v>
      </c>
      <c r="C254" s="2">
        <f t="shared" ref="C254:C259" si="146">IF(SUM(D254:E254)=0,"-",SUM(D254:E254))</f>
        <v>1</v>
      </c>
      <c r="D254" s="12">
        <v>1</v>
      </c>
      <c r="E254" s="15">
        <v>0</v>
      </c>
      <c r="F254" s="2">
        <f t="shared" ref="F254:F259" si="147">SUM(G254:I254)</f>
        <v>14</v>
      </c>
      <c r="G254" s="12">
        <v>12</v>
      </c>
      <c r="H254" s="12">
        <v>0</v>
      </c>
      <c r="I254" s="15">
        <v>2</v>
      </c>
      <c r="J254" s="2">
        <f t="shared" ref="J254:J259" si="148">IF(SUM(K254:L254)=0,"-",SUM(K254:L254))</f>
        <v>303</v>
      </c>
      <c r="K254" s="12">
        <v>162</v>
      </c>
      <c r="L254" s="15">
        <v>141</v>
      </c>
      <c r="M254" s="2">
        <f t="shared" ref="M254:M259" si="149">IF(SUM(N254:O254)=0,"-",SUM(N254:O254))</f>
        <v>20</v>
      </c>
      <c r="N254" s="12">
        <v>7</v>
      </c>
      <c r="O254" s="12">
        <v>13</v>
      </c>
      <c r="P254" s="12">
        <f t="shared" ref="P254:P259" si="150">IF(SUM(Q254:R254)=0,"-",SUM(Q254:R254))</f>
        <v>3</v>
      </c>
      <c r="Q254" s="12">
        <v>2</v>
      </c>
      <c r="R254" s="15">
        <v>1</v>
      </c>
      <c r="S254" s="2">
        <f t="shared" ref="S254:S259" si="151">IF(SUM(T254:U254)=0,"-",SUM(T254:U254))</f>
        <v>7</v>
      </c>
      <c r="T254" s="12">
        <v>0</v>
      </c>
      <c r="U254" s="15">
        <v>7</v>
      </c>
    </row>
    <row r="255" spans="2:21" s="57" customFormat="1" ht="11.25" hidden="1">
      <c r="B255" s="3" t="s">
        <v>31</v>
      </c>
      <c r="C255" s="2">
        <f t="shared" si="146"/>
        <v>1</v>
      </c>
      <c r="D255" s="12">
        <v>1</v>
      </c>
      <c r="E255" s="15">
        <v>0</v>
      </c>
      <c r="F255" s="2">
        <f t="shared" si="147"/>
        <v>15</v>
      </c>
      <c r="G255" s="12">
        <v>12</v>
      </c>
      <c r="H255" s="12">
        <v>0</v>
      </c>
      <c r="I255" s="15">
        <v>3</v>
      </c>
      <c r="J255" s="2">
        <f t="shared" si="148"/>
        <v>310</v>
      </c>
      <c r="K255" s="12">
        <v>169</v>
      </c>
      <c r="L255" s="15">
        <v>141</v>
      </c>
      <c r="M255" s="2">
        <f t="shared" si="149"/>
        <v>23</v>
      </c>
      <c r="N255" s="12">
        <v>7</v>
      </c>
      <c r="O255" s="12">
        <v>16</v>
      </c>
      <c r="P255" s="12">
        <f t="shared" si="150"/>
        <v>1</v>
      </c>
      <c r="Q255" s="12">
        <v>0</v>
      </c>
      <c r="R255" s="15">
        <v>1</v>
      </c>
      <c r="S255" s="2">
        <f t="shared" si="151"/>
        <v>4</v>
      </c>
      <c r="T255" s="12">
        <v>0</v>
      </c>
      <c r="U255" s="15">
        <v>4</v>
      </c>
    </row>
    <row r="256" spans="2:21" s="57" customFormat="1" ht="11.25" hidden="1">
      <c r="B256" s="3" t="s">
        <v>32</v>
      </c>
      <c r="C256" s="2">
        <f t="shared" si="146"/>
        <v>1</v>
      </c>
      <c r="D256" s="12">
        <v>1</v>
      </c>
      <c r="E256" s="15">
        <v>0</v>
      </c>
      <c r="F256" s="2">
        <f t="shared" si="147"/>
        <v>19</v>
      </c>
      <c r="G256" s="12">
        <v>17</v>
      </c>
      <c r="H256" s="12">
        <v>0</v>
      </c>
      <c r="I256" s="15">
        <v>2</v>
      </c>
      <c r="J256" s="2">
        <f t="shared" si="148"/>
        <v>460</v>
      </c>
      <c r="K256" s="12">
        <v>233</v>
      </c>
      <c r="L256" s="15">
        <v>227</v>
      </c>
      <c r="M256" s="2">
        <f t="shared" si="149"/>
        <v>25</v>
      </c>
      <c r="N256" s="12">
        <v>9</v>
      </c>
      <c r="O256" s="12">
        <v>16</v>
      </c>
      <c r="P256" s="12">
        <f t="shared" si="150"/>
        <v>3</v>
      </c>
      <c r="Q256" s="12">
        <v>0</v>
      </c>
      <c r="R256" s="15">
        <v>3</v>
      </c>
      <c r="S256" s="2">
        <f t="shared" si="151"/>
        <v>7</v>
      </c>
      <c r="T256" s="12">
        <v>0</v>
      </c>
      <c r="U256" s="15">
        <v>7</v>
      </c>
    </row>
    <row r="257" spans="2:21" s="57" customFormat="1" ht="11.25" hidden="1">
      <c r="B257" s="3" t="s">
        <v>33</v>
      </c>
      <c r="C257" s="2">
        <f t="shared" si="146"/>
        <v>1</v>
      </c>
      <c r="D257" s="12">
        <v>1</v>
      </c>
      <c r="E257" s="15">
        <v>0</v>
      </c>
      <c r="F257" s="2">
        <f t="shared" si="147"/>
        <v>7</v>
      </c>
      <c r="G257" s="12">
        <v>6</v>
      </c>
      <c r="H257" s="12">
        <v>0</v>
      </c>
      <c r="I257" s="15">
        <v>1</v>
      </c>
      <c r="J257" s="2">
        <f t="shared" si="148"/>
        <v>113</v>
      </c>
      <c r="K257" s="12">
        <v>65</v>
      </c>
      <c r="L257" s="15">
        <v>48</v>
      </c>
      <c r="M257" s="2">
        <f t="shared" si="149"/>
        <v>11</v>
      </c>
      <c r="N257" s="12">
        <v>5</v>
      </c>
      <c r="O257" s="12">
        <v>6</v>
      </c>
      <c r="P257" s="12">
        <f t="shared" si="150"/>
        <v>3</v>
      </c>
      <c r="Q257" s="12">
        <v>1</v>
      </c>
      <c r="R257" s="15">
        <v>2</v>
      </c>
      <c r="S257" s="2">
        <f t="shared" si="151"/>
        <v>1</v>
      </c>
      <c r="T257" s="12">
        <v>1</v>
      </c>
      <c r="U257" s="15">
        <v>0</v>
      </c>
    </row>
    <row r="258" spans="2:21" s="57" customFormat="1" ht="11.25" hidden="1">
      <c r="B258" s="3" t="s">
        <v>34</v>
      </c>
      <c r="C258" s="2">
        <f t="shared" si="146"/>
        <v>1</v>
      </c>
      <c r="D258" s="12">
        <v>1</v>
      </c>
      <c r="E258" s="15">
        <v>0</v>
      </c>
      <c r="F258" s="2">
        <f t="shared" si="147"/>
        <v>20</v>
      </c>
      <c r="G258" s="12">
        <v>17</v>
      </c>
      <c r="H258" s="12">
        <v>0</v>
      </c>
      <c r="I258" s="15">
        <v>3</v>
      </c>
      <c r="J258" s="2">
        <f t="shared" si="148"/>
        <v>492</v>
      </c>
      <c r="K258" s="12">
        <v>277</v>
      </c>
      <c r="L258" s="15">
        <v>215</v>
      </c>
      <c r="M258" s="2">
        <f t="shared" si="149"/>
        <v>27</v>
      </c>
      <c r="N258" s="12">
        <v>9</v>
      </c>
      <c r="O258" s="12">
        <v>18</v>
      </c>
      <c r="P258" s="12">
        <f t="shared" si="150"/>
        <v>2</v>
      </c>
      <c r="Q258" s="12">
        <v>0</v>
      </c>
      <c r="R258" s="15">
        <v>2</v>
      </c>
      <c r="S258" s="2">
        <f t="shared" si="151"/>
        <v>8</v>
      </c>
      <c r="T258" s="12">
        <v>1</v>
      </c>
      <c r="U258" s="15">
        <v>7</v>
      </c>
    </row>
    <row r="259" spans="2:21" s="57" customFormat="1" ht="11.25" hidden="1">
      <c r="B259" s="3" t="s">
        <v>48</v>
      </c>
      <c r="C259" s="2">
        <f t="shared" si="146"/>
        <v>1</v>
      </c>
      <c r="D259" s="12">
        <v>1</v>
      </c>
      <c r="E259" s="15">
        <v>0</v>
      </c>
      <c r="F259" s="2">
        <f t="shared" si="147"/>
        <v>7</v>
      </c>
      <c r="G259" s="12">
        <v>6</v>
      </c>
      <c r="H259" s="12">
        <v>0</v>
      </c>
      <c r="I259" s="15">
        <v>1</v>
      </c>
      <c r="J259" s="2">
        <f t="shared" si="148"/>
        <v>110</v>
      </c>
      <c r="K259" s="12">
        <v>58</v>
      </c>
      <c r="L259" s="15">
        <v>52</v>
      </c>
      <c r="M259" s="2">
        <f t="shared" si="149"/>
        <v>11</v>
      </c>
      <c r="N259" s="12">
        <v>4</v>
      </c>
      <c r="O259" s="12">
        <v>7</v>
      </c>
      <c r="P259" s="12">
        <f t="shared" si="150"/>
        <v>2</v>
      </c>
      <c r="Q259" s="12">
        <v>1</v>
      </c>
      <c r="R259" s="15">
        <v>1</v>
      </c>
      <c r="S259" s="2">
        <f t="shared" si="151"/>
        <v>5</v>
      </c>
      <c r="T259" s="12">
        <v>0</v>
      </c>
      <c r="U259" s="15">
        <v>5</v>
      </c>
    </row>
    <row r="260" spans="2:21" s="57" customFormat="1" ht="18" hidden="1" customHeight="1" collapsed="1">
      <c r="B260" s="3" t="s">
        <v>15</v>
      </c>
      <c r="C260" s="2">
        <f>SUM(C261:C264)</f>
        <v>4</v>
      </c>
      <c r="D260" s="12">
        <f t="shared" ref="D260:T260" si="152">SUM(D261:D264)</f>
        <v>4</v>
      </c>
      <c r="E260" s="15">
        <f t="shared" si="152"/>
        <v>0</v>
      </c>
      <c r="F260" s="2">
        <f t="shared" si="152"/>
        <v>62</v>
      </c>
      <c r="G260" s="12">
        <f t="shared" si="152"/>
        <v>54</v>
      </c>
      <c r="H260" s="12">
        <f t="shared" si="152"/>
        <v>0</v>
      </c>
      <c r="I260" s="15">
        <f t="shared" si="152"/>
        <v>8</v>
      </c>
      <c r="J260" s="2">
        <f t="shared" si="152"/>
        <v>1548</v>
      </c>
      <c r="K260" s="12">
        <f t="shared" si="152"/>
        <v>800</v>
      </c>
      <c r="L260" s="15">
        <f t="shared" si="152"/>
        <v>748</v>
      </c>
      <c r="M260" s="2">
        <f t="shared" si="152"/>
        <v>97</v>
      </c>
      <c r="N260" s="12">
        <f t="shared" si="152"/>
        <v>31</v>
      </c>
      <c r="O260" s="12">
        <f t="shared" si="152"/>
        <v>66</v>
      </c>
      <c r="P260" s="12">
        <f t="shared" si="152"/>
        <v>12</v>
      </c>
      <c r="Q260" s="12">
        <f t="shared" si="152"/>
        <v>4</v>
      </c>
      <c r="R260" s="15">
        <f t="shared" si="152"/>
        <v>8</v>
      </c>
      <c r="S260" s="2">
        <f t="shared" si="152"/>
        <v>7</v>
      </c>
      <c r="T260" s="12">
        <f t="shared" si="152"/>
        <v>2</v>
      </c>
      <c r="U260" s="15">
        <f>SUM(U261:U264)</f>
        <v>5</v>
      </c>
    </row>
    <row r="261" spans="2:21" s="57" customFormat="1" ht="11.25" hidden="1">
      <c r="B261" s="3" t="s">
        <v>35</v>
      </c>
      <c r="C261" s="2">
        <f>IF(SUM(D261:E261)=0,"-",SUM(D261:E261))</f>
        <v>1</v>
      </c>
      <c r="D261" s="12">
        <v>1</v>
      </c>
      <c r="E261" s="15">
        <v>0</v>
      </c>
      <c r="F261" s="2">
        <f>SUM(G261:I261)</f>
        <v>21</v>
      </c>
      <c r="G261" s="12">
        <v>18</v>
      </c>
      <c r="H261" s="12">
        <v>0</v>
      </c>
      <c r="I261" s="15">
        <v>3</v>
      </c>
      <c r="J261" s="2">
        <f>IF(SUM(K261:L261)=0,"-",SUM(K261:L261))</f>
        <v>579</v>
      </c>
      <c r="K261" s="12">
        <v>299</v>
      </c>
      <c r="L261" s="15">
        <v>280</v>
      </c>
      <c r="M261" s="2">
        <f>IF(SUM(N261:O261)=0,"-",SUM(N261:O261))</f>
        <v>34</v>
      </c>
      <c r="N261" s="12">
        <v>11</v>
      </c>
      <c r="O261" s="12">
        <v>23</v>
      </c>
      <c r="P261" s="12">
        <f>IF(SUM(Q261:R261)=0,"-",SUM(Q261:R261))</f>
        <v>4</v>
      </c>
      <c r="Q261" s="12">
        <v>1</v>
      </c>
      <c r="R261" s="15">
        <v>3</v>
      </c>
      <c r="S261" s="2">
        <f>IF(SUM(T261:U261)=0,"-",SUM(T261:U261))</f>
        <v>2</v>
      </c>
      <c r="T261" s="12">
        <v>1</v>
      </c>
      <c r="U261" s="15">
        <v>1</v>
      </c>
    </row>
    <row r="262" spans="2:21" s="57" customFormat="1" ht="11.25" hidden="1">
      <c r="B262" s="3" t="s">
        <v>36</v>
      </c>
      <c r="C262" s="2">
        <f>IF(SUM(D262:E262)=0,"-",SUM(D262:E262))</f>
        <v>1</v>
      </c>
      <c r="D262" s="12">
        <v>1</v>
      </c>
      <c r="E262" s="15">
        <v>0</v>
      </c>
      <c r="F262" s="2">
        <f>SUM(G262:I262)</f>
        <v>14</v>
      </c>
      <c r="G262" s="12">
        <v>12</v>
      </c>
      <c r="H262" s="12">
        <v>0</v>
      </c>
      <c r="I262" s="15">
        <v>2</v>
      </c>
      <c r="J262" s="2">
        <f>IF(SUM(K262:L262)=0,"-",SUM(K262:L262))</f>
        <v>356</v>
      </c>
      <c r="K262" s="12">
        <v>178</v>
      </c>
      <c r="L262" s="15">
        <v>178</v>
      </c>
      <c r="M262" s="2">
        <f>IF(SUM(N262:O262)=0,"-",SUM(N262:O262))</f>
        <v>23</v>
      </c>
      <c r="N262" s="12">
        <v>7</v>
      </c>
      <c r="O262" s="12">
        <v>16</v>
      </c>
      <c r="P262" s="12">
        <f>IF(SUM(Q262:R262)=0,"-",SUM(Q262:R262))</f>
        <v>3</v>
      </c>
      <c r="Q262" s="12">
        <v>1</v>
      </c>
      <c r="R262" s="15">
        <v>2</v>
      </c>
      <c r="S262" s="2">
        <f>IF(SUM(T262:U262)=0,"-",SUM(T262:U262))</f>
        <v>1</v>
      </c>
      <c r="T262" s="12">
        <v>0</v>
      </c>
      <c r="U262" s="15">
        <v>1</v>
      </c>
    </row>
    <row r="263" spans="2:21" s="57" customFormat="1" ht="11.25" hidden="1">
      <c r="B263" s="3" t="s">
        <v>37</v>
      </c>
      <c r="C263" s="2">
        <f>IF(SUM(D263:E263)=0,"-",SUM(D263:E263))</f>
        <v>1</v>
      </c>
      <c r="D263" s="12">
        <v>1</v>
      </c>
      <c r="E263" s="15">
        <v>0</v>
      </c>
      <c r="F263" s="2">
        <f>SUM(G263:I263)</f>
        <v>13</v>
      </c>
      <c r="G263" s="12">
        <v>12</v>
      </c>
      <c r="H263" s="12">
        <v>0</v>
      </c>
      <c r="I263" s="15">
        <v>1</v>
      </c>
      <c r="J263" s="2">
        <f>IF(SUM(K263:L263)=0,"-",SUM(K263:L263))</f>
        <v>286</v>
      </c>
      <c r="K263" s="12">
        <v>159</v>
      </c>
      <c r="L263" s="15">
        <v>127</v>
      </c>
      <c r="M263" s="2">
        <f>IF(SUM(N263:O263)=0,"-",SUM(N263:O263))</f>
        <v>20</v>
      </c>
      <c r="N263" s="12">
        <v>7</v>
      </c>
      <c r="O263" s="12">
        <v>13</v>
      </c>
      <c r="P263" s="12">
        <f>IF(SUM(Q263:R263)=0,"-",SUM(Q263:R263))</f>
        <v>2</v>
      </c>
      <c r="Q263" s="12">
        <v>1</v>
      </c>
      <c r="R263" s="15">
        <v>1</v>
      </c>
      <c r="S263" s="2">
        <f>IF(SUM(T263:U263)=0,"-",SUM(T263:U263))</f>
        <v>2</v>
      </c>
      <c r="T263" s="12">
        <v>0</v>
      </c>
      <c r="U263" s="15">
        <v>2</v>
      </c>
    </row>
    <row r="264" spans="2:21" s="57" customFormat="1" ht="11.25" hidden="1">
      <c r="B264" s="3" t="s">
        <v>38</v>
      </c>
      <c r="C264" s="2">
        <f>IF(SUM(D264:E264)=0,"-",SUM(D264:E264))</f>
        <v>1</v>
      </c>
      <c r="D264" s="12">
        <v>1</v>
      </c>
      <c r="E264" s="15">
        <v>0</v>
      </c>
      <c r="F264" s="2">
        <f>SUM(G264:I264)</f>
        <v>14</v>
      </c>
      <c r="G264" s="12">
        <v>12</v>
      </c>
      <c r="H264" s="12">
        <v>0</v>
      </c>
      <c r="I264" s="15">
        <v>2</v>
      </c>
      <c r="J264" s="2">
        <f>IF(SUM(K264:L264)=0,"-",SUM(K264:L264))</f>
        <v>327</v>
      </c>
      <c r="K264" s="12">
        <v>164</v>
      </c>
      <c r="L264" s="15">
        <v>163</v>
      </c>
      <c r="M264" s="2">
        <f>IF(SUM(N264:O264)=0,"-",SUM(N264:O264))</f>
        <v>20</v>
      </c>
      <c r="N264" s="12">
        <v>6</v>
      </c>
      <c r="O264" s="12">
        <v>14</v>
      </c>
      <c r="P264" s="12">
        <f>IF(SUM(Q264:R264)=0,"-",SUM(Q264:R264))</f>
        <v>3</v>
      </c>
      <c r="Q264" s="12">
        <v>1</v>
      </c>
      <c r="R264" s="15">
        <v>2</v>
      </c>
      <c r="S264" s="2">
        <f>IF(SUM(T264:U264)=0,"-",SUM(T264:U264))</f>
        <v>2</v>
      </c>
      <c r="T264" s="12">
        <v>1</v>
      </c>
      <c r="U264" s="15">
        <v>1</v>
      </c>
    </row>
    <row r="265" spans="2:21" s="57" customFormat="1" ht="1.5" hidden="1" customHeight="1" collapsed="1">
      <c r="B265" s="3" t="s">
        <v>16</v>
      </c>
      <c r="C265" s="2">
        <f t="shared" ref="C265:K265" si="153">SUM(C266:C269)</f>
        <v>4</v>
      </c>
      <c r="D265" s="12">
        <f t="shared" si="153"/>
        <v>4</v>
      </c>
      <c r="E265" s="15">
        <f t="shared" si="153"/>
        <v>0</v>
      </c>
      <c r="F265" s="2">
        <f t="shared" si="153"/>
        <v>40</v>
      </c>
      <c r="G265" s="12">
        <f t="shared" si="153"/>
        <v>32</v>
      </c>
      <c r="H265" s="12">
        <f t="shared" si="153"/>
        <v>0</v>
      </c>
      <c r="I265" s="15">
        <f t="shared" si="153"/>
        <v>8</v>
      </c>
      <c r="J265" s="2">
        <f t="shared" si="153"/>
        <v>821</v>
      </c>
      <c r="K265" s="12">
        <f t="shared" si="153"/>
        <v>411</v>
      </c>
      <c r="L265" s="15">
        <f>SUM(L266:L269)</f>
        <v>410</v>
      </c>
      <c r="M265" s="2">
        <f t="shared" ref="M265:U265" si="154">SUM(M266:M269)</f>
        <v>66</v>
      </c>
      <c r="N265" s="12">
        <f t="shared" si="154"/>
        <v>23</v>
      </c>
      <c r="O265" s="12">
        <f t="shared" si="154"/>
        <v>43</v>
      </c>
      <c r="P265" s="12">
        <f t="shared" si="154"/>
        <v>10</v>
      </c>
      <c r="Q265" s="12">
        <f t="shared" si="154"/>
        <v>4</v>
      </c>
      <c r="R265" s="15">
        <f t="shared" si="154"/>
        <v>6</v>
      </c>
      <c r="S265" s="2">
        <f t="shared" si="154"/>
        <v>8</v>
      </c>
      <c r="T265" s="12">
        <f t="shared" si="154"/>
        <v>1</v>
      </c>
      <c r="U265" s="15">
        <f t="shared" si="154"/>
        <v>7</v>
      </c>
    </row>
    <row r="266" spans="2:21" s="57" customFormat="1" ht="11.25" hidden="1">
      <c r="B266" s="3" t="s">
        <v>58</v>
      </c>
      <c r="C266" s="2">
        <f>IF(SUM(D266:E266)=0,"-",SUM(D266:E266))</f>
        <v>1</v>
      </c>
      <c r="D266" s="12">
        <v>1</v>
      </c>
      <c r="E266" s="15">
        <v>0</v>
      </c>
      <c r="F266" s="2">
        <f>SUM(G266:I266)</f>
        <v>17</v>
      </c>
      <c r="G266" s="12">
        <v>14</v>
      </c>
      <c r="H266" s="12">
        <v>0</v>
      </c>
      <c r="I266" s="15">
        <v>3</v>
      </c>
      <c r="J266" s="2">
        <f>IF(SUM(K266:L266)=0,"-",SUM(K266:L266))</f>
        <v>418</v>
      </c>
      <c r="K266" s="12">
        <v>213</v>
      </c>
      <c r="L266" s="15">
        <v>205</v>
      </c>
      <c r="M266" s="2">
        <f>IF(SUM(N266:O266)=0,"-",SUM(N266:O266))</f>
        <v>28</v>
      </c>
      <c r="N266" s="12">
        <v>12</v>
      </c>
      <c r="O266" s="12">
        <v>16</v>
      </c>
      <c r="P266" s="12">
        <f>IF(SUM(Q266:R266)=0,"-",SUM(Q266:R266))</f>
        <v>2</v>
      </c>
      <c r="Q266" s="12">
        <v>1</v>
      </c>
      <c r="R266" s="15">
        <v>1</v>
      </c>
      <c r="S266" s="2">
        <f>IF(SUM(T266:U266)=0,"-",SUM(T266:U266))</f>
        <v>2</v>
      </c>
      <c r="T266" s="12">
        <v>0</v>
      </c>
      <c r="U266" s="15">
        <v>2</v>
      </c>
    </row>
    <row r="267" spans="2:21" s="57" customFormat="1" ht="11.25" hidden="1">
      <c r="B267" s="3" t="s">
        <v>59</v>
      </c>
      <c r="C267" s="2">
        <f>IF(SUM(D267:E267)=0,"-",SUM(D267:E267))</f>
        <v>1</v>
      </c>
      <c r="D267" s="12">
        <v>1</v>
      </c>
      <c r="E267" s="15">
        <v>0</v>
      </c>
      <c r="F267" s="2">
        <f>SUM(G267:I267)</f>
        <v>8</v>
      </c>
      <c r="G267" s="12">
        <v>6</v>
      </c>
      <c r="H267" s="12">
        <v>0</v>
      </c>
      <c r="I267" s="15">
        <v>2</v>
      </c>
      <c r="J267" s="2">
        <f>IF(SUM(K267:L267)=0,"-",SUM(K267:L267))</f>
        <v>171</v>
      </c>
      <c r="K267" s="12">
        <v>82</v>
      </c>
      <c r="L267" s="15">
        <v>89</v>
      </c>
      <c r="M267" s="2">
        <f>IF(SUM(N267:O267)=0,"-",SUM(N267:O267))</f>
        <v>14</v>
      </c>
      <c r="N267" s="12">
        <v>4</v>
      </c>
      <c r="O267" s="12">
        <v>10</v>
      </c>
      <c r="P267" s="12">
        <f>IF(SUM(Q267:R267)=0,"-",SUM(Q267:R267))</f>
        <v>3</v>
      </c>
      <c r="Q267" s="12">
        <v>1</v>
      </c>
      <c r="R267" s="15">
        <v>2</v>
      </c>
      <c r="S267" s="2">
        <f>IF(SUM(T267:U267)=0,"-",SUM(T267:U267))</f>
        <v>2</v>
      </c>
      <c r="T267" s="12">
        <v>0</v>
      </c>
      <c r="U267" s="15">
        <v>2</v>
      </c>
    </row>
    <row r="268" spans="2:21" s="57" customFormat="1" ht="11.25" hidden="1">
      <c r="B268" s="3" t="s">
        <v>60</v>
      </c>
      <c r="C268" s="2">
        <f>IF(SUM(D268:E268)=0,"-",SUM(D268:E268))</f>
        <v>1</v>
      </c>
      <c r="D268" s="12">
        <v>1</v>
      </c>
      <c r="E268" s="15">
        <v>0</v>
      </c>
      <c r="F268" s="2">
        <f>SUM(G268:I268)</f>
        <v>8</v>
      </c>
      <c r="G268" s="12">
        <v>6</v>
      </c>
      <c r="H268" s="12">
        <v>0</v>
      </c>
      <c r="I268" s="15">
        <v>2</v>
      </c>
      <c r="J268" s="2">
        <f>IF(SUM(K268:L268)=0,"-",SUM(K268:L268))</f>
        <v>143</v>
      </c>
      <c r="K268" s="12">
        <v>67</v>
      </c>
      <c r="L268" s="15">
        <v>76</v>
      </c>
      <c r="M268" s="2">
        <f>IF(SUM(N268:O268)=0,"-",SUM(N268:O268))</f>
        <v>12</v>
      </c>
      <c r="N268" s="12">
        <v>4</v>
      </c>
      <c r="O268" s="12">
        <v>8</v>
      </c>
      <c r="P268" s="12">
        <f>IF(SUM(Q268:R268)=0,"-",SUM(Q268:R268))</f>
        <v>2</v>
      </c>
      <c r="Q268" s="12">
        <v>1</v>
      </c>
      <c r="R268" s="15">
        <v>1</v>
      </c>
      <c r="S268" s="2">
        <f>IF(SUM(T268:U268)=0,"-",SUM(T268:U268))</f>
        <v>2</v>
      </c>
      <c r="T268" s="12">
        <v>0</v>
      </c>
      <c r="U268" s="15">
        <v>2</v>
      </c>
    </row>
    <row r="269" spans="2:21" s="57" customFormat="1" ht="11.25" hidden="1">
      <c r="B269" s="19" t="s">
        <v>115</v>
      </c>
      <c r="C269" s="23">
        <f>IF(SUM(D269:E269)=0,"-",SUM(D269:E269))</f>
        <v>1</v>
      </c>
      <c r="D269" s="21">
        <v>1</v>
      </c>
      <c r="E269" s="24">
        <v>0</v>
      </c>
      <c r="F269" s="23">
        <f>SUM(G269:I269)</f>
        <v>7</v>
      </c>
      <c r="G269" s="21">
        <v>6</v>
      </c>
      <c r="H269" s="21">
        <v>0</v>
      </c>
      <c r="I269" s="24">
        <v>1</v>
      </c>
      <c r="J269" s="23">
        <f>IF(SUM(K269:L269)=0,"-",SUM(K269:L269))</f>
        <v>89</v>
      </c>
      <c r="K269" s="21">
        <v>49</v>
      </c>
      <c r="L269" s="24">
        <v>40</v>
      </c>
      <c r="M269" s="23">
        <f>IF(SUM(N269:O269)=0,"-",SUM(N269:O269))</f>
        <v>12</v>
      </c>
      <c r="N269" s="21">
        <v>3</v>
      </c>
      <c r="O269" s="21">
        <v>9</v>
      </c>
      <c r="P269" s="21">
        <f>IF(SUM(Q269:R269)=0,"-",SUM(Q269:R269))</f>
        <v>3</v>
      </c>
      <c r="Q269" s="21">
        <v>1</v>
      </c>
      <c r="R269" s="24">
        <v>2</v>
      </c>
      <c r="S269" s="23">
        <f>IF(SUM(T269:U269)=0,"-",SUM(T269:U269))</f>
        <v>2</v>
      </c>
      <c r="T269" s="21">
        <v>1</v>
      </c>
      <c r="U269" s="24">
        <v>1</v>
      </c>
    </row>
    <row r="270" spans="2:21" s="57" customFormat="1" ht="18" customHeight="1">
      <c r="B270" s="72" t="s">
        <v>119</v>
      </c>
      <c r="C270" s="109">
        <v>19</v>
      </c>
      <c r="D270" s="111">
        <v>19</v>
      </c>
      <c r="E270" s="223">
        <v>0</v>
      </c>
      <c r="F270" s="109">
        <f>F271+F277+F284+F289</f>
        <v>235</v>
      </c>
      <c r="G270" s="111">
        <f>G271+G277+G284+G289</f>
        <v>195</v>
      </c>
      <c r="H270" s="111">
        <f>H271+H277+H284+H289</f>
        <v>0</v>
      </c>
      <c r="I270" s="223">
        <f>I271+I277+I284+I289</f>
        <v>40</v>
      </c>
      <c r="J270" s="109">
        <f>J271+J277+J284+J289</f>
        <v>5114</v>
      </c>
      <c r="K270" s="111">
        <f t="shared" ref="K270:U270" si="155">K271+K277+K284+K289</f>
        <v>2613</v>
      </c>
      <c r="L270" s="223">
        <f t="shared" si="155"/>
        <v>2501</v>
      </c>
      <c r="M270" s="109">
        <f>M271+M277+M284+M289</f>
        <v>353</v>
      </c>
      <c r="N270" s="111">
        <f t="shared" si="155"/>
        <v>122</v>
      </c>
      <c r="O270" s="111">
        <f t="shared" si="155"/>
        <v>231</v>
      </c>
      <c r="P270" s="111">
        <f t="shared" si="155"/>
        <v>48</v>
      </c>
      <c r="Q270" s="111">
        <f t="shared" si="155"/>
        <v>16</v>
      </c>
      <c r="R270" s="223">
        <f t="shared" si="155"/>
        <v>32</v>
      </c>
      <c r="S270" s="109">
        <f t="shared" si="155"/>
        <v>53</v>
      </c>
      <c r="T270" s="111">
        <f t="shared" si="155"/>
        <v>8</v>
      </c>
      <c r="U270" s="223">
        <f t="shared" si="155"/>
        <v>45</v>
      </c>
    </row>
    <row r="271" spans="2:21" s="57" customFormat="1" ht="18" hidden="1" customHeight="1">
      <c r="B271" s="3" t="s">
        <v>13</v>
      </c>
      <c r="C271" s="2">
        <v>5</v>
      </c>
      <c r="D271" s="12">
        <v>5</v>
      </c>
      <c r="E271" s="15">
        <v>0</v>
      </c>
      <c r="F271" s="2">
        <f>SUM(G271:I271)</f>
        <v>50</v>
      </c>
      <c r="G271" s="12">
        <f>SUM(G272:G276)</f>
        <v>42</v>
      </c>
      <c r="H271" s="12">
        <f>SUM(H272:H276)</f>
        <v>0</v>
      </c>
      <c r="I271" s="15">
        <f>SUM(I272:I276)</f>
        <v>8</v>
      </c>
      <c r="J271" s="2">
        <f t="shared" ref="J271:J276" si="156">IF(SUM(K271:L271)=0,"-",SUM(K271:L271))</f>
        <v>1033</v>
      </c>
      <c r="K271" s="12">
        <f>SUM(K272:K276)</f>
        <v>508</v>
      </c>
      <c r="L271" s="15">
        <f>SUM(L272:L276)</f>
        <v>525</v>
      </c>
      <c r="M271" s="2">
        <f t="shared" ref="M271:M276" si="157">IF(SUM(N271:O271)=0,"-",SUM(N271:O271))</f>
        <v>76</v>
      </c>
      <c r="N271" s="12">
        <f t="shared" ref="N271:U271" si="158">SUM(N272:N276)</f>
        <v>26</v>
      </c>
      <c r="O271" s="12">
        <f t="shared" si="158"/>
        <v>50</v>
      </c>
      <c r="P271" s="12">
        <f t="shared" si="158"/>
        <v>9</v>
      </c>
      <c r="Q271" s="12">
        <f t="shared" si="158"/>
        <v>3</v>
      </c>
      <c r="R271" s="15">
        <f t="shared" si="158"/>
        <v>6</v>
      </c>
      <c r="S271" s="2">
        <f t="shared" si="158"/>
        <v>10</v>
      </c>
      <c r="T271" s="12">
        <f t="shared" si="158"/>
        <v>1</v>
      </c>
      <c r="U271" s="15">
        <f t="shared" si="158"/>
        <v>9</v>
      </c>
    </row>
    <row r="272" spans="2:21" s="57" customFormat="1" ht="11.25" hidden="1">
      <c r="B272" s="3" t="s">
        <v>29</v>
      </c>
      <c r="C272" s="2">
        <v>1</v>
      </c>
      <c r="D272" s="12">
        <v>1</v>
      </c>
      <c r="E272" s="15">
        <v>0</v>
      </c>
      <c r="F272" s="2">
        <f>SUM(G272:I272)</f>
        <v>9</v>
      </c>
      <c r="G272" s="12">
        <v>7</v>
      </c>
      <c r="H272" s="12">
        <v>0</v>
      </c>
      <c r="I272" s="15">
        <v>2</v>
      </c>
      <c r="J272" s="2">
        <f t="shared" si="156"/>
        <v>194</v>
      </c>
      <c r="K272" s="12">
        <v>99</v>
      </c>
      <c r="L272" s="15">
        <v>95</v>
      </c>
      <c r="M272" s="2">
        <f>IF(SUM(N272:O272)=0,"-",SUM(N272:O272))</f>
        <v>14</v>
      </c>
      <c r="N272" s="12">
        <v>5</v>
      </c>
      <c r="O272" s="12">
        <v>9</v>
      </c>
      <c r="P272" s="12">
        <f>IF(SUM(Q272:R272)=0,"-",SUM(Q272:R272))</f>
        <v>2</v>
      </c>
      <c r="Q272" s="12">
        <v>1</v>
      </c>
      <c r="R272" s="15">
        <v>1</v>
      </c>
      <c r="S272" s="2">
        <f>IF(SUM(T272:U272)=0,"-",SUM(T272:U272))</f>
        <v>3</v>
      </c>
      <c r="T272" s="12">
        <v>0</v>
      </c>
      <c r="U272" s="15">
        <v>3</v>
      </c>
    </row>
    <row r="273" spans="2:21" s="57" customFormat="1" ht="11.25" hidden="1">
      <c r="B273" s="3" t="s">
        <v>43</v>
      </c>
      <c r="C273" s="2">
        <v>1</v>
      </c>
      <c r="D273" s="12">
        <v>1</v>
      </c>
      <c r="E273" s="15">
        <v>0</v>
      </c>
      <c r="F273" s="2">
        <f t="shared" ref="F273:F293" si="159">SUM(G273:I273)</f>
        <v>12</v>
      </c>
      <c r="G273" s="12">
        <v>11</v>
      </c>
      <c r="H273" s="12">
        <v>0</v>
      </c>
      <c r="I273" s="15">
        <v>1</v>
      </c>
      <c r="J273" s="2">
        <f t="shared" si="156"/>
        <v>254</v>
      </c>
      <c r="K273" s="12">
        <v>126</v>
      </c>
      <c r="L273" s="15">
        <v>128</v>
      </c>
      <c r="M273" s="2">
        <f t="shared" si="157"/>
        <v>18</v>
      </c>
      <c r="N273" s="12">
        <v>6</v>
      </c>
      <c r="O273" s="12">
        <v>12</v>
      </c>
      <c r="P273" s="12">
        <f>IF(SUM(Q273:R273)=0,"-",SUM(Q273:R273))</f>
        <v>1</v>
      </c>
      <c r="Q273" s="12">
        <v>0</v>
      </c>
      <c r="R273" s="15">
        <v>1</v>
      </c>
      <c r="S273" s="2">
        <f>IF(SUM(T273:U273)=0,"-",SUM(T273:U273))</f>
        <v>1</v>
      </c>
      <c r="T273" s="12">
        <v>0</v>
      </c>
      <c r="U273" s="15">
        <v>1</v>
      </c>
    </row>
    <row r="274" spans="2:21" s="57" customFormat="1" ht="11.25" hidden="1">
      <c r="B274" s="3" t="s">
        <v>45</v>
      </c>
      <c r="C274" s="2">
        <v>1</v>
      </c>
      <c r="D274" s="12">
        <v>1</v>
      </c>
      <c r="E274" s="15">
        <v>0</v>
      </c>
      <c r="F274" s="2">
        <f t="shared" si="159"/>
        <v>13</v>
      </c>
      <c r="G274" s="12">
        <v>11</v>
      </c>
      <c r="H274" s="12">
        <v>0</v>
      </c>
      <c r="I274" s="15">
        <v>2</v>
      </c>
      <c r="J274" s="2">
        <f t="shared" si="156"/>
        <v>242</v>
      </c>
      <c r="K274" s="12">
        <v>120</v>
      </c>
      <c r="L274" s="15">
        <v>122</v>
      </c>
      <c r="M274" s="2">
        <f t="shared" si="157"/>
        <v>17</v>
      </c>
      <c r="N274" s="12">
        <v>5</v>
      </c>
      <c r="O274" s="12">
        <v>12</v>
      </c>
      <c r="P274" s="12">
        <f>IF(SUM(Q274:R274)=0,"-",SUM(Q274:R274))</f>
        <v>2</v>
      </c>
      <c r="Q274" s="12">
        <v>1</v>
      </c>
      <c r="R274" s="15">
        <v>1</v>
      </c>
      <c r="S274" s="2">
        <f>IF(SUM(T274:U274)=0,"-",SUM(T274:U274))</f>
        <v>2</v>
      </c>
      <c r="T274" s="12">
        <v>0</v>
      </c>
      <c r="U274" s="15">
        <v>2</v>
      </c>
    </row>
    <row r="275" spans="2:21" s="57" customFormat="1" ht="11.25" hidden="1">
      <c r="B275" s="3" t="s">
        <v>44</v>
      </c>
      <c r="C275" s="2">
        <v>1</v>
      </c>
      <c r="D275" s="12">
        <v>1</v>
      </c>
      <c r="E275" s="15">
        <v>0</v>
      </c>
      <c r="F275" s="2">
        <f t="shared" si="159"/>
        <v>9</v>
      </c>
      <c r="G275" s="12">
        <v>7</v>
      </c>
      <c r="H275" s="12">
        <v>0</v>
      </c>
      <c r="I275" s="15">
        <v>2</v>
      </c>
      <c r="J275" s="2">
        <f t="shared" si="156"/>
        <v>179</v>
      </c>
      <c r="K275" s="12">
        <v>76</v>
      </c>
      <c r="L275" s="15">
        <v>103</v>
      </c>
      <c r="M275" s="2">
        <f t="shared" si="157"/>
        <v>15</v>
      </c>
      <c r="N275" s="12">
        <v>6</v>
      </c>
      <c r="O275" s="12">
        <v>9</v>
      </c>
      <c r="P275" s="12">
        <f>IF(SUM(Q275:R275)=0,"-",SUM(Q275:R275))</f>
        <v>2</v>
      </c>
      <c r="Q275" s="12">
        <v>1</v>
      </c>
      <c r="R275" s="15">
        <v>1</v>
      </c>
      <c r="S275" s="2">
        <f>IF(SUM(T275:U275)=0,"-",SUM(T275:U275))</f>
        <v>2</v>
      </c>
      <c r="T275" s="12">
        <v>1</v>
      </c>
      <c r="U275" s="15">
        <v>1</v>
      </c>
    </row>
    <row r="276" spans="2:21" s="57" customFormat="1" ht="11.25" hidden="1">
      <c r="B276" s="3" t="s">
        <v>46</v>
      </c>
      <c r="C276" s="2">
        <v>1</v>
      </c>
      <c r="D276" s="12">
        <v>1</v>
      </c>
      <c r="E276" s="15">
        <v>0</v>
      </c>
      <c r="F276" s="2">
        <f t="shared" si="159"/>
        <v>7</v>
      </c>
      <c r="G276" s="12">
        <v>6</v>
      </c>
      <c r="H276" s="12">
        <v>0</v>
      </c>
      <c r="I276" s="15">
        <v>1</v>
      </c>
      <c r="J276" s="2">
        <f t="shared" si="156"/>
        <v>164</v>
      </c>
      <c r="K276" s="12">
        <v>87</v>
      </c>
      <c r="L276" s="15">
        <v>77</v>
      </c>
      <c r="M276" s="2">
        <f t="shared" si="157"/>
        <v>12</v>
      </c>
      <c r="N276" s="12">
        <v>4</v>
      </c>
      <c r="O276" s="12">
        <v>8</v>
      </c>
      <c r="P276" s="12">
        <f>IF(SUM(Q276:R276)=0,"-",SUM(Q276:R276))</f>
        <v>2</v>
      </c>
      <c r="Q276" s="12">
        <v>0</v>
      </c>
      <c r="R276" s="15">
        <v>2</v>
      </c>
      <c r="S276" s="2">
        <f>IF(SUM(T276:U276)=0,"-",SUM(T276:U276))</f>
        <v>2</v>
      </c>
      <c r="T276" s="12">
        <v>0</v>
      </c>
      <c r="U276" s="15">
        <v>2</v>
      </c>
    </row>
    <row r="277" spans="2:21" s="57" customFormat="1" ht="18" hidden="1" customHeight="1" collapsed="1">
      <c r="B277" s="3" t="s">
        <v>14</v>
      </c>
      <c r="C277" s="2">
        <v>6</v>
      </c>
      <c r="D277" s="12">
        <v>6</v>
      </c>
      <c r="E277" s="15">
        <v>0</v>
      </c>
      <c r="F277" s="2">
        <f t="shared" ref="F277:U277" si="160">SUM(F278:F283)</f>
        <v>83</v>
      </c>
      <c r="G277" s="12">
        <f t="shared" si="160"/>
        <v>68</v>
      </c>
      <c r="H277" s="12">
        <f t="shared" si="160"/>
        <v>0</v>
      </c>
      <c r="I277" s="15">
        <f t="shared" si="160"/>
        <v>15</v>
      </c>
      <c r="J277" s="2">
        <f t="shared" si="160"/>
        <v>1783</v>
      </c>
      <c r="K277" s="12">
        <f t="shared" si="160"/>
        <v>952</v>
      </c>
      <c r="L277" s="15">
        <f t="shared" si="160"/>
        <v>831</v>
      </c>
      <c r="M277" s="2">
        <f t="shared" si="160"/>
        <v>119</v>
      </c>
      <c r="N277" s="12">
        <f t="shared" si="160"/>
        <v>42</v>
      </c>
      <c r="O277" s="12">
        <f t="shared" si="160"/>
        <v>77</v>
      </c>
      <c r="P277" s="12">
        <f t="shared" si="160"/>
        <v>18</v>
      </c>
      <c r="Q277" s="12">
        <f t="shared" si="160"/>
        <v>3</v>
      </c>
      <c r="R277" s="15">
        <f t="shared" si="160"/>
        <v>15</v>
      </c>
      <c r="S277" s="2">
        <f t="shared" si="160"/>
        <v>29</v>
      </c>
      <c r="T277" s="12">
        <f t="shared" si="160"/>
        <v>2</v>
      </c>
      <c r="U277" s="15">
        <f t="shared" si="160"/>
        <v>27</v>
      </c>
    </row>
    <row r="278" spans="2:21" s="57" customFormat="1" ht="11.25" hidden="1">
      <c r="B278" s="3" t="s">
        <v>30</v>
      </c>
      <c r="C278" s="2">
        <v>1</v>
      </c>
      <c r="D278" s="12">
        <v>1</v>
      </c>
      <c r="E278" s="15">
        <v>0</v>
      </c>
      <c r="F278" s="2">
        <f t="shared" si="159"/>
        <v>14</v>
      </c>
      <c r="G278" s="12">
        <v>11</v>
      </c>
      <c r="H278" s="12">
        <v>0</v>
      </c>
      <c r="I278" s="15">
        <v>3</v>
      </c>
      <c r="J278" s="2">
        <f t="shared" ref="J278:J283" si="161">IF(SUM(K278:L278)=0,"-",SUM(K278:L278))</f>
        <v>312</v>
      </c>
      <c r="K278" s="12">
        <v>161</v>
      </c>
      <c r="L278" s="15">
        <v>151</v>
      </c>
      <c r="M278" s="2">
        <f t="shared" ref="M278:M283" si="162">IF(SUM(N278:O278)=0,"-",SUM(N278:O278))</f>
        <v>19</v>
      </c>
      <c r="N278" s="12">
        <v>8</v>
      </c>
      <c r="O278" s="12">
        <v>11</v>
      </c>
      <c r="P278" s="12">
        <f t="shared" ref="P278:P283" si="163">IF(SUM(Q278:R278)=0,"-",SUM(Q278:R278))</f>
        <v>3</v>
      </c>
      <c r="Q278" s="12">
        <v>1</v>
      </c>
      <c r="R278" s="15">
        <v>2</v>
      </c>
      <c r="S278" s="2">
        <f t="shared" ref="S278:S283" si="164">IF(SUM(T278:U278)=0,"-",SUM(T278:U278))</f>
        <v>6</v>
      </c>
      <c r="T278" s="12">
        <v>0</v>
      </c>
      <c r="U278" s="15">
        <v>6</v>
      </c>
    </row>
    <row r="279" spans="2:21" s="57" customFormat="1" ht="11.25" hidden="1">
      <c r="B279" s="3" t="s">
        <v>31</v>
      </c>
      <c r="C279" s="2">
        <v>1</v>
      </c>
      <c r="D279" s="12">
        <v>1</v>
      </c>
      <c r="E279" s="15">
        <v>0</v>
      </c>
      <c r="F279" s="2">
        <f t="shared" si="159"/>
        <v>15</v>
      </c>
      <c r="G279" s="12">
        <v>12</v>
      </c>
      <c r="H279" s="12">
        <v>0</v>
      </c>
      <c r="I279" s="15">
        <v>3</v>
      </c>
      <c r="J279" s="2">
        <f t="shared" si="161"/>
        <v>326</v>
      </c>
      <c r="K279" s="12">
        <v>174</v>
      </c>
      <c r="L279" s="15">
        <v>152</v>
      </c>
      <c r="M279" s="2">
        <f t="shared" si="162"/>
        <v>24</v>
      </c>
      <c r="N279" s="12">
        <v>9</v>
      </c>
      <c r="O279" s="12">
        <v>15</v>
      </c>
      <c r="P279" s="12">
        <f t="shared" si="163"/>
        <v>2</v>
      </c>
      <c r="Q279" s="12">
        <v>1</v>
      </c>
      <c r="R279" s="15">
        <v>1</v>
      </c>
      <c r="S279" s="2">
        <f t="shared" si="164"/>
        <v>4</v>
      </c>
      <c r="T279" s="12">
        <v>0</v>
      </c>
      <c r="U279" s="15">
        <v>4</v>
      </c>
    </row>
    <row r="280" spans="2:21" s="57" customFormat="1" ht="11.25" hidden="1">
      <c r="B280" s="3" t="s">
        <v>32</v>
      </c>
      <c r="C280" s="2">
        <v>1</v>
      </c>
      <c r="D280" s="12">
        <v>1</v>
      </c>
      <c r="E280" s="15">
        <v>0</v>
      </c>
      <c r="F280" s="2">
        <f t="shared" si="159"/>
        <v>19</v>
      </c>
      <c r="G280" s="12">
        <v>16</v>
      </c>
      <c r="H280" s="12">
        <v>0</v>
      </c>
      <c r="I280" s="15">
        <v>3</v>
      </c>
      <c r="J280" s="2">
        <f t="shared" si="161"/>
        <v>452</v>
      </c>
      <c r="K280" s="12">
        <v>231</v>
      </c>
      <c r="L280" s="15">
        <v>221</v>
      </c>
      <c r="M280" s="2">
        <f t="shared" si="162"/>
        <v>25</v>
      </c>
      <c r="N280" s="12">
        <v>8</v>
      </c>
      <c r="O280" s="12">
        <v>17</v>
      </c>
      <c r="P280" s="12">
        <f t="shared" si="163"/>
        <v>4</v>
      </c>
      <c r="Q280" s="12">
        <v>0</v>
      </c>
      <c r="R280" s="15">
        <v>4</v>
      </c>
      <c r="S280" s="2">
        <f t="shared" si="164"/>
        <v>6</v>
      </c>
      <c r="T280" s="12">
        <v>0</v>
      </c>
      <c r="U280" s="15">
        <v>6</v>
      </c>
    </row>
    <row r="281" spans="2:21" s="57" customFormat="1" ht="11.25" hidden="1">
      <c r="B281" s="3" t="s">
        <v>33</v>
      </c>
      <c r="C281" s="2">
        <v>1</v>
      </c>
      <c r="D281" s="12">
        <v>1</v>
      </c>
      <c r="E281" s="15">
        <v>0</v>
      </c>
      <c r="F281" s="2">
        <f t="shared" si="159"/>
        <v>7</v>
      </c>
      <c r="G281" s="12">
        <v>6</v>
      </c>
      <c r="H281" s="12">
        <v>0</v>
      </c>
      <c r="I281" s="15">
        <v>1</v>
      </c>
      <c r="J281" s="2">
        <f t="shared" si="161"/>
        <v>109</v>
      </c>
      <c r="K281" s="12">
        <v>62</v>
      </c>
      <c r="L281" s="15">
        <v>47</v>
      </c>
      <c r="M281" s="2">
        <f t="shared" si="162"/>
        <v>12</v>
      </c>
      <c r="N281" s="12">
        <v>5</v>
      </c>
      <c r="O281" s="12">
        <v>7</v>
      </c>
      <c r="P281" s="12">
        <f t="shared" si="163"/>
        <v>2</v>
      </c>
      <c r="Q281" s="12">
        <v>0</v>
      </c>
      <c r="R281" s="15">
        <v>2</v>
      </c>
      <c r="S281" s="2">
        <f t="shared" si="164"/>
        <v>1</v>
      </c>
      <c r="T281" s="12">
        <v>1</v>
      </c>
      <c r="U281" s="15">
        <v>0</v>
      </c>
    </row>
    <row r="282" spans="2:21" s="57" customFormat="1" ht="11.25" hidden="1">
      <c r="B282" s="3" t="s">
        <v>34</v>
      </c>
      <c r="C282" s="2">
        <v>1</v>
      </c>
      <c r="D282" s="12">
        <v>1</v>
      </c>
      <c r="E282" s="15">
        <v>0</v>
      </c>
      <c r="F282" s="2">
        <f t="shared" si="159"/>
        <v>21</v>
      </c>
      <c r="G282" s="12">
        <v>17</v>
      </c>
      <c r="H282" s="12">
        <v>0</v>
      </c>
      <c r="I282" s="15">
        <v>4</v>
      </c>
      <c r="J282" s="2">
        <f t="shared" si="161"/>
        <v>482</v>
      </c>
      <c r="K282" s="12">
        <v>274</v>
      </c>
      <c r="L282" s="15">
        <v>208</v>
      </c>
      <c r="M282" s="2">
        <f t="shared" si="162"/>
        <v>28</v>
      </c>
      <c r="N282" s="12">
        <v>9</v>
      </c>
      <c r="O282" s="12">
        <v>19</v>
      </c>
      <c r="P282" s="12">
        <f t="shared" si="163"/>
        <v>5</v>
      </c>
      <c r="Q282" s="12">
        <v>1</v>
      </c>
      <c r="R282" s="15">
        <v>4</v>
      </c>
      <c r="S282" s="2">
        <f t="shared" si="164"/>
        <v>8</v>
      </c>
      <c r="T282" s="12">
        <v>1</v>
      </c>
      <c r="U282" s="15">
        <v>7</v>
      </c>
    </row>
    <row r="283" spans="2:21" s="57" customFormat="1" ht="11.25" hidden="1">
      <c r="B283" s="3" t="s">
        <v>48</v>
      </c>
      <c r="C283" s="2">
        <v>1</v>
      </c>
      <c r="D283" s="12">
        <v>1</v>
      </c>
      <c r="E283" s="15">
        <v>0</v>
      </c>
      <c r="F283" s="2">
        <f t="shared" si="159"/>
        <v>7</v>
      </c>
      <c r="G283" s="12">
        <v>6</v>
      </c>
      <c r="H283" s="12">
        <v>0</v>
      </c>
      <c r="I283" s="15">
        <v>1</v>
      </c>
      <c r="J283" s="2">
        <f t="shared" si="161"/>
        <v>102</v>
      </c>
      <c r="K283" s="12">
        <v>50</v>
      </c>
      <c r="L283" s="15">
        <v>52</v>
      </c>
      <c r="M283" s="2">
        <f t="shared" si="162"/>
        <v>11</v>
      </c>
      <c r="N283" s="12">
        <v>3</v>
      </c>
      <c r="O283" s="12">
        <v>8</v>
      </c>
      <c r="P283" s="12">
        <f t="shared" si="163"/>
        <v>2</v>
      </c>
      <c r="Q283" s="12">
        <v>0</v>
      </c>
      <c r="R283" s="15">
        <v>2</v>
      </c>
      <c r="S283" s="2">
        <f t="shared" si="164"/>
        <v>4</v>
      </c>
      <c r="T283" s="12">
        <v>0</v>
      </c>
      <c r="U283" s="15">
        <v>4</v>
      </c>
    </row>
    <row r="284" spans="2:21" s="57" customFormat="1" ht="18" hidden="1" customHeight="1" collapsed="1">
      <c r="B284" s="3" t="s">
        <v>15</v>
      </c>
      <c r="C284" s="2">
        <v>4</v>
      </c>
      <c r="D284" s="12">
        <v>4</v>
      </c>
      <c r="E284" s="15">
        <v>0</v>
      </c>
      <c r="F284" s="2">
        <f t="shared" ref="F284:T284" si="165">SUM(F285:F288)</f>
        <v>62</v>
      </c>
      <c r="G284" s="12">
        <f t="shared" si="165"/>
        <v>53</v>
      </c>
      <c r="H284" s="12">
        <f t="shared" si="165"/>
        <v>0</v>
      </c>
      <c r="I284" s="15">
        <f t="shared" si="165"/>
        <v>9</v>
      </c>
      <c r="J284" s="2">
        <f t="shared" si="165"/>
        <v>1487</v>
      </c>
      <c r="K284" s="12">
        <f t="shared" si="165"/>
        <v>757</v>
      </c>
      <c r="L284" s="15">
        <f t="shared" si="165"/>
        <v>730</v>
      </c>
      <c r="M284" s="2">
        <f t="shared" si="165"/>
        <v>95</v>
      </c>
      <c r="N284" s="12">
        <f t="shared" si="165"/>
        <v>33</v>
      </c>
      <c r="O284" s="12">
        <f t="shared" si="165"/>
        <v>62</v>
      </c>
      <c r="P284" s="12">
        <f t="shared" si="165"/>
        <v>11</v>
      </c>
      <c r="Q284" s="12">
        <f t="shared" si="165"/>
        <v>4</v>
      </c>
      <c r="R284" s="15">
        <f t="shared" si="165"/>
        <v>7</v>
      </c>
      <c r="S284" s="2">
        <f t="shared" si="165"/>
        <v>7</v>
      </c>
      <c r="T284" s="12">
        <f t="shared" si="165"/>
        <v>3</v>
      </c>
      <c r="U284" s="15">
        <f>SUM(U285:U288)</f>
        <v>4</v>
      </c>
    </row>
    <row r="285" spans="2:21" s="57" customFormat="1" ht="11.25" hidden="1">
      <c r="B285" s="3" t="s">
        <v>35</v>
      </c>
      <c r="C285" s="2">
        <v>1</v>
      </c>
      <c r="D285" s="12">
        <v>1</v>
      </c>
      <c r="E285" s="15">
        <v>0</v>
      </c>
      <c r="F285" s="2">
        <f>SUM(G285:I285)</f>
        <v>21</v>
      </c>
      <c r="G285" s="12">
        <v>18</v>
      </c>
      <c r="H285" s="12">
        <v>0</v>
      </c>
      <c r="I285" s="15">
        <v>3</v>
      </c>
      <c r="J285" s="2">
        <f>IF(SUM(K285:L285)=0,"-",SUM(K285:L285))</f>
        <v>565</v>
      </c>
      <c r="K285" s="12">
        <v>288</v>
      </c>
      <c r="L285" s="15">
        <v>277</v>
      </c>
      <c r="M285" s="2">
        <f>IF(SUM(N285:O285)=0,"-",SUM(N285:O285))</f>
        <v>34</v>
      </c>
      <c r="N285" s="12">
        <v>10</v>
      </c>
      <c r="O285" s="12">
        <v>24</v>
      </c>
      <c r="P285" s="12">
        <f>IF(SUM(Q285:R285)=0,"-",SUM(Q285:R285))</f>
        <v>4</v>
      </c>
      <c r="Q285" s="12">
        <v>1</v>
      </c>
      <c r="R285" s="15">
        <v>3</v>
      </c>
      <c r="S285" s="2">
        <f>IF(SUM(T285:U285)=0,"-",SUM(T285:U285))</f>
        <v>2</v>
      </c>
      <c r="T285" s="12">
        <v>1</v>
      </c>
      <c r="U285" s="15">
        <v>1</v>
      </c>
    </row>
    <row r="286" spans="2:21" s="57" customFormat="1" ht="11.25" hidden="1">
      <c r="B286" s="3" t="s">
        <v>36</v>
      </c>
      <c r="C286" s="2">
        <v>1</v>
      </c>
      <c r="D286" s="12">
        <v>1</v>
      </c>
      <c r="E286" s="15">
        <v>0</v>
      </c>
      <c r="F286" s="2">
        <f t="shared" si="159"/>
        <v>14</v>
      </c>
      <c r="G286" s="12">
        <v>12</v>
      </c>
      <c r="H286" s="12">
        <v>0</v>
      </c>
      <c r="I286" s="15">
        <v>2</v>
      </c>
      <c r="J286" s="2">
        <f>IF(SUM(K286:L286)=0,"-",SUM(K286:L286))</f>
        <v>353</v>
      </c>
      <c r="K286" s="12">
        <v>173</v>
      </c>
      <c r="L286" s="15">
        <v>180</v>
      </c>
      <c r="M286" s="2">
        <f>IF(SUM(N286:O286)=0,"-",SUM(N286:O286))</f>
        <v>21</v>
      </c>
      <c r="N286" s="12">
        <v>8</v>
      </c>
      <c r="O286" s="12">
        <v>13</v>
      </c>
      <c r="P286" s="12">
        <f>IF(SUM(Q286:R286)=0,"-",SUM(Q286:R286))</f>
        <v>2</v>
      </c>
      <c r="Q286" s="12">
        <v>1</v>
      </c>
      <c r="R286" s="15">
        <v>1</v>
      </c>
      <c r="S286" s="2">
        <f>IF(SUM(T286:U286)=0,"-",SUM(T286:U286))</f>
        <v>1</v>
      </c>
      <c r="T286" s="12">
        <v>0</v>
      </c>
      <c r="U286" s="15">
        <v>1</v>
      </c>
    </row>
    <row r="287" spans="2:21" s="57" customFormat="1" ht="11.25" hidden="1">
      <c r="B287" s="3" t="s">
        <v>37</v>
      </c>
      <c r="C287" s="2">
        <v>1</v>
      </c>
      <c r="D287" s="12">
        <v>1</v>
      </c>
      <c r="E287" s="15">
        <v>0</v>
      </c>
      <c r="F287" s="2">
        <f t="shared" si="159"/>
        <v>13</v>
      </c>
      <c r="G287" s="12">
        <v>11</v>
      </c>
      <c r="H287" s="12">
        <v>0</v>
      </c>
      <c r="I287" s="15">
        <v>2</v>
      </c>
      <c r="J287" s="2">
        <f>IF(SUM(K287:L287)=0,"-",SUM(K287:L287))</f>
        <v>256</v>
      </c>
      <c r="K287" s="12">
        <v>144</v>
      </c>
      <c r="L287" s="15">
        <v>112</v>
      </c>
      <c r="M287" s="2">
        <f>IF(SUM(N287:O287)=0,"-",SUM(N287:O287))</f>
        <v>20</v>
      </c>
      <c r="N287" s="12">
        <v>8</v>
      </c>
      <c r="O287" s="12">
        <v>12</v>
      </c>
      <c r="P287" s="12">
        <f>IF(SUM(Q287:R287)=0,"-",SUM(Q287:R287))</f>
        <v>3</v>
      </c>
      <c r="Q287" s="12">
        <v>1</v>
      </c>
      <c r="R287" s="15">
        <v>2</v>
      </c>
      <c r="S287" s="2">
        <f>IF(SUM(T287:U287)=0,"-",SUM(T287:U287))</f>
        <v>2</v>
      </c>
      <c r="T287" s="12">
        <v>1</v>
      </c>
      <c r="U287" s="15">
        <v>1</v>
      </c>
    </row>
    <row r="288" spans="2:21" s="57" customFormat="1" ht="11.25" hidden="1">
      <c r="B288" s="3" t="s">
        <v>38</v>
      </c>
      <c r="C288" s="2">
        <v>1</v>
      </c>
      <c r="D288" s="12">
        <v>1</v>
      </c>
      <c r="E288" s="15">
        <v>0</v>
      </c>
      <c r="F288" s="2">
        <f t="shared" si="159"/>
        <v>14</v>
      </c>
      <c r="G288" s="12">
        <v>12</v>
      </c>
      <c r="H288" s="12">
        <v>0</v>
      </c>
      <c r="I288" s="15">
        <v>2</v>
      </c>
      <c r="J288" s="2">
        <f>IF(SUM(K288:L288)=0,"-",SUM(K288:L288))</f>
        <v>313</v>
      </c>
      <c r="K288" s="12">
        <v>152</v>
      </c>
      <c r="L288" s="15">
        <v>161</v>
      </c>
      <c r="M288" s="2">
        <f>IF(SUM(N288:O288)=0,"-",SUM(N288:O288))</f>
        <v>20</v>
      </c>
      <c r="N288" s="12">
        <v>7</v>
      </c>
      <c r="O288" s="12">
        <v>13</v>
      </c>
      <c r="P288" s="12">
        <f>IF(SUM(Q288:R288)=0,"-",SUM(Q288:R288))</f>
        <v>2</v>
      </c>
      <c r="Q288" s="12">
        <v>1</v>
      </c>
      <c r="R288" s="15">
        <v>1</v>
      </c>
      <c r="S288" s="2">
        <f>IF(SUM(T288:U288)=0,"-",SUM(T288:U288))</f>
        <v>2</v>
      </c>
      <c r="T288" s="12">
        <v>1</v>
      </c>
      <c r="U288" s="15">
        <v>1</v>
      </c>
    </row>
    <row r="289" spans="2:21" s="57" customFormat="1" ht="18" hidden="1" customHeight="1" collapsed="1">
      <c r="B289" s="3" t="s">
        <v>16</v>
      </c>
      <c r="C289" s="2">
        <v>4</v>
      </c>
      <c r="D289" s="12">
        <v>4</v>
      </c>
      <c r="E289" s="15">
        <v>0</v>
      </c>
      <c r="F289" s="2">
        <f t="shared" ref="F289:K289" si="166">SUM(F290:F293)</f>
        <v>40</v>
      </c>
      <c r="G289" s="12">
        <f t="shared" si="166"/>
        <v>32</v>
      </c>
      <c r="H289" s="12">
        <f t="shared" si="166"/>
        <v>0</v>
      </c>
      <c r="I289" s="15">
        <f t="shared" si="166"/>
        <v>8</v>
      </c>
      <c r="J289" s="2">
        <f t="shared" si="166"/>
        <v>811</v>
      </c>
      <c r="K289" s="12">
        <f t="shared" si="166"/>
        <v>396</v>
      </c>
      <c r="L289" s="15">
        <f>SUM(L290:L293)</f>
        <v>415</v>
      </c>
      <c r="M289" s="2">
        <f t="shared" ref="M289:U289" si="167">SUM(M290:M293)</f>
        <v>63</v>
      </c>
      <c r="N289" s="12">
        <f t="shared" si="167"/>
        <v>21</v>
      </c>
      <c r="O289" s="12">
        <f t="shared" si="167"/>
        <v>42</v>
      </c>
      <c r="P289" s="12">
        <f t="shared" si="167"/>
        <v>10</v>
      </c>
      <c r="Q289" s="12">
        <f t="shared" si="167"/>
        <v>6</v>
      </c>
      <c r="R289" s="15">
        <f t="shared" si="167"/>
        <v>4</v>
      </c>
      <c r="S289" s="2">
        <f t="shared" si="167"/>
        <v>7</v>
      </c>
      <c r="T289" s="12">
        <f t="shared" si="167"/>
        <v>2</v>
      </c>
      <c r="U289" s="15">
        <f t="shared" si="167"/>
        <v>5</v>
      </c>
    </row>
    <row r="290" spans="2:21" s="57" customFormat="1" ht="11.25" hidden="1">
      <c r="B290" s="3" t="s">
        <v>58</v>
      </c>
      <c r="C290" s="2">
        <v>1</v>
      </c>
      <c r="D290" s="12">
        <v>1</v>
      </c>
      <c r="E290" s="15">
        <v>0</v>
      </c>
      <c r="F290" s="2">
        <f t="shared" si="159"/>
        <v>17</v>
      </c>
      <c r="G290" s="12">
        <v>14</v>
      </c>
      <c r="H290" s="12">
        <v>0</v>
      </c>
      <c r="I290" s="15">
        <v>3</v>
      </c>
      <c r="J290" s="2">
        <f>IF(SUM(K290:L290)=0,"-",SUM(K290:L290))</f>
        <v>421</v>
      </c>
      <c r="K290" s="12">
        <v>206</v>
      </c>
      <c r="L290" s="15">
        <v>215</v>
      </c>
      <c r="M290" s="2">
        <f>IF(SUM(N290:O290)=0,"-",SUM(N290:O290))</f>
        <v>27</v>
      </c>
      <c r="N290" s="12">
        <v>9</v>
      </c>
      <c r="O290" s="12">
        <v>18</v>
      </c>
      <c r="P290" s="12">
        <f>IF(SUM(Q290:R290)=0,"-",SUM(Q290:R290))</f>
        <v>3</v>
      </c>
      <c r="Q290" s="12">
        <v>2</v>
      </c>
      <c r="R290" s="15">
        <v>1</v>
      </c>
      <c r="S290" s="2">
        <f>IF(SUM(T290:U290)=0,"-",SUM(T290:U290))</f>
        <v>2</v>
      </c>
      <c r="T290" s="12">
        <v>1</v>
      </c>
      <c r="U290" s="15">
        <v>1</v>
      </c>
    </row>
    <row r="291" spans="2:21" s="57" customFormat="1" ht="11.25" hidden="1">
      <c r="B291" s="3" t="s">
        <v>59</v>
      </c>
      <c r="C291" s="2">
        <v>1</v>
      </c>
      <c r="D291" s="12">
        <v>1</v>
      </c>
      <c r="E291" s="15">
        <v>0</v>
      </c>
      <c r="F291" s="2">
        <f t="shared" si="159"/>
        <v>8</v>
      </c>
      <c r="G291" s="12">
        <v>6</v>
      </c>
      <c r="H291" s="12">
        <v>0</v>
      </c>
      <c r="I291" s="15">
        <v>2</v>
      </c>
      <c r="J291" s="2">
        <f>IF(SUM(K291:L291)=0,"-",SUM(K291:L291))</f>
        <v>159</v>
      </c>
      <c r="K291" s="12">
        <v>74</v>
      </c>
      <c r="L291" s="15">
        <v>85</v>
      </c>
      <c r="M291" s="2">
        <f>IF(SUM(N291:O291)=0,"-",SUM(N291:O291))</f>
        <v>13</v>
      </c>
      <c r="N291" s="12">
        <v>4</v>
      </c>
      <c r="O291" s="12">
        <v>9</v>
      </c>
      <c r="P291" s="12">
        <f>IF(SUM(Q291:R291)=0,"-",SUM(Q291:R291))</f>
        <v>3</v>
      </c>
      <c r="Q291" s="12">
        <v>2</v>
      </c>
      <c r="R291" s="15">
        <v>1</v>
      </c>
      <c r="S291" s="2">
        <f>IF(SUM(T291:U291)=0,"-",SUM(T291:U291))</f>
        <v>2</v>
      </c>
      <c r="T291" s="12">
        <v>0</v>
      </c>
      <c r="U291" s="15">
        <v>2</v>
      </c>
    </row>
    <row r="292" spans="2:21" s="57" customFormat="1" ht="11.25" hidden="1">
      <c r="B292" s="3" t="s">
        <v>60</v>
      </c>
      <c r="C292" s="2">
        <v>1</v>
      </c>
      <c r="D292" s="12">
        <v>1</v>
      </c>
      <c r="E292" s="15">
        <v>0</v>
      </c>
      <c r="F292" s="2">
        <f t="shared" si="159"/>
        <v>8</v>
      </c>
      <c r="G292" s="12">
        <v>6</v>
      </c>
      <c r="H292" s="12">
        <v>0</v>
      </c>
      <c r="I292" s="15">
        <v>2</v>
      </c>
      <c r="J292" s="2">
        <f>IF(SUM(K292:L292)=0,"-",SUM(K292:L292))</f>
        <v>140</v>
      </c>
      <c r="K292" s="12">
        <v>66</v>
      </c>
      <c r="L292" s="15">
        <v>74</v>
      </c>
      <c r="M292" s="2">
        <f>IF(SUM(N292:O292)=0,"-",SUM(N292:O292))</f>
        <v>12</v>
      </c>
      <c r="N292" s="12">
        <v>4</v>
      </c>
      <c r="O292" s="12">
        <v>8</v>
      </c>
      <c r="P292" s="12">
        <f>IF(SUM(Q292:R292)=0,"-",SUM(Q292:R292))</f>
        <v>2</v>
      </c>
      <c r="Q292" s="12">
        <v>1</v>
      </c>
      <c r="R292" s="15">
        <v>1</v>
      </c>
      <c r="S292" s="2">
        <f>IF(SUM(T292:U292)=0,"-",SUM(T292:U292))</f>
        <v>1</v>
      </c>
      <c r="T292" s="12">
        <v>0</v>
      </c>
      <c r="U292" s="15">
        <v>1</v>
      </c>
    </row>
    <row r="293" spans="2:21" s="57" customFormat="1" ht="11.25" hidden="1">
      <c r="B293" s="19" t="s">
        <v>115</v>
      </c>
      <c r="C293" s="23">
        <v>1</v>
      </c>
      <c r="D293" s="21">
        <v>1</v>
      </c>
      <c r="E293" s="24">
        <v>0</v>
      </c>
      <c r="F293" s="23">
        <f t="shared" si="159"/>
        <v>7</v>
      </c>
      <c r="G293" s="21">
        <v>6</v>
      </c>
      <c r="H293" s="21">
        <v>0</v>
      </c>
      <c r="I293" s="24">
        <v>1</v>
      </c>
      <c r="J293" s="23">
        <f>IF(SUM(K293:L293)=0,"-",SUM(K293:L293))</f>
        <v>91</v>
      </c>
      <c r="K293" s="21">
        <v>50</v>
      </c>
      <c r="L293" s="24">
        <v>41</v>
      </c>
      <c r="M293" s="23">
        <f>IF(SUM(N293:O293)=0,"-",SUM(N293:O293))</f>
        <v>11</v>
      </c>
      <c r="N293" s="21">
        <v>4</v>
      </c>
      <c r="O293" s="21">
        <v>7</v>
      </c>
      <c r="P293" s="21">
        <f>IF(SUM(Q293:R293)=0,"-",SUM(Q293:R293))</f>
        <v>2</v>
      </c>
      <c r="Q293" s="21">
        <v>1</v>
      </c>
      <c r="R293" s="24">
        <v>1</v>
      </c>
      <c r="S293" s="23">
        <f>IF(SUM(T293:U293)=0,"-",SUM(T293:U293))</f>
        <v>2</v>
      </c>
      <c r="T293" s="21">
        <v>1</v>
      </c>
      <c r="U293" s="24">
        <v>1</v>
      </c>
    </row>
    <row r="294" spans="2:21" s="57" customFormat="1" ht="18" customHeight="1">
      <c r="B294" s="72" t="s">
        <v>120</v>
      </c>
      <c r="C294" s="109">
        <f t="shared" ref="C294:U294" si="168">C295+C301+C308+C313</f>
        <v>19</v>
      </c>
      <c r="D294" s="111">
        <f t="shared" si="168"/>
        <v>19</v>
      </c>
      <c r="E294" s="223">
        <f t="shared" si="168"/>
        <v>0</v>
      </c>
      <c r="F294" s="109">
        <f t="shared" si="168"/>
        <v>231</v>
      </c>
      <c r="G294" s="111">
        <f t="shared" si="168"/>
        <v>190</v>
      </c>
      <c r="H294" s="111">
        <f t="shared" si="168"/>
        <v>0</v>
      </c>
      <c r="I294" s="223">
        <f t="shared" si="168"/>
        <v>41</v>
      </c>
      <c r="J294" s="109">
        <f t="shared" si="168"/>
        <v>5033</v>
      </c>
      <c r="K294" s="111">
        <f t="shared" si="168"/>
        <v>2551</v>
      </c>
      <c r="L294" s="223">
        <f t="shared" si="168"/>
        <v>2482</v>
      </c>
      <c r="M294" s="109">
        <f t="shared" si="168"/>
        <v>351</v>
      </c>
      <c r="N294" s="111">
        <f t="shared" si="168"/>
        <v>122</v>
      </c>
      <c r="O294" s="111">
        <f t="shared" si="168"/>
        <v>229</v>
      </c>
      <c r="P294" s="111">
        <f t="shared" si="168"/>
        <v>51</v>
      </c>
      <c r="Q294" s="111">
        <f t="shared" si="168"/>
        <v>17</v>
      </c>
      <c r="R294" s="223">
        <f t="shared" si="168"/>
        <v>34</v>
      </c>
      <c r="S294" s="109">
        <f t="shared" si="168"/>
        <v>55</v>
      </c>
      <c r="T294" s="111">
        <f t="shared" si="168"/>
        <v>6</v>
      </c>
      <c r="U294" s="223">
        <f t="shared" si="168"/>
        <v>49</v>
      </c>
    </row>
    <row r="295" spans="2:21" s="57" customFormat="1" ht="18" hidden="1" customHeight="1">
      <c r="B295" s="3" t="s">
        <v>13</v>
      </c>
      <c r="C295" s="2">
        <f>SUM(C296:C300)</f>
        <v>5</v>
      </c>
      <c r="D295" s="12">
        <f>SUM(D296:D300)</f>
        <v>5</v>
      </c>
      <c r="E295" s="15">
        <f>SUM(E296:E300)</f>
        <v>0</v>
      </c>
      <c r="F295" s="2">
        <f t="shared" ref="F295:F300" si="169">SUM(G295:I295)</f>
        <v>50</v>
      </c>
      <c r="G295" s="12">
        <f>SUM(G296:G300)</f>
        <v>40</v>
      </c>
      <c r="H295" s="12">
        <f>SUM(H296:H300)</f>
        <v>0</v>
      </c>
      <c r="I295" s="15">
        <f>SUM(I296:I300)</f>
        <v>10</v>
      </c>
      <c r="J295" s="2">
        <f t="shared" ref="J295:J300" si="170">IF(SUM(K295:L295)=0,"-",SUM(K295:L295))</f>
        <v>1039</v>
      </c>
      <c r="K295" s="12">
        <f>SUM(K296:K300)</f>
        <v>522</v>
      </c>
      <c r="L295" s="15">
        <f>SUM(L296:L300)</f>
        <v>517</v>
      </c>
      <c r="M295" s="2">
        <f t="shared" ref="M295:M300" si="171">IF(SUM(N295:O295)=0,"-",SUM(N295:O295))</f>
        <v>79</v>
      </c>
      <c r="N295" s="12">
        <f t="shared" ref="N295:U295" si="172">SUM(N296:N300)</f>
        <v>27</v>
      </c>
      <c r="O295" s="12">
        <f t="shared" si="172"/>
        <v>52</v>
      </c>
      <c r="P295" s="12">
        <f t="shared" si="172"/>
        <v>13</v>
      </c>
      <c r="Q295" s="12">
        <f t="shared" si="172"/>
        <v>7</v>
      </c>
      <c r="R295" s="15">
        <f t="shared" si="172"/>
        <v>6</v>
      </c>
      <c r="S295" s="2">
        <f t="shared" si="172"/>
        <v>11</v>
      </c>
      <c r="T295" s="12">
        <f t="shared" si="172"/>
        <v>2</v>
      </c>
      <c r="U295" s="15">
        <f t="shared" si="172"/>
        <v>9</v>
      </c>
    </row>
    <row r="296" spans="2:21" s="57" customFormat="1" ht="11.25" hidden="1">
      <c r="B296" s="3" t="s">
        <v>29</v>
      </c>
      <c r="C296" s="2">
        <f>SUM(D296:E296)</f>
        <v>1</v>
      </c>
      <c r="D296" s="12">
        <v>1</v>
      </c>
      <c r="E296" s="15">
        <v>0</v>
      </c>
      <c r="F296" s="2">
        <f t="shared" si="169"/>
        <v>8</v>
      </c>
      <c r="G296" s="12">
        <v>6</v>
      </c>
      <c r="H296" s="12">
        <v>0</v>
      </c>
      <c r="I296" s="15">
        <v>2</v>
      </c>
      <c r="J296" s="2">
        <f t="shared" si="170"/>
        <v>195</v>
      </c>
      <c r="K296" s="12">
        <v>103</v>
      </c>
      <c r="L296" s="15">
        <v>92</v>
      </c>
      <c r="M296" s="2">
        <f t="shared" si="171"/>
        <v>14</v>
      </c>
      <c r="N296" s="12">
        <v>5</v>
      </c>
      <c r="O296" s="12">
        <v>9</v>
      </c>
      <c r="P296" s="12">
        <f>IF(SUM(Q296:R296)=0,"-",SUM(Q296:R296))</f>
        <v>2</v>
      </c>
      <c r="Q296" s="12">
        <v>1</v>
      </c>
      <c r="R296" s="15">
        <v>1</v>
      </c>
      <c r="S296" s="2">
        <f>IF(SUM(T296:U296)=0,"-",SUM(T296:U296))</f>
        <v>3</v>
      </c>
      <c r="T296" s="12">
        <v>0</v>
      </c>
      <c r="U296" s="15">
        <v>3</v>
      </c>
    </row>
    <row r="297" spans="2:21" s="57" customFormat="1" ht="11.25" hidden="1">
      <c r="B297" s="3" t="s">
        <v>43</v>
      </c>
      <c r="C297" s="2">
        <f>SUM(D297:E297)</f>
        <v>1</v>
      </c>
      <c r="D297" s="12">
        <v>1</v>
      </c>
      <c r="E297" s="15">
        <v>0</v>
      </c>
      <c r="F297" s="2">
        <f t="shared" si="169"/>
        <v>12</v>
      </c>
      <c r="G297" s="12">
        <v>10</v>
      </c>
      <c r="H297" s="12">
        <v>0</v>
      </c>
      <c r="I297" s="15">
        <v>2</v>
      </c>
      <c r="J297" s="2">
        <f t="shared" si="170"/>
        <v>261</v>
      </c>
      <c r="K297" s="12">
        <v>135</v>
      </c>
      <c r="L297" s="15">
        <v>126</v>
      </c>
      <c r="M297" s="2">
        <f t="shared" si="171"/>
        <v>19</v>
      </c>
      <c r="N297" s="12">
        <v>5</v>
      </c>
      <c r="O297" s="12">
        <v>14</v>
      </c>
      <c r="P297" s="12">
        <f>IF(SUM(Q297:R297)=0,"-",SUM(Q297:R297))</f>
        <v>3</v>
      </c>
      <c r="Q297" s="12">
        <v>2</v>
      </c>
      <c r="R297" s="15">
        <v>1</v>
      </c>
      <c r="S297" s="2">
        <f>IF(SUM(T297:U297)=0,"-",SUM(T297:U297))</f>
        <v>2</v>
      </c>
      <c r="T297" s="12">
        <v>1</v>
      </c>
      <c r="U297" s="15">
        <v>1</v>
      </c>
    </row>
    <row r="298" spans="2:21" s="57" customFormat="1" ht="11.25" hidden="1">
      <c r="B298" s="3" t="s">
        <v>45</v>
      </c>
      <c r="C298" s="2">
        <f>SUM(D298:E298)</f>
        <v>1</v>
      </c>
      <c r="D298" s="12">
        <v>1</v>
      </c>
      <c r="E298" s="15">
        <v>0</v>
      </c>
      <c r="F298" s="2">
        <f t="shared" si="169"/>
        <v>13</v>
      </c>
      <c r="G298" s="12">
        <v>11</v>
      </c>
      <c r="H298" s="12">
        <v>0</v>
      </c>
      <c r="I298" s="15">
        <v>2</v>
      </c>
      <c r="J298" s="2">
        <f t="shared" si="170"/>
        <v>249</v>
      </c>
      <c r="K298" s="12">
        <v>122</v>
      </c>
      <c r="L298" s="15">
        <v>127</v>
      </c>
      <c r="M298" s="2">
        <f t="shared" si="171"/>
        <v>20</v>
      </c>
      <c r="N298" s="12">
        <v>7</v>
      </c>
      <c r="O298" s="12">
        <v>13</v>
      </c>
      <c r="P298" s="12">
        <f>IF(SUM(Q298:R298)=0,"-",SUM(Q298:R298))</f>
        <v>2</v>
      </c>
      <c r="Q298" s="12">
        <v>1</v>
      </c>
      <c r="R298" s="15">
        <v>1</v>
      </c>
      <c r="S298" s="2">
        <f>IF(SUM(T298:U298)=0,"-",SUM(T298:U298))</f>
        <v>2</v>
      </c>
      <c r="T298" s="12">
        <v>0</v>
      </c>
      <c r="U298" s="15">
        <v>2</v>
      </c>
    </row>
    <row r="299" spans="2:21" s="57" customFormat="1" ht="11.25" hidden="1">
      <c r="B299" s="3" t="s">
        <v>44</v>
      </c>
      <c r="C299" s="2">
        <f>SUM(D299:E299)</f>
        <v>1</v>
      </c>
      <c r="D299" s="12">
        <v>1</v>
      </c>
      <c r="E299" s="15">
        <v>0</v>
      </c>
      <c r="F299" s="2">
        <f t="shared" si="169"/>
        <v>9</v>
      </c>
      <c r="G299" s="12">
        <v>7</v>
      </c>
      <c r="H299" s="12">
        <v>0</v>
      </c>
      <c r="I299" s="15">
        <v>2</v>
      </c>
      <c r="J299" s="2">
        <f t="shared" si="170"/>
        <v>176</v>
      </c>
      <c r="K299" s="12">
        <v>81</v>
      </c>
      <c r="L299" s="15">
        <v>95</v>
      </c>
      <c r="M299" s="2">
        <f t="shared" si="171"/>
        <v>14</v>
      </c>
      <c r="N299" s="12">
        <v>6</v>
      </c>
      <c r="O299" s="12">
        <v>8</v>
      </c>
      <c r="P299" s="12">
        <f>IF(SUM(Q299:R299)=0,"-",SUM(Q299:R299))</f>
        <v>3</v>
      </c>
      <c r="Q299" s="12">
        <v>2</v>
      </c>
      <c r="R299" s="15">
        <v>1</v>
      </c>
      <c r="S299" s="2">
        <f>IF(SUM(T299:U299)=0,"-",SUM(T299:U299))</f>
        <v>2</v>
      </c>
      <c r="T299" s="12">
        <v>1</v>
      </c>
      <c r="U299" s="15">
        <v>1</v>
      </c>
    </row>
    <row r="300" spans="2:21" s="57" customFormat="1" ht="11.25" hidden="1">
      <c r="B300" s="3" t="s">
        <v>46</v>
      </c>
      <c r="C300" s="2">
        <f>SUM(D300:E300)</f>
        <v>1</v>
      </c>
      <c r="D300" s="12">
        <v>1</v>
      </c>
      <c r="E300" s="15">
        <v>0</v>
      </c>
      <c r="F300" s="2">
        <f t="shared" si="169"/>
        <v>8</v>
      </c>
      <c r="G300" s="12">
        <v>6</v>
      </c>
      <c r="H300" s="12">
        <v>0</v>
      </c>
      <c r="I300" s="15">
        <v>2</v>
      </c>
      <c r="J300" s="2">
        <f t="shared" si="170"/>
        <v>158</v>
      </c>
      <c r="K300" s="12">
        <v>81</v>
      </c>
      <c r="L300" s="15">
        <v>77</v>
      </c>
      <c r="M300" s="2">
        <f t="shared" si="171"/>
        <v>12</v>
      </c>
      <c r="N300" s="12">
        <v>4</v>
      </c>
      <c r="O300" s="12">
        <v>8</v>
      </c>
      <c r="P300" s="12">
        <f>IF(SUM(Q300:R300)=0,"-",SUM(Q300:R300))</f>
        <v>3</v>
      </c>
      <c r="Q300" s="12">
        <v>1</v>
      </c>
      <c r="R300" s="15">
        <v>2</v>
      </c>
      <c r="S300" s="2">
        <f>IF(SUM(T300:U300)=0,"-",SUM(T300:U300))</f>
        <v>2</v>
      </c>
      <c r="T300" s="12">
        <v>0</v>
      </c>
      <c r="U300" s="15">
        <v>2</v>
      </c>
    </row>
    <row r="301" spans="2:21" s="57" customFormat="1" ht="18" hidden="1" customHeight="1" collapsed="1">
      <c r="B301" s="3" t="s">
        <v>14</v>
      </c>
      <c r="C301" s="2">
        <f>SUM(C302:C307)</f>
        <v>6</v>
      </c>
      <c r="D301" s="12">
        <f>SUM(D302:D307)</f>
        <v>6</v>
      </c>
      <c r="E301" s="15">
        <f>SUM(E302:E307)</f>
        <v>0</v>
      </c>
      <c r="F301" s="2">
        <f t="shared" ref="F301:U301" si="173">SUM(F302:F307)</f>
        <v>82</v>
      </c>
      <c r="G301" s="12">
        <f t="shared" si="173"/>
        <v>68</v>
      </c>
      <c r="H301" s="12">
        <f t="shared" si="173"/>
        <v>0</v>
      </c>
      <c r="I301" s="15">
        <f t="shared" si="173"/>
        <v>14</v>
      </c>
      <c r="J301" s="2">
        <f t="shared" si="173"/>
        <v>1751</v>
      </c>
      <c r="K301" s="12">
        <f t="shared" si="173"/>
        <v>908</v>
      </c>
      <c r="L301" s="15">
        <f t="shared" si="173"/>
        <v>843</v>
      </c>
      <c r="M301" s="2">
        <f t="shared" si="173"/>
        <v>116</v>
      </c>
      <c r="N301" s="12">
        <f t="shared" si="173"/>
        <v>42</v>
      </c>
      <c r="O301" s="12">
        <f t="shared" si="173"/>
        <v>74</v>
      </c>
      <c r="P301" s="12">
        <f t="shared" si="173"/>
        <v>15</v>
      </c>
      <c r="Q301" s="12">
        <f t="shared" si="173"/>
        <v>2</v>
      </c>
      <c r="R301" s="15">
        <f t="shared" si="173"/>
        <v>13</v>
      </c>
      <c r="S301" s="2">
        <f t="shared" si="173"/>
        <v>30</v>
      </c>
      <c r="T301" s="12">
        <f t="shared" si="173"/>
        <v>1</v>
      </c>
      <c r="U301" s="15">
        <f t="shared" si="173"/>
        <v>29</v>
      </c>
    </row>
    <row r="302" spans="2:21" s="57" customFormat="1" ht="11.25" hidden="1">
      <c r="B302" s="3" t="s">
        <v>30</v>
      </c>
      <c r="C302" s="2">
        <f t="shared" ref="C302:C307" si="174">SUM(D302:E302)</f>
        <v>1</v>
      </c>
      <c r="D302" s="12">
        <v>1</v>
      </c>
      <c r="E302" s="15">
        <v>0</v>
      </c>
      <c r="F302" s="2">
        <f t="shared" ref="F302:F307" si="175">SUM(G302:I302)</f>
        <v>13</v>
      </c>
      <c r="G302" s="12">
        <v>11</v>
      </c>
      <c r="H302" s="12">
        <v>0</v>
      </c>
      <c r="I302" s="15">
        <v>2</v>
      </c>
      <c r="J302" s="2">
        <f t="shared" ref="J302:J307" si="176">IF(SUM(K302:L302)=0,"-",SUM(K302:L302))</f>
        <v>298</v>
      </c>
      <c r="K302" s="12">
        <v>142</v>
      </c>
      <c r="L302" s="15">
        <v>156</v>
      </c>
      <c r="M302" s="2">
        <f t="shared" ref="M302:M307" si="177">IF(SUM(N302:O302)=0,"-",SUM(N302:O302))</f>
        <v>19</v>
      </c>
      <c r="N302" s="12">
        <v>7</v>
      </c>
      <c r="O302" s="12">
        <v>12</v>
      </c>
      <c r="P302" s="12">
        <f t="shared" ref="P302:P307" si="178">IF(SUM(Q302:R302)=0,"-",SUM(Q302:R302))</f>
        <v>3</v>
      </c>
      <c r="Q302" s="12">
        <v>0</v>
      </c>
      <c r="R302" s="15">
        <v>3</v>
      </c>
      <c r="S302" s="2">
        <f t="shared" ref="S302:S307" si="179">IF(SUM(T302:U302)=0,"-",SUM(T302:U302))</f>
        <v>6</v>
      </c>
      <c r="T302" s="12">
        <v>0</v>
      </c>
      <c r="U302" s="15">
        <v>6</v>
      </c>
    </row>
    <row r="303" spans="2:21" s="57" customFormat="1" ht="11.25" hidden="1">
      <c r="B303" s="3" t="s">
        <v>31</v>
      </c>
      <c r="C303" s="2">
        <f t="shared" si="174"/>
        <v>1</v>
      </c>
      <c r="D303" s="12">
        <v>1</v>
      </c>
      <c r="E303" s="15">
        <v>0</v>
      </c>
      <c r="F303" s="2">
        <f t="shared" si="175"/>
        <v>15</v>
      </c>
      <c r="G303" s="12">
        <v>12</v>
      </c>
      <c r="H303" s="12">
        <v>0</v>
      </c>
      <c r="I303" s="15">
        <v>3</v>
      </c>
      <c r="J303" s="2">
        <f t="shared" si="176"/>
        <v>318</v>
      </c>
      <c r="K303" s="12">
        <v>169</v>
      </c>
      <c r="L303" s="15">
        <v>149</v>
      </c>
      <c r="M303" s="2">
        <f t="shared" si="177"/>
        <v>22</v>
      </c>
      <c r="N303" s="12">
        <v>8</v>
      </c>
      <c r="O303" s="12">
        <v>14</v>
      </c>
      <c r="P303" s="12">
        <f t="shared" si="178"/>
        <v>1</v>
      </c>
      <c r="Q303" s="12">
        <v>1</v>
      </c>
      <c r="R303" s="15">
        <v>0</v>
      </c>
      <c r="S303" s="2">
        <f t="shared" si="179"/>
        <v>5</v>
      </c>
      <c r="T303" s="12">
        <v>0</v>
      </c>
      <c r="U303" s="15">
        <v>5</v>
      </c>
    </row>
    <row r="304" spans="2:21" s="57" customFormat="1" ht="11.25" hidden="1">
      <c r="B304" s="3" t="s">
        <v>32</v>
      </c>
      <c r="C304" s="2">
        <f t="shared" si="174"/>
        <v>1</v>
      </c>
      <c r="D304" s="12">
        <v>1</v>
      </c>
      <c r="E304" s="15">
        <v>0</v>
      </c>
      <c r="F304" s="2">
        <f t="shared" si="175"/>
        <v>19</v>
      </c>
      <c r="G304" s="12">
        <v>16</v>
      </c>
      <c r="H304" s="12">
        <v>0</v>
      </c>
      <c r="I304" s="15">
        <v>3</v>
      </c>
      <c r="J304" s="2">
        <f t="shared" si="176"/>
        <v>457</v>
      </c>
      <c r="K304" s="12">
        <v>226</v>
      </c>
      <c r="L304" s="15">
        <v>231</v>
      </c>
      <c r="M304" s="2">
        <f t="shared" si="177"/>
        <v>24</v>
      </c>
      <c r="N304" s="12">
        <v>7</v>
      </c>
      <c r="O304" s="12">
        <v>17</v>
      </c>
      <c r="P304" s="12">
        <f t="shared" si="178"/>
        <v>3</v>
      </c>
      <c r="Q304" s="12">
        <v>0</v>
      </c>
      <c r="R304" s="15">
        <v>3</v>
      </c>
      <c r="S304" s="2">
        <f t="shared" si="179"/>
        <v>6</v>
      </c>
      <c r="T304" s="12">
        <v>0</v>
      </c>
      <c r="U304" s="15">
        <v>6</v>
      </c>
    </row>
    <row r="305" spans="2:21" s="57" customFormat="1" ht="11.25" hidden="1">
      <c r="B305" s="3" t="s">
        <v>33</v>
      </c>
      <c r="C305" s="2">
        <f t="shared" si="174"/>
        <v>1</v>
      </c>
      <c r="D305" s="12">
        <v>1</v>
      </c>
      <c r="E305" s="15">
        <v>0</v>
      </c>
      <c r="F305" s="2">
        <f t="shared" si="175"/>
        <v>7</v>
      </c>
      <c r="G305" s="12">
        <v>6</v>
      </c>
      <c r="H305" s="12">
        <v>0</v>
      </c>
      <c r="I305" s="15">
        <v>1</v>
      </c>
      <c r="J305" s="2">
        <f t="shared" si="176"/>
        <v>102</v>
      </c>
      <c r="K305" s="12">
        <v>54</v>
      </c>
      <c r="L305" s="15">
        <v>48</v>
      </c>
      <c r="M305" s="2">
        <f t="shared" si="177"/>
        <v>12</v>
      </c>
      <c r="N305" s="12">
        <v>5</v>
      </c>
      <c r="O305" s="12">
        <v>7</v>
      </c>
      <c r="P305" s="12">
        <f t="shared" si="178"/>
        <v>1</v>
      </c>
      <c r="Q305" s="12">
        <v>0</v>
      </c>
      <c r="R305" s="15">
        <v>1</v>
      </c>
      <c r="S305" s="2">
        <f t="shared" si="179"/>
        <v>1</v>
      </c>
      <c r="T305" s="12">
        <v>0</v>
      </c>
      <c r="U305" s="15">
        <v>1</v>
      </c>
    </row>
    <row r="306" spans="2:21" s="57" customFormat="1" ht="11.25" hidden="1">
      <c r="B306" s="3" t="s">
        <v>34</v>
      </c>
      <c r="C306" s="2">
        <f t="shared" si="174"/>
        <v>1</v>
      </c>
      <c r="D306" s="12">
        <v>1</v>
      </c>
      <c r="E306" s="15">
        <v>0</v>
      </c>
      <c r="F306" s="2">
        <f t="shared" si="175"/>
        <v>21</v>
      </c>
      <c r="G306" s="12">
        <v>17</v>
      </c>
      <c r="H306" s="12">
        <v>0</v>
      </c>
      <c r="I306" s="15">
        <v>4</v>
      </c>
      <c r="J306" s="2">
        <f t="shared" si="176"/>
        <v>479</v>
      </c>
      <c r="K306" s="12">
        <v>263</v>
      </c>
      <c r="L306" s="15">
        <v>216</v>
      </c>
      <c r="M306" s="2">
        <f t="shared" si="177"/>
        <v>28</v>
      </c>
      <c r="N306" s="12">
        <v>12</v>
      </c>
      <c r="O306" s="12">
        <v>16</v>
      </c>
      <c r="P306" s="12">
        <f t="shared" si="178"/>
        <v>5</v>
      </c>
      <c r="Q306" s="12">
        <v>1</v>
      </c>
      <c r="R306" s="15">
        <v>4</v>
      </c>
      <c r="S306" s="2">
        <f t="shared" si="179"/>
        <v>8</v>
      </c>
      <c r="T306" s="12">
        <v>1</v>
      </c>
      <c r="U306" s="15">
        <v>7</v>
      </c>
    </row>
    <row r="307" spans="2:21" s="57" customFormat="1" ht="11.25" hidden="1">
      <c r="B307" s="3" t="s">
        <v>48</v>
      </c>
      <c r="C307" s="2">
        <f t="shared" si="174"/>
        <v>1</v>
      </c>
      <c r="D307" s="12">
        <v>1</v>
      </c>
      <c r="E307" s="15">
        <v>0</v>
      </c>
      <c r="F307" s="2">
        <f t="shared" si="175"/>
        <v>7</v>
      </c>
      <c r="G307" s="12">
        <v>6</v>
      </c>
      <c r="H307" s="12">
        <v>0</v>
      </c>
      <c r="I307" s="15">
        <v>1</v>
      </c>
      <c r="J307" s="2">
        <f t="shared" si="176"/>
        <v>97</v>
      </c>
      <c r="K307" s="12">
        <v>54</v>
      </c>
      <c r="L307" s="15">
        <v>43</v>
      </c>
      <c r="M307" s="2">
        <f t="shared" si="177"/>
        <v>11</v>
      </c>
      <c r="N307" s="12">
        <v>3</v>
      </c>
      <c r="O307" s="12">
        <v>8</v>
      </c>
      <c r="P307" s="12">
        <f t="shared" si="178"/>
        <v>2</v>
      </c>
      <c r="Q307" s="12">
        <v>0</v>
      </c>
      <c r="R307" s="15">
        <v>2</v>
      </c>
      <c r="S307" s="2">
        <f t="shared" si="179"/>
        <v>4</v>
      </c>
      <c r="T307" s="12">
        <v>0</v>
      </c>
      <c r="U307" s="15">
        <v>4</v>
      </c>
    </row>
    <row r="308" spans="2:21" s="57" customFormat="1" ht="18" hidden="1" customHeight="1" collapsed="1">
      <c r="B308" s="3" t="s">
        <v>15</v>
      </c>
      <c r="C308" s="2">
        <f>SUM(C309:C312)</f>
        <v>4</v>
      </c>
      <c r="D308" s="12">
        <f>SUM(D309:D312)</f>
        <v>4</v>
      </c>
      <c r="E308" s="15">
        <f>SUM(E309:E312)</f>
        <v>0</v>
      </c>
      <c r="F308" s="2">
        <f t="shared" ref="F308:T308" si="180">SUM(F309:F312)</f>
        <v>60</v>
      </c>
      <c r="G308" s="12">
        <f t="shared" si="180"/>
        <v>51</v>
      </c>
      <c r="H308" s="12">
        <f t="shared" si="180"/>
        <v>0</v>
      </c>
      <c r="I308" s="15">
        <f t="shared" si="180"/>
        <v>9</v>
      </c>
      <c r="J308" s="2">
        <f t="shared" si="180"/>
        <v>1458</v>
      </c>
      <c r="K308" s="12">
        <f t="shared" si="180"/>
        <v>742</v>
      </c>
      <c r="L308" s="15">
        <f t="shared" si="180"/>
        <v>716</v>
      </c>
      <c r="M308" s="2">
        <f t="shared" si="180"/>
        <v>94</v>
      </c>
      <c r="N308" s="12">
        <f t="shared" si="180"/>
        <v>31</v>
      </c>
      <c r="O308" s="12">
        <f t="shared" si="180"/>
        <v>63</v>
      </c>
      <c r="P308" s="12">
        <f t="shared" si="180"/>
        <v>13</v>
      </c>
      <c r="Q308" s="12">
        <f t="shared" si="180"/>
        <v>2</v>
      </c>
      <c r="R308" s="15">
        <f t="shared" si="180"/>
        <v>11</v>
      </c>
      <c r="S308" s="2">
        <f t="shared" si="180"/>
        <v>7</v>
      </c>
      <c r="T308" s="12">
        <f t="shared" si="180"/>
        <v>2</v>
      </c>
      <c r="U308" s="15">
        <f>SUM(U309:U312)</f>
        <v>5</v>
      </c>
    </row>
    <row r="309" spans="2:21" s="57" customFormat="1" ht="11.25" hidden="1">
      <c r="B309" s="3" t="s">
        <v>35</v>
      </c>
      <c r="C309" s="2">
        <f>SUM(D309:E309)</f>
        <v>1</v>
      </c>
      <c r="D309" s="12">
        <v>1</v>
      </c>
      <c r="E309" s="15">
        <v>0</v>
      </c>
      <c r="F309" s="2">
        <f>SUM(G309:I309)</f>
        <v>21</v>
      </c>
      <c r="G309" s="12">
        <v>18</v>
      </c>
      <c r="H309" s="12">
        <v>0</v>
      </c>
      <c r="I309" s="15">
        <v>3</v>
      </c>
      <c r="J309" s="2">
        <f>IF(SUM(K309:L309)=0,"-",SUM(K309:L309))</f>
        <v>560</v>
      </c>
      <c r="K309" s="12">
        <v>292</v>
      </c>
      <c r="L309" s="15">
        <v>268</v>
      </c>
      <c r="M309" s="2">
        <f>IF(SUM(N309:O309)=0,"-",SUM(N309:O309))</f>
        <v>33</v>
      </c>
      <c r="N309" s="12">
        <v>10</v>
      </c>
      <c r="O309" s="12">
        <v>23</v>
      </c>
      <c r="P309" s="12">
        <f>IF(SUM(Q309:R309)=0,"-",SUM(Q309:R309))</f>
        <v>4</v>
      </c>
      <c r="Q309" s="12">
        <v>1</v>
      </c>
      <c r="R309" s="15">
        <v>3</v>
      </c>
      <c r="S309" s="2">
        <f>IF(SUM(T309:U309)=0,"-",SUM(T309:U309))</f>
        <v>2</v>
      </c>
      <c r="T309" s="12">
        <v>1</v>
      </c>
      <c r="U309" s="15">
        <v>1</v>
      </c>
    </row>
    <row r="310" spans="2:21" s="57" customFormat="1" ht="11.25" hidden="1">
      <c r="B310" s="3" t="s">
        <v>36</v>
      </c>
      <c r="C310" s="2">
        <f>SUM(D310:E310)</f>
        <v>1</v>
      </c>
      <c r="D310" s="12">
        <v>1</v>
      </c>
      <c r="E310" s="15">
        <v>0</v>
      </c>
      <c r="F310" s="2">
        <f>SUM(G310:I310)</f>
        <v>14</v>
      </c>
      <c r="G310" s="12">
        <v>12</v>
      </c>
      <c r="H310" s="12">
        <v>0</v>
      </c>
      <c r="I310" s="15">
        <v>2</v>
      </c>
      <c r="J310" s="2">
        <f>IF(SUM(K310:L310)=0,"-",SUM(K310:L310))</f>
        <v>345</v>
      </c>
      <c r="K310" s="12">
        <v>172</v>
      </c>
      <c r="L310" s="15">
        <v>173</v>
      </c>
      <c r="M310" s="2">
        <f>IF(SUM(N310:O310)=0,"-",SUM(N310:O310))</f>
        <v>20</v>
      </c>
      <c r="N310" s="12">
        <v>7</v>
      </c>
      <c r="O310" s="12">
        <v>13</v>
      </c>
      <c r="P310" s="12">
        <f>IF(SUM(Q310:R310)=0,"-",SUM(Q310:R310))</f>
        <v>3</v>
      </c>
      <c r="Q310" s="12">
        <v>0</v>
      </c>
      <c r="R310" s="15">
        <v>3</v>
      </c>
      <c r="S310" s="2">
        <f>IF(SUM(T310:U310)=0,"-",SUM(T310:U310))</f>
        <v>1</v>
      </c>
      <c r="T310" s="12">
        <v>0</v>
      </c>
      <c r="U310" s="15">
        <v>1</v>
      </c>
    </row>
    <row r="311" spans="2:21" s="57" customFormat="1" ht="11.25" hidden="1">
      <c r="B311" s="3" t="s">
        <v>37</v>
      </c>
      <c r="C311" s="2">
        <f>SUM(D311:E311)</f>
        <v>1</v>
      </c>
      <c r="D311" s="12">
        <v>1</v>
      </c>
      <c r="E311" s="15">
        <v>0</v>
      </c>
      <c r="F311" s="2">
        <f>SUM(G311:I311)</f>
        <v>12</v>
      </c>
      <c r="G311" s="12">
        <v>10</v>
      </c>
      <c r="H311" s="12">
        <v>0</v>
      </c>
      <c r="I311" s="15">
        <v>2</v>
      </c>
      <c r="J311" s="2">
        <f>IF(SUM(K311:L311)=0,"-",SUM(K311:L311))</f>
        <v>244</v>
      </c>
      <c r="K311" s="12">
        <v>130</v>
      </c>
      <c r="L311" s="15">
        <v>114</v>
      </c>
      <c r="M311" s="2">
        <f>IF(SUM(N311:O311)=0,"-",SUM(N311:O311))</f>
        <v>21</v>
      </c>
      <c r="N311" s="12">
        <v>8</v>
      </c>
      <c r="O311" s="12">
        <v>13</v>
      </c>
      <c r="P311" s="12">
        <f>IF(SUM(Q311:R311)=0,"-",SUM(Q311:R311))</f>
        <v>3</v>
      </c>
      <c r="Q311" s="12">
        <v>0</v>
      </c>
      <c r="R311" s="15">
        <v>3</v>
      </c>
      <c r="S311" s="2">
        <f>IF(SUM(T311:U311)=0,"-",SUM(T311:U311))</f>
        <v>2</v>
      </c>
      <c r="T311" s="12">
        <v>1</v>
      </c>
      <c r="U311" s="15">
        <v>1</v>
      </c>
    </row>
    <row r="312" spans="2:21" s="57" customFormat="1" ht="11.25" hidden="1">
      <c r="B312" s="3" t="s">
        <v>38</v>
      </c>
      <c r="C312" s="2">
        <f>SUM(D312:E312)</f>
        <v>1</v>
      </c>
      <c r="D312" s="12">
        <v>1</v>
      </c>
      <c r="E312" s="15">
        <v>0</v>
      </c>
      <c r="F312" s="2">
        <f>SUM(G312:I312)</f>
        <v>13</v>
      </c>
      <c r="G312" s="12">
        <v>11</v>
      </c>
      <c r="H312" s="12">
        <v>0</v>
      </c>
      <c r="I312" s="15">
        <v>2</v>
      </c>
      <c r="J312" s="2">
        <f>IF(SUM(K312:L312)=0,"-",SUM(K312:L312))</f>
        <v>309</v>
      </c>
      <c r="K312" s="12">
        <v>148</v>
      </c>
      <c r="L312" s="15">
        <v>161</v>
      </c>
      <c r="M312" s="2">
        <f>IF(SUM(N312:O312)=0,"-",SUM(N312:O312))</f>
        <v>20</v>
      </c>
      <c r="N312" s="12">
        <v>6</v>
      </c>
      <c r="O312" s="12">
        <v>14</v>
      </c>
      <c r="P312" s="12">
        <f>IF(SUM(Q312:R312)=0,"-",SUM(Q312:R312))</f>
        <v>3</v>
      </c>
      <c r="Q312" s="12">
        <v>1</v>
      </c>
      <c r="R312" s="15">
        <v>2</v>
      </c>
      <c r="S312" s="2">
        <f>IF(SUM(T312:U312)=0,"-",SUM(T312:U312))</f>
        <v>2</v>
      </c>
      <c r="T312" s="12">
        <v>0</v>
      </c>
      <c r="U312" s="15">
        <v>2</v>
      </c>
    </row>
    <row r="313" spans="2:21" s="57" customFormat="1" ht="18" hidden="1" customHeight="1" collapsed="1">
      <c r="B313" s="3" t="s">
        <v>16</v>
      </c>
      <c r="C313" s="2">
        <f>SUM(C314:C317)</f>
        <v>4</v>
      </c>
      <c r="D313" s="12">
        <f>SUM(D314:D317)</f>
        <v>4</v>
      </c>
      <c r="E313" s="15">
        <f>SUM(E314:E317)</f>
        <v>0</v>
      </c>
      <c r="F313" s="2">
        <f t="shared" ref="F313:K313" si="181">SUM(F314:F317)</f>
        <v>39</v>
      </c>
      <c r="G313" s="12">
        <f t="shared" si="181"/>
        <v>31</v>
      </c>
      <c r="H313" s="12">
        <f t="shared" si="181"/>
        <v>0</v>
      </c>
      <c r="I313" s="15">
        <f t="shared" si="181"/>
        <v>8</v>
      </c>
      <c r="J313" s="2">
        <f t="shared" si="181"/>
        <v>785</v>
      </c>
      <c r="K313" s="12">
        <f t="shared" si="181"/>
        <v>379</v>
      </c>
      <c r="L313" s="15">
        <f>SUM(L314:L317)</f>
        <v>406</v>
      </c>
      <c r="M313" s="2">
        <f t="shared" ref="M313:U313" si="182">SUM(M314:M317)</f>
        <v>62</v>
      </c>
      <c r="N313" s="12">
        <f t="shared" si="182"/>
        <v>22</v>
      </c>
      <c r="O313" s="12">
        <f t="shared" si="182"/>
        <v>40</v>
      </c>
      <c r="P313" s="12">
        <f t="shared" si="182"/>
        <v>10</v>
      </c>
      <c r="Q313" s="12">
        <f t="shared" si="182"/>
        <v>6</v>
      </c>
      <c r="R313" s="15">
        <f t="shared" si="182"/>
        <v>4</v>
      </c>
      <c r="S313" s="2">
        <f t="shared" si="182"/>
        <v>7</v>
      </c>
      <c r="T313" s="12">
        <f t="shared" si="182"/>
        <v>1</v>
      </c>
      <c r="U313" s="15">
        <f t="shared" si="182"/>
        <v>6</v>
      </c>
    </row>
    <row r="314" spans="2:21" s="57" customFormat="1" ht="11.25" hidden="1">
      <c r="B314" s="3" t="s">
        <v>58</v>
      </c>
      <c r="C314" s="2">
        <f>SUM(D314:E314)</f>
        <v>1</v>
      </c>
      <c r="D314" s="12">
        <v>1</v>
      </c>
      <c r="E314" s="15">
        <v>0</v>
      </c>
      <c r="F314" s="2">
        <f>SUM(G314:I314)</f>
        <v>16</v>
      </c>
      <c r="G314" s="12">
        <v>13</v>
      </c>
      <c r="H314" s="12">
        <v>0</v>
      </c>
      <c r="I314" s="15">
        <v>3</v>
      </c>
      <c r="J314" s="2">
        <f>IF(SUM(K314:L314)=0,"-",SUM(K314:L314))</f>
        <v>408</v>
      </c>
      <c r="K314" s="12">
        <v>190</v>
      </c>
      <c r="L314" s="15">
        <v>218</v>
      </c>
      <c r="M314" s="2">
        <f>IF(SUM(N314:O314)=0,"-",SUM(N314:O314))</f>
        <v>26</v>
      </c>
      <c r="N314" s="12">
        <v>9</v>
      </c>
      <c r="O314" s="12">
        <v>17</v>
      </c>
      <c r="P314" s="12">
        <f>IF(SUM(Q314:R314)=0,"-",SUM(Q314:R314))</f>
        <v>2</v>
      </c>
      <c r="Q314" s="12">
        <v>1</v>
      </c>
      <c r="R314" s="15">
        <v>1</v>
      </c>
      <c r="S314" s="2">
        <f>IF(SUM(T314:U314)=0,"-",SUM(T314:U314))</f>
        <v>2</v>
      </c>
      <c r="T314" s="12">
        <v>1</v>
      </c>
      <c r="U314" s="15">
        <v>1</v>
      </c>
    </row>
    <row r="315" spans="2:21" s="57" customFormat="1" ht="11.25" hidden="1">
      <c r="B315" s="3" t="s">
        <v>59</v>
      </c>
      <c r="C315" s="2">
        <f>SUM(D315:E315)</f>
        <v>1</v>
      </c>
      <c r="D315" s="12">
        <v>1</v>
      </c>
      <c r="E315" s="15">
        <v>0</v>
      </c>
      <c r="F315" s="2">
        <f>SUM(G315:I315)</f>
        <v>8</v>
      </c>
      <c r="G315" s="12">
        <v>6</v>
      </c>
      <c r="H315" s="12">
        <v>0</v>
      </c>
      <c r="I315" s="15">
        <v>2</v>
      </c>
      <c r="J315" s="2">
        <f>IF(SUM(K315:L315)=0,"-",SUM(K315:L315))</f>
        <v>161</v>
      </c>
      <c r="K315" s="12">
        <v>79</v>
      </c>
      <c r="L315" s="15">
        <v>82</v>
      </c>
      <c r="M315" s="2">
        <f>IF(SUM(N315:O315)=0,"-",SUM(N315:O315))</f>
        <v>13</v>
      </c>
      <c r="N315" s="12">
        <v>5</v>
      </c>
      <c r="O315" s="12">
        <v>8</v>
      </c>
      <c r="P315" s="12">
        <f>IF(SUM(Q315:R315)=0,"-",SUM(Q315:R315))</f>
        <v>3</v>
      </c>
      <c r="Q315" s="12">
        <v>2</v>
      </c>
      <c r="R315" s="15">
        <v>1</v>
      </c>
      <c r="S315" s="2">
        <f>IF(SUM(T315:U315)=0,"-",SUM(T315:U315))</f>
        <v>2</v>
      </c>
      <c r="T315" s="12">
        <v>0</v>
      </c>
      <c r="U315" s="15">
        <v>2</v>
      </c>
    </row>
    <row r="316" spans="2:21" s="57" customFormat="1" ht="11.25" hidden="1">
      <c r="B316" s="3" t="s">
        <v>60</v>
      </c>
      <c r="C316" s="2">
        <f>SUM(D316:E316)</f>
        <v>1</v>
      </c>
      <c r="D316" s="12">
        <v>1</v>
      </c>
      <c r="E316" s="15">
        <v>0</v>
      </c>
      <c r="F316" s="2">
        <f>SUM(G316:I316)</f>
        <v>8</v>
      </c>
      <c r="G316" s="12">
        <v>6</v>
      </c>
      <c r="H316" s="12">
        <v>0</v>
      </c>
      <c r="I316" s="15">
        <v>2</v>
      </c>
      <c r="J316" s="2">
        <f>IF(SUM(K316:L316)=0,"-",SUM(K316:L316))</f>
        <v>122</v>
      </c>
      <c r="K316" s="12">
        <v>57</v>
      </c>
      <c r="L316" s="15">
        <v>65</v>
      </c>
      <c r="M316" s="2">
        <f>IF(SUM(N316:O316)=0,"-",SUM(N316:O316))</f>
        <v>12</v>
      </c>
      <c r="N316" s="12">
        <v>5</v>
      </c>
      <c r="O316" s="12">
        <v>7</v>
      </c>
      <c r="P316" s="12">
        <f>IF(SUM(Q316:R316)=0,"-",SUM(Q316:R316))</f>
        <v>2</v>
      </c>
      <c r="Q316" s="12">
        <v>1</v>
      </c>
      <c r="R316" s="15">
        <v>1</v>
      </c>
      <c r="S316" s="2">
        <f>IF(SUM(T316:U316)=0,"-",SUM(T316:U316))</f>
        <v>1</v>
      </c>
      <c r="T316" s="12">
        <v>0</v>
      </c>
      <c r="U316" s="15">
        <v>1</v>
      </c>
    </row>
    <row r="317" spans="2:21" s="57" customFormat="1" ht="11.25" hidden="1">
      <c r="B317" s="19" t="s">
        <v>115</v>
      </c>
      <c r="C317" s="23">
        <f>SUM(D317:E317)</f>
        <v>1</v>
      </c>
      <c r="D317" s="21">
        <v>1</v>
      </c>
      <c r="E317" s="24">
        <v>0</v>
      </c>
      <c r="F317" s="23">
        <f>SUM(G317:I317)</f>
        <v>7</v>
      </c>
      <c r="G317" s="21">
        <v>6</v>
      </c>
      <c r="H317" s="21">
        <v>0</v>
      </c>
      <c r="I317" s="24">
        <v>1</v>
      </c>
      <c r="J317" s="23">
        <f>IF(SUM(K317:L317)=0,"-",SUM(K317:L317))</f>
        <v>94</v>
      </c>
      <c r="K317" s="21">
        <v>53</v>
      </c>
      <c r="L317" s="24">
        <v>41</v>
      </c>
      <c r="M317" s="23">
        <f>IF(SUM(N317:O317)=0,"-",SUM(N317:O317))</f>
        <v>11</v>
      </c>
      <c r="N317" s="21">
        <v>3</v>
      </c>
      <c r="O317" s="21">
        <v>8</v>
      </c>
      <c r="P317" s="21">
        <f>IF(SUM(Q317:R317)=0,"-",SUM(Q317:R317))</f>
        <v>3</v>
      </c>
      <c r="Q317" s="21">
        <v>2</v>
      </c>
      <c r="R317" s="24">
        <v>1</v>
      </c>
      <c r="S317" s="23">
        <f>IF(SUM(T317:U317)=0,"-",SUM(T317:U317))</f>
        <v>2</v>
      </c>
      <c r="T317" s="21">
        <v>0</v>
      </c>
      <c r="U317" s="24">
        <v>2</v>
      </c>
    </row>
    <row r="318" spans="2:21" s="57" customFormat="1" ht="18" customHeight="1">
      <c r="B318" s="72" t="s">
        <v>121</v>
      </c>
      <c r="C318" s="109">
        <f>C319+C325+C332+C337</f>
        <v>19</v>
      </c>
      <c r="D318" s="111">
        <f t="shared" ref="D318:U318" si="183">D319+D325+D332+D337</f>
        <v>19</v>
      </c>
      <c r="E318" s="223">
        <f t="shared" si="183"/>
        <v>0</v>
      </c>
      <c r="F318" s="109">
        <f t="shared" si="183"/>
        <v>231</v>
      </c>
      <c r="G318" s="111">
        <f t="shared" si="183"/>
        <v>190</v>
      </c>
      <c r="H318" s="111">
        <f t="shared" si="183"/>
        <v>0</v>
      </c>
      <c r="I318" s="223">
        <f t="shared" si="183"/>
        <v>41</v>
      </c>
      <c r="J318" s="109">
        <f t="shared" si="183"/>
        <v>4872</v>
      </c>
      <c r="K318" s="111">
        <f t="shared" si="183"/>
        <v>2461</v>
      </c>
      <c r="L318" s="223">
        <f t="shared" si="183"/>
        <v>2411</v>
      </c>
      <c r="M318" s="109">
        <f t="shared" si="183"/>
        <v>340</v>
      </c>
      <c r="N318" s="111">
        <f t="shared" si="183"/>
        <v>115</v>
      </c>
      <c r="O318" s="111">
        <f t="shared" si="183"/>
        <v>225</v>
      </c>
      <c r="P318" s="111">
        <f t="shared" si="183"/>
        <v>58</v>
      </c>
      <c r="Q318" s="111">
        <f t="shared" si="183"/>
        <v>27</v>
      </c>
      <c r="R318" s="223">
        <f t="shared" si="183"/>
        <v>31</v>
      </c>
      <c r="S318" s="109">
        <f t="shared" si="183"/>
        <v>59</v>
      </c>
      <c r="T318" s="111">
        <f t="shared" si="183"/>
        <v>9</v>
      </c>
      <c r="U318" s="223">
        <f t="shared" si="183"/>
        <v>50</v>
      </c>
    </row>
    <row r="319" spans="2:21" s="57" customFormat="1" ht="18" hidden="1" customHeight="1">
      <c r="B319" s="3" t="s">
        <v>13</v>
      </c>
      <c r="C319" s="2">
        <f>SUM(C320:C324)</f>
        <v>5</v>
      </c>
      <c r="D319" s="12">
        <f>SUM(D320:D324)</f>
        <v>5</v>
      </c>
      <c r="E319" s="15">
        <f>SUM(E320:E324)</f>
        <v>0</v>
      </c>
      <c r="F319" s="2">
        <f t="shared" ref="F319:F324" si="184">SUM(G319:I319)</f>
        <v>49</v>
      </c>
      <c r="G319" s="12">
        <f>SUM(G320:G324)</f>
        <v>39</v>
      </c>
      <c r="H319" s="12">
        <f>SUM(H320:H324)</f>
        <v>0</v>
      </c>
      <c r="I319" s="15">
        <f>SUM(I320:I324)</f>
        <v>10</v>
      </c>
      <c r="J319" s="2">
        <f t="shared" ref="J319:J324" si="185">IF(SUM(K319:L319)=0,"-",SUM(K319:L319))</f>
        <v>986</v>
      </c>
      <c r="K319" s="12">
        <f>SUM(K320:K324)</f>
        <v>481</v>
      </c>
      <c r="L319" s="15">
        <f>SUM(L320:L324)</f>
        <v>505</v>
      </c>
      <c r="M319" s="2">
        <f t="shared" ref="M319:M324" si="186">IF(SUM(N319:O319)=0,"-",SUM(N319:O319))</f>
        <v>77</v>
      </c>
      <c r="N319" s="12">
        <f t="shared" ref="N319:U319" si="187">SUM(N320:N324)</f>
        <v>23</v>
      </c>
      <c r="O319" s="12">
        <f t="shared" si="187"/>
        <v>54</v>
      </c>
      <c r="P319" s="12">
        <f t="shared" si="187"/>
        <v>12</v>
      </c>
      <c r="Q319" s="12">
        <f t="shared" si="187"/>
        <v>7</v>
      </c>
      <c r="R319" s="15">
        <f t="shared" si="187"/>
        <v>5</v>
      </c>
      <c r="S319" s="2">
        <f t="shared" si="187"/>
        <v>11</v>
      </c>
      <c r="T319" s="12">
        <f t="shared" si="187"/>
        <v>2</v>
      </c>
      <c r="U319" s="15">
        <f t="shared" si="187"/>
        <v>9</v>
      </c>
    </row>
    <row r="320" spans="2:21" s="57" customFormat="1" ht="11.25" hidden="1">
      <c r="B320" s="3" t="s">
        <v>29</v>
      </c>
      <c r="C320" s="2">
        <f>SUM(D320:E320)</f>
        <v>1</v>
      </c>
      <c r="D320" s="12">
        <v>1</v>
      </c>
      <c r="E320" s="15">
        <v>0</v>
      </c>
      <c r="F320" s="2">
        <f t="shared" si="184"/>
        <v>9</v>
      </c>
      <c r="G320" s="12">
        <v>7</v>
      </c>
      <c r="H320" s="12">
        <v>0</v>
      </c>
      <c r="I320" s="15">
        <v>2</v>
      </c>
      <c r="J320" s="2">
        <f t="shared" si="185"/>
        <v>194</v>
      </c>
      <c r="K320" s="12">
        <v>106</v>
      </c>
      <c r="L320" s="15">
        <v>88</v>
      </c>
      <c r="M320" s="2">
        <f t="shared" si="186"/>
        <v>15</v>
      </c>
      <c r="N320" s="12">
        <v>4</v>
      </c>
      <c r="O320" s="12">
        <v>11</v>
      </c>
      <c r="P320" s="12">
        <f>IF(SUM(Q320:R320)=0,"-",SUM(Q320:R320))</f>
        <v>4</v>
      </c>
      <c r="Q320" s="12">
        <v>2</v>
      </c>
      <c r="R320" s="15">
        <v>2</v>
      </c>
      <c r="S320" s="2">
        <f>IF(SUM(T320:U320)=0,"-",SUM(T320:U320))</f>
        <v>3</v>
      </c>
      <c r="T320" s="12">
        <v>0</v>
      </c>
      <c r="U320" s="15">
        <v>3</v>
      </c>
    </row>
    <row r="321" spans="2:21" s="57" customFormat="1" ht="11.25" hidden="1">
      <c r="B321" s="3" t="s">
        <v>43</v>
      </c>
      <c r="C321" s="2">
        <f>SUM(D321:E321)</f>
        <v>1</v>
      </c>
      <c r="D321" s="12">
        <v>1</v>
      </c>
      <c r="E321" s="15">
        <v>0</v>
      </c>
      <c r="F321" s="2">
        <f t="shared" si="184"/>
        <v>12</v>
      </c>
      <c r="G321" s="12">
        <v>10</v>
      </c>
      <c r="H321" s="12">
        <v>0</v>
      </c>
      <c r="I321" s="15">
        <v>2</v>
      </c>
      <c r="J321" s="2">
        <f t="shared" si="185"/>
        <v>260</v>
      </c>
      <c r="K321" s="12">
        <v>127</v>
      </c>
      <c r="L321" s="15">
        <v>133</v>
      </c>
      <c r="M321" s="2">
        <f t="shared" si="186"/>
        <v>18</v>
      </c>
      <c r="N321" s="12">
        <v>5</v>
      </c>
      <c r="O321" s="12">
        <v>13</v>
      </c>
      <c r="P321" s="12">
        <f>IF(SUM(Q321:R321)=0,"-",SUM(Q321:R321))</f>
        <v>4</v>
      </c>
      <c r="Q321" s="12">
        <v>3</v>
      </c>
      <c r="R321" s="15">
        <v>1</v>
      </c>
      <c r="S321" s="2">
        <f>IF(SUM(T321:U321)=0,"-",SUM(T321:U321))</f>
        <v>2</v>
      </c>
      <c r="T321" s="12">
        <v>1</v>
      </c>
      <c r="U321" s="15">
        <v>1</v>
      </c>
    </row>
    <row r="322" spans="2:21" s="57" customFormat="1" ht="11.25" hidden="1">
      <c r="B322" s="3" t="s">
        <v>45</v>
      </c>
      <c r="C322" s="2">
        <f>SUM(D322:E322)</f>
        <v>1</v>
      </c>
      <c r="D322" s="12">
        <v>1</v>
      </c>
      <c r="E322" s="15">
        <v>0</v>
      </c>
      <c r="F322" s="2">
        <f t="shared" si="184"/>
        <v>12</v>
      </c>
      <c r="G322" s="12">
        <v>10</v>
      </c>
      <c r="H322" s="12">
        <v>0</v>
      </c>
      <c r="I322" s="15">
        <v>2</v>
      </c>
      <c r="J322" s="2">
        <f t="shared" si="185"/>
        <v>236</v>
      </c>
      <c r="K322" s="12">
        <v>111</v>
      </c>
      <c r="L322" s="15">
        <v>125</v>
      </c>
      <c r="M322" s="2">
        <f t="shared" si="186"/>
        <v>18</v>
      </c>
      <c r="N322" s="12">
        <v>6</v>
      </c>
      <c r="O322" s="12">
        <v>12</v>
      </c>
      <c r="P322" s="12">
        <f>IF(SUM(Q322:R322)=0,"-",SUM(Q322:R322))</f>
        <v>2</v>
      </c>
      <c r="Q322" s="12">
        <v>1</v>
      </c>
      <c r="R322" s="15">
        <v>1</v>
      </c>
      <c r="S322" s="2">
        <f>IF(SUM(T322:U322)=0,"-",SUM(T322:U322))</f>
        <v>2</v>
      </c>
      <c r="T322" s="12">
        <v>0</v>
      </c>
      <c r="U322" s="15">
        <v>2</v>
      </c>
    </row>
    <row r="323" spans="2:21" s="57" customFormat="1" ht="11.25" hidden="1">
      <c r="B323" s="3" t="s">
        <v>44</v>
      </c>
      <c r="C323" s="2">
        <f>SUM(D323:E323)</f>
        <v>1</v>
      </c>
      <c r="D323" s="12">
        <v>1</v>
      </c>
      <c r="E323" s="15">
        <v>0</v>
      </c>
      <c r="F323" s="2">
        <f t="shared" si="184"/>
        <v>8</v>
      </c>
      <c r="G323" s="12">
        <v>6</v>
      </c>
      <c r="H323" s="12">
        <v>0</v>
      </c>
      <c r="I323" s="15">
        <v>2</v>
      </c>
      <c r="J323" s="2">
        <f t="shared" si="185"/>
        <v>152</v>
      </c>
      <c r="K323" s="12">
        <v>69</v>
      </c>
      <c r="L323" s="15">
        <v>83</v>
      </c>
      <c r="M323" s="2">
        <f t="shared" si="186"/>
        <v>13</v>
      </c>
      <c r="N323" s="12">
        <v>4</v>
      </c>
      <c r="O323" s="12">
        <v>9</v>
      </c>
      <c r="P323" s="12">
        <f>IF(SUM(Q323:R323)=0,"-",SUM(Q323:R323))</f>
        <v>1</v>
      </c>
      <c r="Q323" s="12">
        <v>1</v>
      </c>
      <c r="R323" s="15">
        <v>0</v>
      </c>
      <c r="S323" s="2">
        <f>IF(SUM(T323:U323)=0,"-",SUM(T323:U323))</f>
        <v>2</v>
      </c>
      <c r="T323" s="12">
        <v>1</v>
      </c>
      <c r="U323" s="15">
        <v>1</v>
      </c>
    </row>
    <row r="324" spans="2:21" s="57" customFormat="1" ht="11.25" hidden="1">
      <c r="B324" s="3" t="s">
        <v>46</v>
      </c>
      <c r="C324" s="2">
        <f>SUM(D324:E324)</f>
        <v>1</v>
      </c>
      <c r="D324" s="12">
        <v>1</v>
      </c>
      <c r="E324" s="15">
        <v>0</v>
      </c>
      <c r="F324" s="2">
        <f t="shared" si="184"/>
        <v>8</v>
      </c>
      <c r="G324" s="12">
        <v>6</v>
      </c>
      <c r="H324" s="12">
        <v>0</v>
      </c>
      <c r="I324" s="15">
        <v>2</v>
      </c>
      <c r="J324" s="2">
        <f t="shared" si="185"/>
        <v>144</v>
      </c>
      <c r="K324" s="12">
        <v>68</v>
      </c>
      <c r="L324" s="15">
        <v>76</v>
      </c>
      <c r="M324" s="2">
        <f t="shared" si="186"/>
        <v>13</v>
      </c>
      <c r="N324" s="12">
        <v>4</v>
      </c>
      <c r="O324" s="12">
        <v>9</v>
      </c>
      <c r="P324" s="12">
        <f>IF(SUM(Q324:R324)=0,"-",SUM(Q324:R324))</f>
        <v>1</v>
      </c>
      <c r="Q324" s="12">
        <v>0</v>
      </c>
      <c r="R324" s="15">
        <v>1</v>
      </c>
      <c r="S324" s="2">
        <f>IF(SUM(T324:U324)=0,"-",SUM(T324:U324))</f>
        <v>2</v>
      </c>
      <c r="T324" s="12">
        <v>0</v>
      </c>
      <c r="U324" s="15">
        <v>2</v>
      </c>
    </row>
    <row r="325" spans="2:21" s="57" customFormat="1" ht="18" hidden="1" customHeight="1" collapsed="1">
      <c r="B325" s="3" t="s">
        <v>14</v>
      </c>
      <c r="C325" s="2">
        <f>SUM(C326:C331)</f>
        <v>6</v>
      </c>
      <c r="D325" s="12">
        <f>SUM(D326:D331)</f>
        <v>6</v>
      </c>
      <c r="E325" s="15">
        <f>SUM(E326:E331)</f>
        <v>0</v>
      </c>
      <c r="F325" s="2">
        <f t="shared" ref="F325:U325" si="188">SUM(F326:F331)</f>
        <v>81</v>
      </c>
      <c r="G325" s="12">
        <f t="shared" si="188"/>
        <v>67</v>
      </c>
      <c r="H325" s="12">
        <f t="shared" si="188"/>
        <v>0</v>
      </c>
      <c r="I325" s="15">
        <f t="shared" si="188"/>
        <v>14</v>
      </c>
      <c r="J325" s="2">
        <f t="shared" si="188"/>
        <v>1680</v>
      </c>
      <c r="K325" s="12">
        <f t="shared" si="188"/>
        <v>862</v>
      </c>
      <c r="L325" s="15">
        <f t="shared" si="188"/>
        <v>818</v>
      </c>
      <c r="M325" s="2">
        <f t="shared" si="188"/>
        <v>113</v>
      </c>
      <c r="N325" s="12">
        <f t="shared" si="188"/>
        <v>44</v>
      </c>
      <c r="O325" s="12">
        <f t="shared" si="188"/>
        <v>69</v>
      </c>
      <c r="P325" s="12">
        <f t="shared" si="188"/>
        <v>20</v>
      </c>
      <c r="Q325" s="12">
        <f t="shared" si="188"/>
        <v>7</v>
      </c>
      <c r="R325" s="15">
        <f t="shared" si="188"/>
        <v>13</v>
      </c>
      <c r="S325" s="2">
        <f t="shared" si="188"/>
        <v>33</v>
      </c>
      <c r="T325" s="12">
        <f t="shared" si="188"/>
        <v>1</v>
      </c>
      <c r="U325" s="15">
        <f t="shared" si="188"/>
        <v>32</v>
      </c>
    </row>
    <row r="326" spans="2:21" s="57" customFormat="1" ht="11.25" hidden="1">
      <c r="B326" s="3" t="s">
        <v>30</v>
      </c>
      <c r="C326" s="2">
        <f t="shared" ref="C326:C331" si="189">SUM(D326:E326)</f>
        <v>1</v>
      </c>
      <c r="D326" s="12">
        <v>1</v>
      </c>
      <c r="E326" s="15">
        <v>0</v>
      </c>
      <c r="F326" s="2">
        <f t="shared" ref="F326:F331" si="190">SUM(G326:I326)</f>
        <v>13</v>
      </c>
      <c r="G326" s="12">
        <v>11</v>
      </c>
      <c r="H326" s="12">
        <v>0</v>
      </c>
      <c r="I326" s="15">
        <v>2</v>
      </c>
      <c r="J326" s="2">
        <f t="shared" ref="J326:J331" si="191">IF(SUM(K326:L326)=0,"-",SUM(K326:L326))</f>
        <v>283</v>
      </c>
      <c r="K326" s="12">
        <v>137</v>
      </c>
      <c r="L326" s="15">
        <v>146</v>
      </c>
      <c r="M326" s="2">
        <f t="shared" ref="M326:M331" si="192">IF(SUM(N326:O326)=0,"-",SUM(N326:O326))</f>
        <v>18</v>
      </c>
      <c r="N326" s="12">
        <v>6</v>
      </c>
      <c r="O326" s="12">
        <v>12</v>
      </c>
      <c r="P326" s="12">
        <f t="shared" ref="P326:P331" si="193">IF(SUM(Q326:R326)=0,"-",SUM(Q326:R326))</f>
        <v>5</v>
      </c>
      <c r="Q326" s="12">
        <v>2</v>
      </c>
      <c r="R326" s="15">
        <v>3</v>
      </c>
      <c r="S326" s="2">
        <f t="shared" ref="S326:S331" si="194">IF(SUM(T326:U326)=0,"-",SUM(T326:U326))</f>
        <v>6</v>
      </c>
      <c r="T326" s="12">
        <v>0</v>
      </c>
      <c r="U326" s="15">
        <v>6</v>
      </c>
    </row>
    <row r="327" spans="2:21" s="57" customFormat="1" ht="11.25" hidden="1">
      <c r="B327" s="3" t="s">
        <v>31</v>
      </c>
      <c r="C327" s="2">
        <f t="shared" si="189"/>
        <v>1</v>
      </c>
      <c r="D327" s="12">
        <v>1</v>
      </c>
      <c r="E327" s="15">
        <v>0</v>
      </c>
      <c r="F327" s="2">
        <f t="shared" si="190"/>
        <v>15</v>
      </c>
      <c r="G327" s="12">
        <v>12</v>
      </c>
      <c r="H327" s="12">
        <v>0</v>
      </c>
      <c r="I327" s="15">
        <v>3</v>
      </c>
      <c r="J327" s="2">
        <f t="shared" si="191"/>
        <v>311</v>
      </c>
      <c r="K327" s="12">
        <v>161</v>
      </c>
      <c r="L327" s="15">
        <v>150</v>
      </c>
      <c r="M327" s="2">
        <f t="shared" si="192"/>
        <v>21</v>
      </c>
      <c r="N327" s="12">
        <v>8</v>
      </c>
      <c r="O327" s="12">
        <v>13</v>
      </c>
      <c r="P327" s="12">
        <f t="shared" si="193"/>
        <v>2</v>
      </c>
      <c r="Q327" s="12">
        <v>2</v>
      </c>
      <c r="R327" s="15">
        <v>0</v>
      </c>
      <c r="S327" s="2">
        <f t="shared" si="194"/>
        <v>5</v>
      </c>
      <c r="T327" s="12">
        <v>0</v>
      </c>
      <c r="U327" s="15">
        <v>5</v>
      </c>
    </row>
    <row r="328" spans="2:21" s="57" customFormat="1" ht="11.25" hidden="1">
      <c r="B328" s="3" t="s">
        <v>32</v>
      </c>
      <c r="C328" s="2">
        <f t="shared" si="189"/>
        <v>1</v>
      </c>
      <c r="D328" s="12">
        <v>1</v>
      </c>
      <c r="E328" s="15">
        <v>0</v>
      </c>
      <c r="F328" s="2">
        <f t="shared" si="190"/>
        <v>20</v>
      </c>
      <c r="G328" s="12">
        <v>16</v>
      </c>
      <c r="H328" s="12">
        <v>0</v>
      </c>
      <c r="I328" s="15">
        <v>4</v>
      </c>
      <c r="J328" s="2">
        <f t="shared" si="191"/>
        <v>439</v>
      </c>
      <c r="K328" s="12">
        <v>211</v>
      </c>
      <c r="L328" s="15">
        <v>228</v>
      </c>
      <c r="M328" s="2">
        <f t="shared" si="192"/>
        <v>25</v>
      </c>
      <c r="N328" s="12">
        <v>8</v>
      </c>
      <c r="O328" s="12">
        <v>17</v>
      </c>
      <c r="P328" s="12">
        <f t="shared" si="193"/>
        <v>5</v>
      </c>
      <c r="Q328" s="12">
        <v>2</v>
      </c>
      <c r="R328" s="15">
        <v>3</v>
      </c>
      <c r="S328" s="2">
        <f t="shared" si="194"/>
        <v>8</v>
      </c>
      <c r="T328" s="12">
        <v>0</v>
      </c>
      <c r="U328" s="15">
        <v>8</v>
      </c>
    </row>
    <row r="329" spans="2:21" s="57" customFormat="1" ht="11.25" hidden="1">
      <c r="B329" s="3" t="s">
        <v>33</v>
      </c>
      <c r="C329" s="2">
        <f t="shared" si="189"/>
        <v>1</v>
      </c>
      <c r="D329" s="12">
        <v>1</v>
      </c>
      <c r="E329" s="15">
        <v>0</v>
      </c>
      <c r="F329" s="2">
        <f t="shared" si="190"/>
        <v>7</v>
      </c>
      <c r="G329" s="12">
        <v>6</v>
      </c>
      <c r="H329" s="12">
        <v>0</v>
      </c>
      <c r="I329" s="15">
        <v>1</v>
      </c>
      <c r="J329" s="2">
        <f t="shared" si="191"/>
        <v>93</v>
      </c>
      <c r="K329" s="12">
        <v>51</v>
      </c>
      <c r="L329" s="15">
        <v>42</v>
      </c>
      <c r="M329" s="2">
        <f t="shared" si="192"/>
        <v>11</v>
      </c>
      <c r="N329" s="12">
        <v>5</v>
      </c>
      <c r="O329" s="12">
        <v>6</v>
      </c>
      <c r="P329" s="12">
        <f t="shared" si="193"/>
        <v>1</v>
      </c>
      <c r="Q329" s="12">
        <v>0</v>
      </c>
      <c r="R329" s="15">
        <v>1</v>
      </c>
      <c r="S329" s="2">
        <f t="shared" si="194"/>
        <v>1</v>
      </c>
      <c r="T329" s="12">
        <v>0</v>
      </c>
      <c r="U329" s="15">
        <v>1</v>
      </c>
    </row>
    <row r="330" spans="2:21" s="57" customFormat="1" ht="11.25" hidden="1">
      <c r="B330" s="3" t="s">
        <v>34</v>
      </c>
      <c r="C330" s="2">
        <f t="shared" si="189"/>
        <v>1</v>
      </c>
      <c r="D330" s="12">
        <v>1</v>
      </c>
      <c r="E330" s="15">
        <v>0</v>
      </c>
      <c r="F330" s="2">
        <f t="shared" si="190"/>
        <v>19</v>
      </c>
      <c r="G330" s="12">
        <v>16</v>
      </c>
      <c r="H330" s="12">
        <v>0</v>
      </c>
      <c r="I330" s="15">
        <v>3</v>
      </c>
      <c r="J330" s="2">
        <f t="shared" si="191"/>
        <v>465</v>
      </c>
      <c r="K330" s="12">
        <v>251</v>
      </c>
      <c r="L330" s="15">
        <v>214</v>
      </c>
      <c r="M330" s="2">
        <f t="shared" si="192"/>
        <v>27</v>
      </c>
      <c r="N330" s="12">
        <v>14</v>
      </c>
      <c r="O330" s="12">
        <v>13</v>
      </c>
      <c r="P330" s="12">
        <f t="shared" si="193"/>
        <v>5</v>
      </c>
      <c r="Q330" s="12">
        <v>0</v>
      </c>
      <c r="R330" s="15">
        <v>5</v>
      </c>
      <c r="S330" s="2">
        <f t="shared" si="194"/>
        <v>9</v>
      </c>
      <c r="T330" s="12">
        <v>1</v>
      </c>
      <c r="U330" s="15">
        <v>8</v>
      </c>
    </row>
    <row r="331" spans="2:21" s="57" customFormat="1" ht="11.25" hidden="1">
      <c r="B331" s="3" t="s">
        <v>48</v>
      </c>
      <c r="C331" s="2">
        <f t="shared" si="189"/>
        <v>1</v>
      </c>
      <c r="D331" s="12">
        <v>1</v>
      </c>
      <c r="E331" s="15">
        <v>0</v>
      </c>
      <c r="F331" s="2">
        <f t="shared" si="190"/>
        <v>7</v>
      </c>
      <c r="G331" s="12">
        <v>6</v>
      </c>
      <c r="H331" s="12">
        <v>0</v>
      </c>
      <c r="I331" s="15">
        <v>1</v>
      </c>
      <c r="J331" s="2">
        <f t="shared" si="191"/>
        <v>89</v>
      </c>
      <c r="K331" s="12">
        <v>51</v>
      </c>
      <c r="L331" s="15">
        <v>38</v>
      </c>
      <c r="M331" s="2">
        <f t="shared" si="192"/>
        <v>11</v>
      </c>
      <c r="N331" s="12">
        <v>3</v>
      </c>
      <c r="O331" s="12">
        <v>8</v>
      </c>
      <c r="P331" s="12">
        <f t="shared" si="193"/>
        <v>2</v>
      </c>
      <c r="Q331" s="12">
        <v>1</v>
      </c>
      <c r="R331" s="15">
        <v>1</v>
      </c>
      <c r="S331" s="2">
        <f t="shared" si="194"/>
        <v>4</v>
      </c>
      <c r="T331" s="12">
        <v>0</v>
      </c>
      <c r="U331" s="15">
        <v>4</v>
      </c>
    </row>
    <row r="332" spans="2:21" s="57" customFormat="1" ht="18" hidden="1" customHeight="1" collapsed="1">
      <c r="B332" s="3" t="s">
        <v>15</v>
      </c>
      <c r="C332" s="2">
        <f>SUM(C333:C336)</f>
        <v>4</v>
      </c>
      <c r="D332" s="12">
        <f>SUM(D333:D336)</f>
        <v>4</v>
      </c>
      <c r="E332" s="15">
        <f>SUM(E333:E336)</f>
        <v>0</v>
      </c>
      <c r="F332" s="2">
        <f t="shared" ref="F332:T332" si="195">SUM(F333:F336)</f>
        <v>61</v>
      </c>
      <c r="G332" s="12">
        <f t="shared" si="195"/>
        <v>52</v>
      </c>
      <c r="H332" s="12">
        <f t="shared" si="195"/>
        <v>0</v>
      </c>
      <c r="I332" s="15">
        <f t="shared" si="195"/>
        <v>9</v>
      </c>
      <c r="J332" s="2">
        <f t="shared" si="195"/>
        <v>1440</v>
      </c>
      <c r="K332" s="12">
        <f t="shared" si="195"/>
        <v>749</v>
      </c>
      <c r="L332" s="15">
        <f t="shared" si="195"/>
        <v>691</v>
      </c>
      <c r="M332" s="2">
        <f t="shared" si="195"/>
        <v>89</v>
      </c>
      <c r="N332" s="12">
        <f t="shared" si="195"/>
        <v>28</v>
      </c>
      <c r="O332" s="12">
        <f t="shared" si="195"/>
        <v>61</v>
      </c>
      <c r="P332" s="12">
        <f t="shared" si="195"/>
        <v>16</v>
      </c>
      <c r="Q332" s="12">
        <f t="shared" si="195"/>
        <v>9</v>
      </c>
      <c r="R332" s="15">
        <f t="shared" si="195"/>
        <v>7</v>
      </c>
      <c r="S332" s="2">
        <f t="shared" si="195"/>
        <v>7</v>
      </c>
      <c r="T332" s="12">
        <f t="shared" si="195"/>
        <v>2</v>
      </c>
      <c r="U332" s="15">
        <f>SUM(U333:U336)</f>
        <v>5</v>
      </c>
    </row>
    <row r="333" spans="2:21" s="57" customFormat="1" ht="11.25" hidden="1">
      <c r="B333" s="3" t="s">
        <v>35</v>
      </c>
      <c r="C333" s="2">
        <f>SUM(D333:E333)</f>
        <v>1</v>
      </c>
      <c r="D333" s="12">
        <v>1</v>
      </c>
      <c r="E333" s="15">
        <v>0</v>
      </c>
      <c r="F333" s="2">
        <f>SUM(G333:I333)</f>
        <v>21</v>
      </c>
      <c r="G333" s="12">
        <v>18</v>
      </c>
      <c r="H333" s="12">
        <v>0</v>
      </c>
      <c r="I333" s="15">
        <v>3</v>
      </c>
      <c r="J333" s="2">
        <f>IF(SUM(K333:L333)=0,"-",SUM(K333:L333))</f>
        <v>558</v>
      </c>
      <c r="K333" s="12">
        <v>293</v>
      </c>
      <c r="L333" s="15">
        <v>265</v>
      </c>
      <c r="M333" s="2">
        <f>IF(SUM(N333:O333)=0,"-",SUM(N333:O333))</f>
        <v>31</v>
      </c>
      <c r="N333" s="12">
        <v>9</v>
      </c>
      <c r="O333" s="12">
        <v>22</v>
      </c>
      <c r="P333" s="12">
        <f>IF(SUM(Q333:R333)=0,"-",SUM(Q333:R333))</f>
        <v>4</v>
      </c>
      <c r="Q333" s="12">
        <v>2</v>
      </c>
      <c r="R333" s="15">
        <v>2</v>
      </c>
      <c r="S333" s="2">
        <f>IF(SUM(T333:U333)=0,"-",SUM(T333:U333))</f>
        <v>2</v>
      </c>
      <c r="T333" s="12">
        <v>1</v>
      </c>
      <c r="U333" s="15">
        <v>1</v>
      </c>
    </row>
    <row r="334" spans="2:21" s="57" customFormat="1" ht="11.25" hidden="1">
      <c r="B334" s="3" t="s">
        <v>36</v>
      </c>
      <c r="C334" s="2">
        <f>SUM(D334:E334)</f>
        <v>1</v>
      </c>
      <c r="D334" s="12">
        <v>1</v>
      </c>
      <c r="E334" s="15">
        <v>0</v>
      </c>
      <c r="F334" s="2">
        <f>SUM(G334:I334)</f>
        <v>14</v>
      </c>
      <c r="G334" s="12">
        <v>12</v>
      </c>
      <c r="H334" s="12">
        <v>0</v>
      </c>
      <c r="I334" s="15">
        <v>2</v>
      </c>
      <c r="J334" s="2">
        <f>IF(SUM(K334:L334)=0,"-",SUM(K334:L334))</f>
        <v>328</v>
      </c>
      <c r="K334" s="12">
        <v>166</v>
      </c>
      <c r="L334" s="15">
        <v>162</v>
      </c>
      <c r="M334" s="2">
        <f>IF(SUM(N334:O334)=0,"-",SUM(N334:O334))</f>
        <v>19</v>
      </c>
      <c r="N334" s="12">
        <v>5</v>
      </c>
      <c r="O334" s="12">
        <v>14</v>
      </c>
      <c r="P334" s="12">
        <f>IF(SUM(Q334:R334)=0,"-",SUM(Q334:R334))</f>
        <v>5</v>
      </c>
      <c r="Q334" s="12">
        <v>3</v>
      </c>
      <c r="R334" s="15">
        <v>2</v>
      </c>
      <c r="S334" s="2">
        <f>IF(SUM(T334:U334)=0,"-",SUM(T334:U334))</f>
        <v>1</v>
      </c>
      <c r="T334" s="12">
        <v>0</v>
      </c>
      <c r="U334" s="15">
        <v>1</v>
      </c>
    </row>
    <row r="335" spans="2:21" s="57" customFormat="1" ht="11.25" hidden="1">
      <c r="B335" s="3" t="s">
        <v>37</v>
      </c>
      <c r="C335" s="2">
        <f>SUM(D335:E335)</f>
        <v>1</v>
      </c>
      <c r="D335" s="12">
        <v>1</v>
      </c>
      <c r="E335" s="15">
        <v>0</v>
      </c>
      <c r="F335" s="2">
        <f>SUM(G335:I335)</f>
        <v>12</v>
      </c>
      <c r="G335" s="12">
        <v>10</v>
      </c>
      <c r="H335" s="12">
        <v>0</v>
      </c>
      <c r="I335" s="15">
        <v>2</v>
      </c>
      <c r="J335" s="2">
        <f>IF(SUM(K335:L335)=0,"-",SUM(K335:L335))</f>
        <v>234</v>
      </c>
      <c r="K335" s="12">
        <v>129</v>
      </c>
      <c r="L335" s="15">
        <v>105</v>
      </c>
      <c r="M335" s="2">
        <f>IF(SUM(N335:O335)=0,"-",SUM(N335:O335))</f>
        <v>19</v>
      </c>
      <c r="N335" s="12">
        <v>8</v>
      </c>
      <c r="O335" s="12">
        <v>11</v>
      </c>
      <c r="P335" s="12">
        <f>IF(SUM(Q335:R335)=0,"-",SUM(Q335:R335))</f>
        <v>2</v>
      </c>
      <c r="Q335" s="12">
        <v>0</v>
      </c>
      <c r="R335" s="15">
        <v>2</v>
      </c>
      <c r="S335" s="2">
        <f>IF(SUM(T335:U335)=0,"-",SUM(T335:U335))</f>
        <v>2</v>
      </c>
      <c r="T335" s="12">
        <v>1</v>
      </c>
      <c r="U335" s="15">
        <v>1</v>
      </c>
    </row>
    <row r="336" spans="2:21" s="57" customFormat="1" ht="11.25" hidden="1">
      <c r="B336" s="3" t="s">
        <v>38</v>
      </c>
      <c r="C336" s="2">
        <f>SUM(D336:E336)</f>
        <v>1</v>
      </c>
      <c r="D336" s="12">
        <v>1</v>
      </c>
      <c r="E336" s="15">
        <v>0</v>
      </c>
      <c r="F336" s="2">
        <f>SUM(G336:I336)</f>
        <v>14</v>
      </c>
      <c r="G336" s="12">
        <v>12</v>
      </c>
      <c r="H336" s="12">
        <v>0</v>
      </c>
      <c r="I336" s="15">
        <v>2</v>
      </c>
      <c r="J336" s="2">
        <f>IF(SUM(K336:L336)=0,"-",SUM(K336:L336))</f>
        <v>320</v>
      </c>
      <c r="K336" s="12">
        <v>161</v>
      </c>
      <c r="L336" s="15">
        <v>159</v>
      </c>
      <c r="M336" s="2">
        <f>IF(SUM(N336:O336)=0,"-",SUM(N336:O336))</f>
        <v>20</v>
      </c>
      <c r="N336" s="12">
        <v>6</v>
      </c>
      <c r="O336" s="12">
        <v>14</v>
      </c>
      <c r="P336" s="12">
        <f>IF(SUM(Q336:R336)=0,"-",SUM(Q336:R336))</f>
        <v>5</v>
      </c>
      <c r="Q336" s="12">
        <v>4</v>
      </c>
      <c r="R336" s="15">
        <v>1</v>
      </c>
      <c r="S336" s="2">
        <f>IF(SUM(T336:U336)=0,"-",SUM(T336:U336))</f>
        <v>2</v>
      </c>
      <c r="T336" s="12">
        <v>0</v>
      </c>
      <c r="U336" s="15">
        <v>2</v>
      </c>
    </row>
    <row r="337" spans="2:21" s="57" customFormat="1" ht="18" hidden="1" customHeight="1" collapsed="1">
      <c r="B337" s="3" t="s">
        <v>16</v>
      </c>
      <c r="C337" s="2">
        <f>SUM(C338:C341)</f>
        <v>4</v>
      </c>
      <c r="D337" s="12">
        <f>SUM(D338:D341)</f>
        <v>4</v>
      </c>
      <c r="E337" s="15">
        <f>SUM(E338:E341)</f>
        <v>0</v>
      </c>
      <c r="F337" s="2">
        <f t="shared" ref="F337:K337" si="196">SUM(F338:F341)</f>
        <v>40</v>
      </c>
      <c r="G337" s="12">
        <f t="shared" si="196"/>
        <v>32</v>
      </c>
      <c r="H337" s="12">
        <f t="shared" si="196"/>
        <v>0</v>
      </c>
      <c r="I337" s="15">
        <f t="shared" si="196"/>
        <v>8</v>
      </c>
      <c r="J337" s="2">
        <f t="shared" si="196"/>
        <v>766</v>
      </c>
      <c r="K337" s="12">
        <f t="shared" si="196"/>
        <v>369</v>
      </c>
      <c r="L337" s="15">
        <f>SUM(L338:L341)</f>
        <v>397</v>
      </c>
      <c r="M337" s="2">
        <f t="shared" ref="M337:U337" si="197">SUM(M338:M341)</f>
        <v>61</v>
      </c>
      <c r="N337" s="12">
        <f t="shared" si="197"/>
        <v>20</v>
      </c>
      <c r="O337" s="12">
        <f t="shared" si="197"/>
        <v>41</v>
      </c>
      <c r="P337" s="12">
        <f t="shared" si="197"/>
        <v>10</v>
      </c>
      <c r="Q337" s="12">
        <f t="shared" si="197"/>
        <v>4</v>
      </c>
      <c r="R337" s="15">
        <f t="shared" si="197"/>
        <v>6</v>
      </c>
      <c r="S337" s="2">
        <f t="shared" si="197"/>
        <v>8</v>
      </c>
      <c r="T337" s="12">
        <f t="shared" si="197"/>
        <v>4</v>
      </c>
      <c r="U337" s="15">
        <f t="shared" si="197"/>
        <v>4</v>
      </c>
    </row>
    <row r="338" spans="2:21" s="57" customFormat="1" ht="11.25" hidden="1">
      <c r="B338" s="3" t="s">
        <v>58</v>
      </c>
      <c r="C338" s="2">
        <f>SUM(D338:E338)</f>
        <v>1</v>
      </c>
      <c r="D338" s="12">
        <v>1</v>
      </c>
      <c r="E338" s="15">
        <v>0</v>
      </c>
      <c r="F338" s="2">
        <f>SUM(G338:I338)</f>
        <v>16</v>
      </c>
      <c r="G338" s="12">
        <v>13</v>
      </c>
      <c r="H338" s="12">
        <v>0</v>
      </c>
      <c r="I338" s="15">
        <v>3</v>
      </c>
      <c r="J338" s="2">
        <f>IF(SUM(K338:L338)=0,"-",SUM(K338:L338))</f>
        <v>407</v>
      </c>
      <c r="K338" s="12">
        <v>188</v>
      </c>
      <c r="L338" s="15">
        <v>219</v>
      </c>
      <c r="M338" s="2">
        <f>IF(SUM(N338:O338)=0,"-",SUM(N338:O338))</f>
        <v>25</v>
      </c>
      <c r="N338" s="12">
        <v>8</v>
      </c>
      <c r="O338" s="12">
        <v>17</v>
      </c>
      <c r="P338" s="12">
        <f>IF(SUM(Q338:R338)=0,"-",SUM(Q338:R338))</f>
        <v>4</v>
      </c>
      <c r="Q338" s="12">
        <v>2</v>
      </c>
      <c r="R338" s="15">
        <v>2</v>
      </c>
      <c r="S338" s="2">
        <f>IF(SUM(T338:U338)=0,"-",SUM(T338:U338))</f>
        <v>3</v>
      </c>
      <c r="T338" s="12">
        <v>2</v>
      </c>
      <c r="U338" s="15">
        <v>1</v>
      </c>
    </row>
    <row r="339" spans="2:21" s="57" customFormat="1" ht="11.25" hidden="1">
      <c r="B339" s="3" t="s">
        <v>59</v>
      </c>
      <c r="C339" s="2">
        <f>SUM(D339:E339)</f>
        <v>1</v>
      </c>
      <c r="D339" s="12">
        <v>1</v>
      </c>
      <c r="E339" s="15">
        <v>0</v>
      </c>
      <c r="F339" s="2">
        <f>SUM(G339:I339)</f>
        <v>9</v>
      </c>
      <c r="G339" s="12">
        <v>7</v>
      </c>
      <c r="H339" s="12">
        <v>0</v>
      </c>
      <c r="I339" s="15">
        <v>2</v>
      </c>
      <c r="J339" s="2">
        <f>IF(SUM(K339:L339)=0,"-",SUM(K339:L339))</f>
        <v>155</v>
      </c>
      <c r="K339" s="12">
        <v>77</v>
      </c>
      <c r="L339" s="15">
        <v>78</v>
      </c>
      <c r="M339" s="2">
        <f>IF(SUM(N339:O339)=0,"-",SUM(N339:O339))</f>
        <v>13</v>
      </c>
      <c r="N339" s="12">
        <v>5</v>
      </c>
      <c r="O339" s="12">
        <v>8</v>
      </c>
      <c r="P339" s="12">
        <f>IF(SUM(Q339:R339)=0,"-",SUM(Q339:R339))</f>
        <v>2</v>
      </c>
      <c r="Q339" s="12">
        <v>1</v>
      </c>
      <c r="R339" s="15">
        <v>1</v>
      </c>
      <c r="S339" s="2">
        <f>IF(SUM(T339:U339)=0,"-",SUM(T339:U339))</f>
        <v>2</v>
      </c>
      <c r="T339" s="12">
        <v>1</v>
      </c>
      <c r="U339" s="15">
        <v>1</v>
      </c>
    </row>
    <row r="340" spans="2:21" s="57" customFormat="1" ht="11.25" hidden="1">
      <c r="B340" s="3" t="s">
        <v>60</v>
      </c>
      <c r="C340" s="2">
        <f>SUM(D340:E340)</f>
        <v>1</v>
      </c>
      <c r="D340" s="12">
        <v>1</v>
      </c>
      <c r="E340" s="15">
        <v>0</v>
      </c>
      <c r="F340" s="2">
        <f>SUM(G340:I340)</f>
        <v>8</v>
      </c>
      <c r="G340" s="12">
        <v>6</v>
      </c>
      <c r="H340" s="12">
        <v>0</v>
      </c>
      <c r="I340" s="15">
        <v>2</v>
      </c>
      <c r="J340" s="2">
        <f>IF(SUM(K340:L340)=0,"-",SUM(K340:L340))</f>
        <v>110</v>
      </c>
      <c r="K340" s="12">
        <v>52</v>
      </c>
      <c r="L340" s="15">
        <v>58</v>
      </c>
      <c r="M340" s="2">
        <f>IF(SUM(N340:O340)=0,"-",SUM(N340:O340))</f>
        <v>12</v>
      </c>
      <c r="N340" s="12">
        <v>4</v>
      </c>
      <c r="O340" s="12">
        <v>8</v>
      </c>
      <c r="P340" s="12">
        <f>IF(SUM(Q340:R340)=0,"-",SUM(Q340:R340))</f>
        <v>2</v>
      </c>
      <c r="Q340" s="12">
        <v>1</v>
      </c>
      <c r="R340" s="15">
        <v>1</v>
      </c>
      <c r="S340" s="2">
        <f>IF(SUM(T340:U340)=0,"-",SUM(T340:U340))</f>
        <v>1</v>
      </c>
      <c r="T340" s="12">
        <v>1</v>
      </c>
      <c r="U340" s="15">
        <v>0</v>
      </c>
    </row>
    <row r="341" spans="2:21" s="57" customFormat="1" ht="11.25" hidden="1">
      <c r="B341" s="19" t="s">
        <v>115</v>
      </c>
      <c r="C341" s="23">
        <f>SUM(D341:E341)</f>
        <v>1</v>
      </c>
      <c r="D341" s="21">
        <v>1</v>
      </c>
      <c r="E341" s="24">
        <v>0</v>
      </c>
      <c r="F341" s="23">
        <f>SUM(G341:I341)</f>
        <v>7</v>
      </c>
      <c r="G341" s="21">
        <v>6</v>
      </c>
      <c r="H341" s="21">
        <v>0</v>
      </c>
      <c r="I341" s="24">
        <v>1</v>
      </c>
      <c r="J341" s="23">
        <f>IF(SUM(K341:L341)=0,"-",SUM(K341:L341))</f>
        <v>94</v>
      </c>
      <c r="K341" s="21">
        <v>52</v>
      </c>
      <c r="L341" s="24">
        <v>42</v>
      </c>
      <c r="M341" s="23">
        <f>IF(SUM(N341:O341)=0,"-",SUM(N341:O341))</f>
        <v>11</v>
      </c>
      <c r="N341" s="21">
        <v>3</v>
      </c>
      <c r="O341" s="21">
        <v>8</v>
      </c>
      <c r="P341" s="21">
        <f>IF(SUM(Q341:R341)=0,"-",SUM(Q341:R341))</f>
        <v>2</v>
      </c>
      <c r="Q341" s="21">
        <v>0</v>
      </c>
      <c r="R341" s="24">
        <v>2</v>
      </c>
      <c r="S341" s="23">
        <f>IF(SUM(T341:U341)=0,"-",SUM(T341:U341))</f>
        <v>2</v>
      </c>
      <c r="T341" s="21">
        <v>0</v>
      </c>
      <c r="U341" s="24">
        <v>2</v>
      </c>
    </row>
    <row r="342" spans="2:21" s="57" customFormat="1" ht="18" customHeight="1">
      <c r="B342" s="72" t="s">
        <v>122</v>
      </c>
      <c r="C342" s="109">
        <f>C343+C349+C356+C361</f>
        <v>19</v>
      </c>
      <c r="D342" s="111">
        <f t="shared" ref="D342:U342" si="198">D343+D349+D356+D361</f>
        <v>19</v>
      </c>
      <c r="E342" s="223">
        <f t="shared" si="198"/>
        <v>0</v>
      </c>
      <c r="F342" s="109">
        <f t="shared" si="198"/>
        <v>230</v>
      </c>
      <c r="G342" s="111">
        <f t="shared" si="198"/>
        <v>189</v>
      </c>
      <c r="H342" s="111">
        <f t="shared" si="198"/>
        <v>0</v>
      </c>
      <c r="I342" s="223">
        <f t="shared" si="198"/>
        <v>41</v>
      </c>
      <c r="J342" s="109">
        <f t="shared" si="198"/>
        <v>4754</v>
      </c>
      <c r="K342" s="111">
        <f t="shared" si="198"/>
        <v>2394</v>
      </c>
      <c r="L342" s="223">
        <f t="shared" si="198"/>
        <v>2360</v>
      </c>
      <c r="M342" s="109">
        <f t="shared" si="198"/>
        <v>350</v>
      </c>
      <c r="N342" s="111">
        <f t="shared" si="198"/>
        <v>130</v>
      </c>
      <c r="O342" s="111">
        <f t="shared" si="198"/>
        <v>220</v>
      </c>
      <c r="P342" s="111">
        <f t="shared" si="198"/>
        <v>49</v>
      </c>
      <c r="Q342" s="111">
        <f t="shared" si="198"/>
        <v>16</v>
      </c>
      <c r="R342" s="223">
        <f t="shared" si="198"/>
        <v>33</v>
      </c>
      <c r="S342" s="109">
        <f t="shared" si="198"/>
        <v>59</v>
      </c>
      <c r="T342" s="111">
        <f t="shared" si="198"/>
        <v>11</v>
      </c>
      <c r="U342" s="223">
        <f t="shared" si="198"/>
        <v>48</v>
      </c>
    </row>
    <row r="343" spans="2:21" s="57" customFormat="1" ht="18" hidden="1" customHeight="1">
      <c r="B343" s="3" t="s">
        <v>13</v>
      </c>
      <c r="C343" s="2">
        <f t="shared" ref="C343:C348" si="199">SUM(D343:E343)</f>
        <v>5</v>
      </c>
      <c r="D343" s="12">
        <f>SUM(D344:D348)</f>
        <v>5</v>
      </c>
      <c r="E343" s="15">
        <f>SUM(E344:E348)</f>
        <v>0</v>
      </c>
      <c r="F343" s="2">
        <f t="shared" ref="F343:F348" si="200">SUM(G343:I343)</f>
        <v>50</v>
      </c>
      <c r="G343" s="12">
        <f>SUM(G344:G348)</f>
        <v>40</v>
      </c>
      <c r="H343" s="12">
        <f>SUM(H344:H348)</f>
        <v>0</v>
      </c>
      <c r="I343" s="15">
        <f>SUM(I344:I348)</f>
        <v>10</v>
      </c>
      <c r="J343" s="2">
        <f t="shared" ref="J343:J348" si="201">IF(SUM(K343:L343)=0,"-",SUM(K343:L343))</f>
        <v>996</v>
      </c>
      <c r="K343" s="12">
        <f>SUM(K344:K348)</f>
        <v>491</v>
      </c>
      <c r="L343" s="15">
        <f>SUM(L344:L348)</f>
        <v>505</v>
      </c>
      <c r="M343" s="2">
        <f t="shared" ref="M343:M348" si="202">IF(SUM(N343:O343)=0,"-",SUM(N343:O343))</f>
        <v>83</v>
      </c>
      <c r="N343" s="12">
        <f t="shared" ref="N343:U343" si="203">SUM(N344:N348)</f>
        <v>31</v>
      </c>
      <c r="O343" s="12">
        <f t="shared" si="203"/>
        <v>52</v>
      </c>
      <c r="P343" s="12">
        <f t="shared" si="203"/>
        <v>11</v>
      </c>
      <c r="Q343" s="12">
        <f t="shared" si="203"/>
        <v>5</v>
      </c>
      <c r="R343" s="15">
        <f t="shared" si="203"/>
        <v>6</v>
      </c>
      <c r="S343" s="2">
        <f t="shared" si="203"/>
        <v>10</v>
      </c>
      <c r="T343" s="12">
        <f t="shared" si="203"/>
        <v>3</v>
      </c>
      <c r="U343" s="15">
        <f t="shared" si="203"/>
        <v>7</v>
      </c>
    </row>
    <row r="344" spans="2:21" s="57" customFormat="1" ht="11.25" hidden="1">
      <c r="B344" s="3" t="s">
        <v>29</v>
      </c>
      <c r="C344" s="2">
        <f t="shared" si="199"/>
        <v>1</v>
      </c>
      <c r="D344" s="12">
        <v>1</v>
      </c>
      <c r="E344" s="15">
        <v>0</v>
      </c>
      <c r="F344" s="2">
        <f t="shared" si="200"/>
        <v>10</v>
      </c>
      <c r="G344" s="12">
        <v>8</v>
      </c>
      <c r="H344" s="12">
        <v>0</v>
      </c>
      <c r="I344" s="15">
        <v>2</v>
      </c>
      <c r="J344" s="2">
        <f t="shared" si="201"/>
        <v>193</v>
      </c>
      <c r="K344" s="12">
        <v>107</v>
      </c>
      <c r="L344" s="15">
        <v>86</v>
      </c>
      <c r="M344" s="2">
        <f t="shared" si="202"/>
        <v>17</v>
      </c>
      <c r="N344" s="12">
        <v>6</v>
      </c>
      <c r="O344" s="12">
        <v>11</v>
      </c>
      <c r="P344" s="12">
        <f>IF(SUM(Q344:R344)=0,"-",SUM(Q344:R344))</f>
        <v>2</v>
      </c>
      <c r="Q344" s="12">
        <v>1</v>
      </c>
      <c r="R344" s="15">
        <v>1</v>
      </c>
      <c r="S344" s="2">
        <f>IF(SUM(T344:U344)=0,"-",SUM(T344:U344))</f>
        <v>2</v>
      </c>
      <c r="T344" s="12">
        <v>0</v>
      </c>
      <c r="U344" s="15">
        <v>2</v>
      </c>
    </row>
    <row r="345" spans="2:21" s="57" customFormat="1" ht="11.25" hidden="1">
      <c r="B345" s="3" t="s">
        <v>43</v>
      </c>
      <c r="C345" s="2">
        <f t="shared" si="199"/>
        <v>1</v>
      </c>
      <c r="D345" s="12">
        <v>1</v>
      </c>
      <c r="E345" s="15">
        <v>0</v>
      </c>
      <c r="F345" s="2">
        <f t="shared" si="200"/>
        <v>12</v>
      </c>
      <c r="G345" s="12">
        <v>10</v>
      </c>
      <c r="H345" s="12">
        <v>0</v>
      </c>
      <c r="I345" s="15">
        <v>2</v>
      </c>
      <c r="J345" s="2">
        <f t="shared" si="201"/>
        <v>274</v>
      </c>
      <c r="K345" s="12">
        <v>138</v>
      </c>
      <c r="L345" s="15">
        <v>136</v>
      </c>
      <c r="M345" s="2">
        <f t="shared" si="202"/>
        <v>20</v>
      </c>
      <c r="N345" s="12">
        <v>7</v>
      </c>
      <c r="O345" s="12">
        <v>13</v>
      </c>
      <c r="P345" s="12">
        <f>IF(SUM(Q345:R345)=0,"-",SUM(Q345:R345))</f>
        <v>1</v>
      </c>
      <c r="Q345" s="12">
        <v>0</v>
      </c>
      <c r="R345" s="15">
        <v>1</v>
      </c>
      <c r="S345" s="2">
        <f>IF(SUM(T345:U345)=0,"-",SUM(T345:U345))</f>
        <v>2</v>
      </c>
      <c r="T345" s="12">
        <v>1</v>
      </c>
      <c r="U345" s="15">
        <v>1</v>
      </c>
    </row>
    <row r="346" spans="2:21" s="57" customFormat="1" ht="11.25" hidden="1">
      <c r="B346" s="3" t="s">
        <v>45</v>
      </c>
      <c r="C346" s="2">
        <f t="shared" si="199"/>
        <v>1</v>
      </c>
      <c r="D346" s="12">
        <v>1</v>
      </c>
      <c r="E346" s="15">
        <v>0</v>
      </c>
      <c r="F346" s="2">
        <f t="shared" si="200"/>
        <v>12</v>
      </c>
      <c r="G346" s="12">
        <v>10</v>
      </c>
      <c r="H346" s="12">
        <v>0</v>
      </c>
      <c r="I346" s="15">
        <v>2</v>
      </c>
      <c r="J346" s="2">
        <f t="shared" si="201"/>
        <v>235</v>
      </c>
      <c r="K346" s="12">
        <v>113</v>
      </c>
      <c r="L346" s="15">
        <v>122</v>
      </c>
      <c r="M346" s="2">
        <f t="shared" si="202"/>
        <v>19</v>
      </c>
      <c r="N346" s="12">
        <v>7</v>
      </c>
      <c r="O346" s="12">
        <v>12</v>
      </c>
      <c r="P346" s="12">
        <f>IF(SUM(Q346:R346)=0,"-",SUM(Q346:R346))</f>
        <v>3</v>
      </c>
      <c r="Q346" s="12">
        <v>2</v>
      </c>
      <c r="R346" s="15">
        <v>1</v>
      </c>
      <c r="S346" s="2">
        <f>IF(SUM(T346:U346)=0,"-",SUM(T346:U346))</f>
        <v>2</v>
      </c>
      <c r="T346" s="12">
        <v>1</v>
      </c>
      <c r="U346" s="15">
        <v>1</v>
      </c>
    </row>
    <row r="347" spans="2:21" s="57" customFormat="1" ht="11.25" hidden="1">
      <c r="B347" s="3" t="s">
        <v>44</v>
      </c>
      <c r="C347" s="2">
        <f t="shared" si="199"/>
        <v>1</v>
      </c>
      <c r="D347" s="12">
        <v>1</v>
      </c>
      <c r="E347" s="15">
        <v>0</v>
      </c>
      <c r="F347" s="2">
        <f t="shared" si="200"/>
        <v>8</v>
      </c>
      <c r="G347" s="12">
        <v>6</v>
      </c>
      <c r="H347" s="12">
        <v>0</v>
      </c>
      <c r="I347" s="15">
        <v>2</v>
      </c>
      <c r="J347" s="2">
        <f t="shared" si="201"/>
        <v>157</v>
      </c>
      <c r="K347" s="12">
        <v>71</v>
      </c>
      <c r="L347" s="15">
        <v>86</v>
      </c>
      <c r="M347" s="2">
        <f t="shared" si="202"/>
        <v>14</v>
      </c>
      <c r="N347" s="12">
        <v>5</v>
      </c>
      <c r="O347" s="12">
        <v>9</v>
      </c>
      <c r="P347" s="12">
        <f>IF(SUM(Q347:R347)=0,"-",SUM(Q347:R347))</f>
        <v>3</v>
      </c>
      <c r="Q347" s="12">
        <v>2</v>
      </c>
      <c r="R347" s="15">
        <v>1</v>
      </c>
      <c r="S347" s="2">
        <f>IF(SUM(T347:U347)=0,"-",SUM(T347:U347))</f>
        <v>2</v>
      </c>
      <c r="T347" s="12">
        <v>1</v>
      </c>
      <c r="U347" s="15">
        <v>1</v>
      </c>
    </row>
    <row r="348" spans="2:21" s="57" customFormat="1" ht="11.25" hidden="1">
      <c r="B348" s="3" t="s">
        <v>46</v>
      </c>
      <c r="C348" s="2">
        <f t="shared" si="199"/>
        <v>1</v>
      </c>
      <c r="D348" s="12">
        <v>1</v>
      </c>
      <c r="E348" s="15">
        <v>0</v>
      </c>
      <c r="F348" s="2">
        <f t="shared" si="200"/>
        <v>8</v>
      </c>
      <c r="G348" s="12">
        <v>6</v>
      </c>
      <c r="H348" s="12">
        <v>0</v>
      </c>
      <c r="I348" s="15">
        <v>2</v>
      </c>
      <c r="J348" s="2">
        <f t="shared" si="201"/>
        <v>137</v>
      </c>
      <c r="K348" s="12">
        <v>62</v>
      </c>
      <c r="L348" s="15">
        <v>75</v>
      </c>
      <c r="M348" s="2">
        <f t="shared" si="202"/>
        <v>13</v>
      </c>
      <c r="N348" s="12">
        <v>6</v>
      </c>
      <c r="O348" s="12">
        <v>7</v>
      </c>
      <c r="P348" s="12">
        <f>IF(SUM(Q348:R348)=0,"-",SUM(Q348:R348))</f>
        <v>2</v>
      </c>
      <c r="Q348" s="12">
        <v>0</v>
      </c>
      <c r="R348" s="15">
        <v>2</v>
      </c>
      <c r="S348" s="2">
        <f>IF(SUM(T348:U348)=0,"-",SUM(T348:U348))</f>
        <v>2</v>
      </c>
      <c r="T348" s="12">
        <v>0</v>
      </c>
      <c r="U348" s="15">
        <v>2</v>
      </c>
    </row>
    <row r="349" spans="2:21" s="57" customFormat="1" ht="18" hidden="1" customHeight="1">
      <c r="B349" s="3" t="s">
        <v>14</v>
      </c>
      <c r="C349" s="2">
        <f>SUM(C350:C355)</f>
        <v>6</v>
      </c>
      <c r="D349" s="12">
        <f>SUM(D350:D355)</f>
        <v>6</v>
      </c>
      <c r="E349" s="15">
        <f>SUM(E350:E355)</f>
        <v>0</v>
      </c>
      <c r="F349" s="2">
        <f t="shared" ref="F349:U349" si="204">SUM(F350:F355)</f>
        <v>79</v>
      </c>
      <c r="G349" s="12">
        <f t="shared" si="204"/>
        <v>66</v>
      </c>
      <c r="H349" s="12">
        <f t="shared" si="204"/>
        <v>0</v>
      </c>
      <c r="I349" s="15">
        <f t="shared" si="204"/>
        <v>13</v>
      </c>
      <c r="J349" s="2">
        <f t="shared" si="204"/>
        <v>1617</v>
      </c>
      <c r="K349" s="12">
        <f t="shared" si="204"/>
        <v>808</v>
      </c>
      <c r="L349" s="15">
        <f t="shared" si="204"/>
        <v>809</v>
      </c>
      <c r="M349" s="2">
        <f t="shared" si="204"/>
        <v>115</v>
      </c>
      <c r="N349" s="12">
        <f t="shared" si="204"/>
        <v>45</v>
      </c>
      <c r="O349" s="12">
        <f t="shared" si="204"/>
        <v>70</v>
      </c>
      <c r="P349" s="12">
        <f t="shared" si="204"/>
        <v>15</v>
      </c>
      <c r="Q349" s="12">
        <f t="shared" si="204"/>
        <v>4</v>
      </c>
      <c r="R349" s="15">
        <f t="shared" si="204"/>
        <v>11</v>
      </c>
      <c r="S349" s="2">
        <f t="shared" si="204"/>
        <v>34</v>
      </c>
      <c r="T349" s="12">
        <f t="shared" si="204"/>
        <v>2</v>
      </c>
      <c r="U349" s="15">
        <f t="shared" si="204"/>
        <v>32</v>
      </c>
    </row>
    <row r="350" spans="2:21" s="57" customFormat="1" ht="11.25" hidden="1">
      <c r="B350" s="3" t="s">
        <v>30</v>
      </c>
      <c r="C350" s="2">
        <f t="shared" ref="C350:C355" si="205">SUM(D350:E350)</f>
        <v>1</v>
      </c>
      <c r="D350" s="12">
        <v>1</v>
      </c>
      <c r="E350" s="15">
        <v>0</v>
      </c>
      <c r="F350" s="2">
        <f t="shared" ref="F350:F355" si="206">SUM(G350:I350)</f>
        <v>13</v>
      </c>
      <c r="G350" s="12">
        <v>11</v>
      </c>
      <c r="H350" s="12">
        <v>0</v>
      </c>
      <c r="I350" s="15">
        <v>2</v>
      </c>
      <c r="J350" s="2">
        <f t="shared" ref="J350:J355" si="207">IF(SUM(K350:L350)=0,"-",SUM(K350:L350))</f>
        <v>270</v>
      </c>
      <c r="K350" s="12">
        <v>132</v>
      </c>
      <c r="L350" s="15">
        <v>138</v>
      </c>
      <c r="M350" s="2">
        <f t="shared" ref="M350:M355" si="208">IF(SUM(N350:O350)=0,"-",SUM(N350:O350))</f>
        <v>21</v>
      </c>
      <c r="N350" s="12">
        <v>7</v>
      </c>
      <c r="O350" s="12">
        <v>14</v>
      </c>
      <c r="P350" s="12">
        <f t="shared" ref="P350:P355" si="209">IF(SUM(Q350:R350)=0,"-",SUM(Q350:R350))</f>
        <v>1</v>
      </c>
      <c r="Q350" s="12">
        <v>0</v>
      </c>
      <c r="R350" s="15">
        <v>1</v>
      </c>
      <c r="S350" s="2">
        <f t="shared" ref="S350:S355" si="210">IF(SUM(T350:U350)=0,"-",SUM(T350:U350))</f>
        <v>6</v>
      </c>
      <c r="T350" s="12">
        <v>0</v>
      </c>
      <c r="U350" s="15">
        <v>6</v>
      </c>
    </row>
    <row r="351" spans="2:21" s="57" customFormat="1" ht="11.25" hidden="1">
      <c r="B351" s="3" t="s">
        <v>31</v>
      </c>
      <c r="C351" s="2">
        <f t="shared" si="205"/>
        <v>1</v>
      </c>
      <c r="D351" s="12">
        <v>1</v>
      </c>
      <c r="E351" s="15">
        <v>0</v>
      </c>
      <c r="F351" s="2">
        <f t="shared" si="206"/>
        <v>14</v>
      </c>
      <c r="G351" s="12">
        <v>12</v>
      </c>
      <c r="H351" s="12">
        <v>0</v>
      </c>
      <c r="I351" s="15">
        <v>2</v>
      </c>
      <c r="J351" s="2">
        <f t="shared" si="207"/>
        <v>296</v>
      </c>
      <c r="K351" s="12">
        <v>154</v>
      </c>
      <c r="L351" s="15">
        <v>142</v>
      </c>
      <c r="M351" s="2">
        <f t="shared" si="208"/>
        <v>20</v>
      </c>
      <c r="N351" s="12">
        <v>8</v>
      </c>
      <c r="O351" s="12">
        <v>12</v>
      </c>
      <c r="P351" s="12">
        <f t="shared" si="209"/>
        <v>1</v>
      </c>
      <c r="Q351" s="12">
        <v>1</v>
      </c>
      <c r="R351" s="15">
        <v>0</v>
      </c>
      <c r="S351" s="2">
        <f t="shared" si="210"/>
        <v>5</v>
      </c>
      <c r="T351" s="12">
        <v>0</v>
      </c>
      <c r="U351" s="15">
        <v>5</v>
      </c>
    </row>
    <row r="352" spans="2:21" s="57" customFormat="1" ht="11.25" hidden="1">
      <c r="B352" s="3" t="s">
        <v>32</v>
      </c>
      <c r="C352" s="2">
        <f t="shared" si="205"/>
        <v>1</v>
      </c>
      <c r="D352" s="12">
        <v>1</v>
      </c>
      <c r="E352" s="15">
        <v>0</v>
      </c>
      <c r="F352" s="2">
        <f t="shared" si="206"/>
        <v>20</v>
      </c>
      <c r="G352" s="12">
        <v>16</v>
      </c>
      <c r="H352" s="12">
        <v>0</v>
      </c>
      <c r="I352" s="15">
        <v>4</v>
      </c>
      <c r="J352" s="2">
        <f t="shared" si="207"/>
        <v>435</v>
      </c>
      <c r="K352" s="12">
        <v>211</v>
      </c>
      <c r="L352" s="15">
        <v>224</v>
      </c>
      <c r="M352" s="2">
        <f t="shared" si="208"/>
        <v>27</v>
      </c>
      <c r="N352" s="12">
        <v>10</v>
      </c>
      <c r="O352" s="12">
        <v>17</v>
      </c>
      <c r="P352" s="12">
        <f t="shared" si="209"/>
        <v>2</v>
      </c>
      <c r="Q352" s="12">
        <v>0</v>
      </c>
      <c r="R352" s="15">
        <v>2</v>
      </c>
      <c r="S352" s="2">
        <f t="shared" si="210"/>
        <v>9</v>
      </c>
      <c r="T352" s="12">
        <v>0</v>
      </c>
      <c r="U352" s="15">
        <v>9</v>
      </c>
    </row>
    <row r="353" spans="2:21" s="57" customFormat="1" ht="11.25" hidden="1">
      <c r="B353" s="3" t="s">
        <v>33</v>
      </c>
      <c r="C353" s="2">
        <f t="shared" si="205"/>
        <v>1</v>
      </c>
      <c r="D353" s="12">
        <v>1</v>
      </c>
      <c r="E353" s="15">
        <v>0</v>
      </c>
      <c r="F353" s="2">
        <f t="shared" si="206"/>
        <v>7</v>
      </c>
      <c r="G353" s="12">
        <v>6</v>
      </c>
      <c r="H353" s="12">
        <v>0</v>
      </c>
      <c r="I353" s="15">
        <v>1</v>
      </c>
      <c r="J353" s="2">
        <f t="shared" si="207"/>
        <v>82</v>
      </c>
      <c r="K353" s="12">
        <v>44</v>
      </c>
      <c r="L353" s="15">
        <v>38</v>
      </c>
      <c r="M353" s="2">
        <f t="shared" si="208"/>
        <v>11</v>
      </c>
      <c r="N353" s="12">
        <v>5</v>
      </c>
      <c r="O353" s="12">
        <v>6</v>
      </c>
      <c r="P353" s="12">
        <f t="shared" si="209"/>
        <v>2</v>
      </c>
      <c r="Q353" s="12">
        <v>0</v>
      </c>
      <c r="R353" s="15">
        <v>2</v>
      </c>
      <c r="S353" s="2">
        <f t="shared" si="210"/>
        <v>2</v>
      </c>
      <c r="T353" s="12">
        <v>0</v>
      </c>
      <c r="U353" s="15">
        <v>2</v>
      </c>
    </row>
    <row r="354" spans="2:21" s="57" customFormat="1" ht="11.25" hidden="1">
      <c r="B354" s="3" t="s">
        <v>34</v>
      </c>
      <c r="C354" s="2">
        <f t="shared" si="205"/>
        <v>1</v>
      </c>
      <c r="D354" s="12">
        <v>1</v>
      </c>
      <c r="E354" s="15">
        <v>0</v>
      </c>
      <c r="F354" s="2">
        <f t="shared" si="206"/>
        <v>18</v>
      </c>
      <c r="G354" s="12">
        <v>15</v>
      </c>
      <c r="H354" s="12">
        <v>0</v>
      </c>
      <c r="I354" s="15">
        <v>3</v>
      </c>
      <c r="J354" s="2">
        <f t="shared" si="207"/>
        <v>456</v>
      </c>
      <c r="K354" s="12">
        <v>227</v>
      </c>
      <c r="L354" s="15">
        <v>229</v>
      </c>
      <c r="M354" s="2">
        <f t="shared" si="208"/>
        <v>25</v>
      </c>
      <c r="N354" s="12">
        <v>11</v>
      </c>
      <c r="O354" s="12">
        <v>14</v>
      </c>
      <c r="P354" s="12">
        <f t="shared" si="209"/>
        <v>5</v>
      </c>
      <c r="Q354" s="12">
        <v>1</v>
      </c>
      <c r="R354" s="15">
        <v>4</v>
      </c>
      <c r="S354" s="2">
        <f t="shared" si="210"/>
        <v>8</v>
      </c>
      <c r="T354" s="12">
        <v>1</v>
      </c>
      <c r="U354" s="15">
        <v>7</v>
      </c>
    </row>
    <row r="355" spans="2:21" s="57" customFormat="1" ht="11.25" hidden="1">
      <c r="B355" s="3" t="s">
        <v>48</v>
      </c>
      <c r="C355" s="2">
        <f t="shared" si="205"/>
        <v>1</v>
      </c>
      <c r="D355" s="12">
        <v>1</v>
      </c>
      <c r="E355" s="15">
        <v>0</v>
      </c>
      <c r="F355" s="2">
        <f t="shared" si="206"/>
        <v>7</v>
      </c>
      <c r="G355" s="12">
        <v>6</v>
      </c>
      <c r="H355" s="12">
        <v>0</v>
      </c>
      <c r="I355" s="15">
        <v>1</v>
      </c>
      <c r="J355" s="2">
        <f t="shared" si="207"/>
        <v>78</v>
      </c>
      <c r="K355" s="12">
        <v>40</v>
      </c>
      <c r="L355" s="15">
        <v>38</v>
      </c>
      <c r="M355" s="2">
        <f t="shared" si="208"/>
        <v>11</v>
      </c>
      <c r="N355" s="12">
        <v>4</v>
      </c>
      <c r="O355" s="12">
        <v>7</v>
      </c>
      <c r="P355" s="12">
        <f t="shared" si="209"/>
        <v>4</v>
      </c>
      <c r="Q355" s="12">
        <v>2</v>
      </c>
      <c r="R355" s="15">
        <v>2</v>
      </c>
      <c r="S355" s="2">
        <f t="shared" si="210"/>
        <v>4</v>
      </c>
      <c r="T355" s="12">
        <v>1</v>
      </c>
      <c r="U355" s="15">
        <v>3</v>
      </c>
    </row>
    <row r="356" spans="2:21" s="57" customFormat="1" ht="18" hidden="1" customHeight="1">
      <c r="B356" s="3" t="s">
        <v>15</v>
      </c>
      <c r="C356" s="2">
        <f>SUM(C357:C360)</f>
        <v>4</v>
      </c>
      <c r="D356" s="12">
        <f>SUM(D357:D360)</f>
        <v>4</v>
      </c>
      <c r="E356" s="15">
        <f>SUM(E357:E360)</f>
        <v>0</v>
      </c>
      <c r="F356" s="2">
        <f t="shared" ref="F356:T356" si="211">SUM(F357:F360)</f>
        <v>62</v>
      </c>
      <c r="G356" s="12">
        <f t="shared" si="211"/>
        <v>52</v>
      </c>
      <c r="H356" s="12">
        <f t="shared" si="211"/>
        <v>0</v>
      </c>
      <c r="I356" s="15">
        <f t="shared" si="211"/>
        <v>10</v>
      </c>
      <c r="J356" s="2">
        <f t="shared" si="211"/>
        <v>1412</v>
      </c>
      <c r="K356" s="12">
        <f t="shared" si="211"/>
        <v>744</v>
      </c>
      <c r="L356" s="15">
        <f t="shared" si="211"/>
        <v>668</v>
      </c>
      <c r="M356" s="2">
        <f t="shared" si="211"/>
        <v>92</v>
      </c>
      <c r="N356" s="12">
        <f t="shared" si="211"/>
        <v>34</v>
      </c>
      <c r="O356" s="12">
        <f t="shared" si="211"/>
        <v>58</v>
      </c>
      <c r="P356" s="12">
        <f t="shared" si="211"/>
        <v>12</v>
      </c>
      <c r="Q356" s="12">
        <f t="shared" si="211"/>
        <v>3</v>
      </c>
      <c r="R356" s="15">
        <f t="shared" si="211"/>
        <v>9</v>
      </c>
      <c r="S356" s="2">
        <f t="shared" si="211"/>
        <v>7</v>
      </c>
      <c r="T356" s="12">
        <f t="shared" si="211"/>
        <v>2</v>
      </c>
      <c r="U356" s="15">
        <f>SUM(U357:U360)</f>
        <v>5</v>
      </c>
    </row>
    <row r="357" spans="2:21" s="57" customFormat="1" ht="11.25" hidden="1">
      <c r="B357" s="3" t="s">
        <v>35</v>
      </c>
      <c r="C357" s="2">
        <f>SUM(D357:E357)</f>
        <v>1</v>
      </c>
      <c r="D357" s="12">
        <v>1</v>
      </c>
      <c r="E357" s="15">
        <v>0</v>
      </c>
      <c r="F357" s="2">
        <f>SUM(G357:I357)</f>
        <v>22</v>
      </c>
      <c r="G357" s="12">
        <v>19</v>
      </c>
      <c r="H357" s="12">
        <v>0</v>
      </c>
      <c r="I357" s="15">
        <v>3</v>
      </c>
      <c r="J357" s="2">
        <f>IF(SUM(K357:L357)=0,"-",SUM(K357:L357))</f>
        <v>584</v>
      </c>
      <c r="K357" s="12">
        <v>309</v>
      </c>
      <c r="L357" s="15">
        <v>275</v>
      </c>
      <c r="M357" s="2">
        <f>IF(SUM(N357:O357)=0,"-",SUM(N357:O357))</f>
        <v>31</v>
      </c>
      <c r="N357" s="12">
        <v>10</v>
      </c>
      <c r="O357" s="12">
        <v>21</v>
      </c>
      <c r="P357" s="12">
        <f>IF(SUM(Q357:R357)=0,"-",SUM(Q357:R357))</f>
        <v>4</v>
      </c>
      <c r="Q357" s="12">
        <v>1</v>
      </c>
      <c r="R357" s="15">
        <v>3</v>
      </c>
      <c r="S357" s="2">
        <f>IF(SUM(T357:U357)=0,"-",SUM(T357:U357))</f>
        <v>2</v>
      </c>
      <c r="T357" s="12">
        <v>1</v>
      </c>
      <c r="U357" s="15">
        <v>1</v>
      </c>
    </row>
    <row r="358" spans="2:21" s="57" customFormat="1" ht="11.25" hidden="1">
      <c r="B358" s="3" t="s">
        <v>36</v>
      </c>
      <c r="C358" s="2">
        <f>SUM(D358:E358)</f>
        <v>1</v>
      </c>
      <c r="D358" s="12">
        <v>1</v>
      </c>
      <c r="E358" s="15">
        <v>0</v>
      </c>
      <c r="F358" s="2">
        <f>SUM(G358:I358)</f>
        <v>14</v>
      </c>
      <c r="G358" s="12">
        <v>12</v>
      </c>
      <c r="H358" s="12">
        <v>0</v>
      </c>
      <c r="I358" s="15">
        <v>2</v>
      </c>
      <c r="J358" s="2">
        <f>IF(SUM(K358:L358)=0,"-",SUM(K358:L358))</f>
        <v>307</v>
      </c>
      <c r="K358" s="12">
        <v>162</v>
      </c>
      <c r="L358" s="15">
        <v>145</v>
      </c>
      <c r="M358" s="2">
        <f>IF(SUM(N358:O358)=0,"-",SUM(N358:O358))</f>
        <v>20</v>
      </c>
      <c r="N358" s="12">
        <v>6</v>
      </c>
      <c r="O358" s="12">
        <v>14</v>
      </c>
      <c r="P358" s="12">
        <f>IF(SUM(Q358:R358)=0,"-",SUM(Q358:R358))</f>
        <v>3</v>
      </c>
      <c r="Q358" s="12">
        <v>1</v>
      </c>
      <c r="R358" s="15">
        <v>2</v>
      </c>
      <c r="S358" s="2">
        <f>IF(SUM(T358:U358)=0,"-",SUM(T358:U358))</f>
        <v>1</v>
      </c>
      <c r="T358" s="12">
        <v>0</v>
      </c>
      <c r="U358" s="15">
        <v>1</v>
      </c>
    </row>
    <row r="359" spans="2:21" s="57" customFormat="1" ht="11.25" hidden="1">
      <c r="B359" s="3" t="s">
        <v>37</v>
      </c>
      <c r="C359" s="2">
        <f>SUM(D359:E359)</f>
        <v>1</v>
      </c>
      <c r="D359" s="12">
        <v>1</v>
      </c>
      <c r="E359" s="15">
        <v>0</v>
      </c>
      <c r="F359" s="2">
        <f>SUM(G359:I359)</f>
        <v>12</v>
      </c>
      <c r="G359" s="12">
        <v>9</v>
      </c>
      <c r="H359" s="12">
        <v>0</v>
      </c>
      <c r="I359" s="15">
        <v>3</v>
      </c>
      <c r="J359" s="2">
        <f>IF(SUM(K359:L359)=0,"-",SUM(K359:L359))</f>
        <v>206</v>
      </c>
      <c r="K359" s="12">
        <v>109</v>
      </c>
      <c r="L359" s="15">
        <v>97</v>
      </c>
      <c r="M359" s="2">
        <f>IF(SUM(N359:O359)=0,"-",SUM(N359:O359))</f>
        <v>19</v>
      </c>
      <c r="N359" s="12">
        <v>9</v>
      </c>
      <c r="O359" s="12">
        <v>10</v>
      </c>
      <c r="P359" s="12">
        <f>IF(SUM(Q359:R359)=0,"-",SUM(Q359:R359))</f>
        <v>3</v>
      </c>
      <c r="Q359" s="12">
        <v>0</v>
      </c>
      <c r="R359" s="15">
        <v>3</v>
      </c>
      <c r="S359" s="2">
        <f>IF(SUM(T359:U359)=0,"-",SUM(T359:U359))</f>
        <v>2</v>
      </c>
      <c r="T359" s="12">
        <v>1</v>
      </c>
      <c r="U359" s="15">
        <v>1</v>
      </c>
    </row>
    <row r="360" spans="2:21" s="57" customFormat="1" ht="11.25" hidden="1">
      <c r="B360" s="3" t="s">
        <v>38</v>
      </c>
      <c r="C360" s="2">
        <f>SUM(D360:E360)</f>
        <v>1</v>
      </c>
      <c r="D360" s="12">
        <v>1</v>
      </c>
      <c r="E360" s="15">
        <v>0</v>
      </c>
      <c r="F360" s="2">
        <f>SUM(G360:I360)</f>
        <v>14</v>
      </c>
      <c r="G360" s="12">
        <v>12</v>
      </c>
      <c r="H360" s="12">
        <v>0</v>
      </c>
      <c r="I360" s="15">
        <v>2</v>
      </c>
      <c r="J360" s="2">
        <f>IF(SUM(K360:L360)=0,"-",SUM(K360:L360))</f>
        <v>315</v>
      </c>
      <c r="K360" s="12">
        <v>164</v>
      </c>
      <c r="L360" s="15">
        <v>151</v>
      </c>
      <c r="M360" s="2">
        <f>IF(SUM(N360:O360)=0,"-",SUM(N360:O360))</f>
        <v>22</v>
      </c>
      <c r="N360" s="12">
        <v>9</v>
      </c>
      <c r="O360" s="12">
        <v>13</v>
      </c>
      <c r="P360" s="12">
        <f>IF(SUM(Q360:R360)=0,"-",SUM(Q360:R360))</f>
        <v>2</v>
      </c>
      <c r="Q360" s="12">
        <v>1</v>
      </c>
      <c r="R360" s="15">
        <v>1</v>
      </c>
      <c r="S360" s="2">
        <f>IF(SUM(T360:U360)=0,"-",SUM(T360:U360))</f>
        <v>2</v>
      </c>
      <c r="T360" s="12">
        <v>0</v>
      </c>
      <c r="U360" s="15">
        <v>2</v>
      </c>
    </row>
    <row r="361" spans="2:21" s="57" customFormat="1" ht="18" hidden="1" customHeight="1">
      <c r="B361" s="3" t="s">
        <v>16</v>
      </c>
      <c r="C361" s="23">
        <f>SUM(C362:C365)</f>
        <v>4</v>
      </c>
      <c r="D361" s="21">
        <f>SUM(D362:D365)</f>
        <v>4</v>
      </c>
      <c r="E361" s="24">
        <f>SUM(E362:E365)</f>
        <v>0</v>
      </c>
      <c r="F361" s="23">
        <f t="shared" ref="F361:K361" si="212">SUM(F362:F365)</f>
        <v>39</v>
      </c>
      <c r="G361" s="21">
        <f t="shared" si="212"/>
        <v>31</v>
      </c>
      <c r="H361" s="21">
        <f t="shared" si="212"/>
        <v>0</v>
      </c>
      <c r="I361" s="24">
        <f t="shared" si="212"/>
        <v>8</v>
      </c>
      <c r="J361" s="23">
        <f t="shared" si="212"/>
        <v>729</v>
      </c>
      <c r="K361" s="21">
        <f t="shared" si="212"/>
        <v>351</v>
      </c>
      <c r="L361" s="24">
        <f>SUM(L362:L365)</f>
        <v>378</v>
      </c>
      <c r="M361" s="23">
        <f t="shared" ref="M361:U361" si="213">SUM(M362:M365)</f>
        <v>60</v>
      </c>
      <c r="N361" s="21">
        <f t="shared" si="213"/>
        <v>20</v>
      </c>
      <c r="O361" s="21">
        <f t="shared" si="213"/>
        <v>40</v>
      </c>
      <c r="P361" s="21">
        <f t="shared" si="213"/>
        <v>11</v>
      </c>
      <c r="Q361" s="21">
        <f t="shared" si="213"/>
        <v>4</v>
      </c>
      <c r="R361" s="24">
        <f t="shared" si="213"/>
        <v>7</v>
      </c>
      <c r="S361" s="23">
        <f t="shared" si="213"/>
        <v>8</v>
      </c>
      <c r="T361" s="21">
        <f t="shared" si="213"/>
        <v>4</v>
      </c>
      <c r="U361" s="24">
        <f t="shared" si="213"/>
        <v>4</v>
      </c>
    </row>
    <row r="362" spans="2:21" s="57" customFormat="1" ht="11.25" hidden="1">
      <c r="B362" s="3" t="s">
        <v>58</v>
      </c>
      <c r="C362" s="2">
        <f>SUM(D362:E362)</f>
        <v>1</v>
      </c>
      <c r="D362" s="12">
        <v>1</v>
      </c>
      <c r="E362" s="15">
        <v>0</v>
      </c>
      <c r="F362" s="2">
        <f>SUM(G362:I362)</f>
        <v>15</v>
      </c>
      <c r="G362" s="12">
        <v>12</v>
      </c>
      <c r="H362" s="12">
        <v>0</v>
      </c>
      <c r="I362" s="15">
        <v>3</v>
      </c>
      <c r="J362" s="2">
        <f>IF(SUM(K362:L362)=0,"-",SUM(K362:L362))</f>
        <v>397</v>
      </c>
      <c r="K362" s="12">
        <v>181</v>
      </c>
      <c r="L362" s="15">
        <v>216</v>
      </c>
      <c r="M362" s="2">
        <f>IF(SUM(N362:O362)=0,"-",SUM(N362:O362))</f>
        <v>24</v>
      </c>
      <c r="N362" s="12">
        <v>7</v>
      </c>
      <c r="O362" s="12">
        <v>17</v>
      </c>
      <c r="P362" s="12">
        <f>IF(SUM(Q362:R362)=0,"-",SUM(Q362:R362))</f>
        <v>2</v>
      </c>
      <c r="Q362" s="12">
        <v>1</v>
      </c>
      <c r="R362" s="15">
        <v>1</v>
      </c>
      <c r="S362" s="2">
        <f>IF(SUM(T362:U362)=0,"-",SUM(T362:U362))</f>
        <v>3</v>
      </c>
      <c r="T362" s="12">
        <v>2</v>
      </c>
      <c r="U362" s="15">
        <v>1</v>
      </c>
    </row>
    <row r="363" spans="2:21" s="57" customFormat="1" ht="11.25" hidden="1">
      <c r="B363" s="3" t="s">
        <v>59</v>
      </c>
      <c r="C363" s="2">
        <f>SUM(D363:E363)</f>
        <v>1</v>
      </c>
      <c r="D363" s="12">
        <v>1</v>
      </c>
      <c r="E363" s="15">
        <v>0</v>
      </c>
      <c r="F363" s="2">
        <f>SUM(G363:I363)</f>
        <v>9</v>
      </c>
      <c r="G363" s="12">
        <v>7</v>
      </c>
      <c r="H363" s="12">
        <v>0</v>
      </c>
      <c r="I363" s="15">
        <v>2</v>
      </c>
      <c r="J363" s="2">
        <f>IF(SUM(K363:L363)=0,"-",SUM(K363:L363))</f>
        <v>151</v>
      </c>
      <c r="K363" s="12">
        <v>77</v>
      </c>
      <c r="L363" s="15">
        <v>74</v>
      </c>
      <c r="M363" s="2">
        <f>IF(SUM(N363:O363)=0,"-",SUM(N363:O363))</f>
        <v>13</v>
      </c>
      <c r="N363" s="12">
        <v>5</v>
      </c>
      <c r="O363" s="12">
        <v>8</v>
      </c>
      <c r="P363" s="12">
        <f>IF(SUM(Q363:R363)=0,"-",SUM(Q363:R363))</f>
        <v>4</v>
      </c>
      <c r="Q363" s="12">
        <v>2</v>
      </c>
      <c r="R363" s="15">
        <v>2</v>
      </c>
      <c r="S363" s="2">
        <f>IF(SUM(T363:U363)=0,"-",SUM(T363:U363))</f>
        <v>2</v>
      </c>
      <c r="T363" s="12">
        <v>1</v>
      </c>
      <c r="U363" s="15">
        <v>1</v>
      </c>
    </row>
    <row r="364" spans="2:21" s="57" customFormat="1" ht="11.25" hidden="1">
      <c r="B364" s="3" t="s">
        <v>60</v>
      </c>
      <c r="C364" s="2">
        <f>SUM(D364:E364)</f>
        <v>1</v>
      </c>
      <c r="D364" s="12">
        <v>1</v>
      </c>
      <c r="E364" s="15">
        <v>0</v>
      </c>
      <c r="F364" s="2">
        <f>SUM(G364:I364)</f>
        <v>8</v>
      </c>
      <c r="G364" s="12">
        <v>6</v>
      </c>
      <c r="H364" s="12">
        <v>0</v>
      </c>
      <c r="I364" s="15">
        <v>2</v>
      </c>
      <c r="J364" s="2">
        <f>IF(SUM(K364:L364)=0,"-",SUM(K364:L364))</f>
        <v>91</v>
      </c>
      <c r="K364" s="12">
        <v>46</v>
      </c>
      <c r="L364" s="15">
        <v>45</v>
      </c>
      <c r="M364" s="2">
        <f>IF(SUM(N364:O364)=0,"-",SUM(N364:O364))</f>
        <v>12</v>
      </c>
      <c r="N364" s="12">
        <v>4</v>
      </c>
      <c r="O364" s="12">
        <v>8</v>
      </c>
      <c r="P364" s="12">
        <f>IF(SUM(Q364:R364)=0,"-",SUM(Q364:R364))</f>
        <v>2</v>
      </c>
      <c r="Q364" s="12">
        <v>0</v>
      </c>
      <c r="R364" s="15">
        <v>2</v>
      </c>
      <c r="S364" s="2">
        <f>IF(SUM(T364:U364)=0,"-",SUM(T364:U364))</f>
        <v>1</v>
      </c>
      <c r="T364" s="12">
        <v>1</v>
      </c>
      <c r="U364" s="15">
        <v>0</v>
      </c>
    </row>
    <row r="365" spans="2:21" s="57" customFormat="1" ht="11.25" hidden="1">
      <c r="B365" s="19" t="s">
        <v>115</v>
      </c>
      <c r="C365" s="23">
        <f>SUM(D365:E365)</f>
        <v>1</v>
      </c>
      <c r="D365" s="21">
        <v>1</v>
      </c>
      <c r="E365" s="24">
        <v>0</v>
      </c>
      <c r="F365" s="23">
        <f>SUM(G365:I365)</f>
        <v>7</v>
      </c>
      <c r="G365" s="21">
        <v>6</v>
      </c>
      <c r="H365" s="21">
        <v>0</v>
      </c>
      <c r="I365" s="24">
        <v>1</v>
      </c>
      <c r="J365" s="23">
        <f>IF(SUM(K365:L365)=0,"-",SUM(K365:L365))</f>
        <v>90</v>
      </c>
      <c r="K365" s="21">
        <v>47</v>
      </c>
      <c r="L365" s="24">
        <v>43</v>
      </c>
      <c r="M365" s="23">
        <f>IF(SUM(N365:O365)=0,"-",SUM(N365:O365))</f>
        <v>11</v>
      </c>
      <c r="N365" s="21">
        <v>4</v>
      </c>
      <c r="O365" s="21">
        <v>7</v>
      </c>
      <c r="P365" s="21">
        <f>IF(SUM(Q365:R365)=0,"-",SUM(Q365:R365))</f>
        <v>3</v>
      </c>
      <c r="Q365" s="21">
        <v>1</v>
      </c>
      <c r="R365" s="24">
        <v>2</v>
      </c>
      <c r="S365" s="23">
        <f>IF(SUM(T365:U365)=0,"-",SUM(T365:U365))</f>
        <v>2</v>
      </c>
      <c r="T365" s="21">
        <v>0</v>
      </c>
      <c r="U365" s="24">
        <v>2</v>
      </c>
    </row>
    <row r="366" spans="2:21" s="126" customFormat="1" ht="18" customHeight="1">
      <c r="B366" s="4" t="s">
        <v>123</v>
      </c>
      <c r="C366" s="9">
        <f>C367+C373+C380+C385</f>
        <v>19</v>
      </c>
      <c r="D366" s="11">
        <f t="shared" ref="D366:U366" si="214">D367+D373+D380+D385</f>
        <v>19</v>
      </c>
      <c r="E366" s="216">
        <f t="shared" si="214"/>
        <v>0</v>
      </c>
      <c r="F366" s="9">
        <f t="shared" si="214"/>
        <v>228</v>
      </c>
      <c r="G366" s="11">
        <f t="shared" si="214"/>
        <v>185</v>
      </c>
      <c r="H366" s="11">
        <f t="shared" si="214"/>
        <v>0</v>
      </c>
      <c r="I366" s="216">
        <f t="shared" si="214"/>
        <v>43</v>
      </c>
      <c r="J366" s="9">
        <f t="shared" si="214"/>
        <v>4675</v>
      </c>
      <c r="K366" s="11">
        <f t="shared" si="214"/>
        <v>2369</v>
      </c>
      <c r="L366" s="216">
        <f t="shared" si="214"/>
        <v>2306</v>
      </c>
      <c r="M366" s="9">
        <f t="shared" si="214"/>
        <v>352</v>
      </c>
      <c r="N366" s="11">
        <f t="shared" si="214"/>
        <v>134</v>
      </c>
      <c r="O366" s="11">
        <f t="shared" si="214"/>
        <v>218</v>
      </c>
      <c r="P366" s="11">
        <f t="shared" si="214"/>
        <v>45</v>
      </c>
      <c r="Q366" s="11">
        <f t="shared" si="214"/>
        <v>15</v>
      </c>
      <c r="R366" s="216">
        <f t="shared" si="214"/>
        <v>30</v>
      </c>
      <c r="S366" s="9">
        <f t="shared" si="214"/>
        <v>62</v>
      </c>
      <c r="T366" s="11">
        <f t="shared" si="214"/>
        <v>14</v>
      </c>
      <c r="U366" s="216">
        <f t="shared" si="214"/>
        <v>48</v>
      </c>
    </row>
    <row r="367" spans="2:21" s="126" customFormat="1" ht="18" hidden="1" customHeight="1">
      <c r="B367" s="3" t="s">
        <v>13</v>
      </c>
      <c r="C367" s="2">
        <f t="shared" ref="C367:C372" si="215">SUM(D367:E367)</f>
        <v>5</v>
      </c>
      <c r="D367" s="12">
        <f>SUM(D368:D372)</f>
        <v>5</v>
      </c>
      <c r="E367" s="15">
        <f>SUM(E368:E372)</f>
        <v>0</v>
      </c>
      <c r="F367" s="2">
        <f t="shared" ref="F367:F372" si="216">SUM(G367:I367)</f>
        <v>49</v>
      </c>
      <c r="G367" s="12">
        <f>SUM(G368:G372)</f>
        <v>39</v>
      </c>
      <c r="H367" s="12">
        <f>SUM(H368:H372)</f>
        <v>0</v>
      </c>
      <c r="I367" s="15">
        <f>SUM(I368:I372)</f>
        <v>10</v>
      </c>
      <c r="J367" s="2">
        <f t="shared" ref="J367:J379" si="217">IF(SUM(K367:L367)=0,"-",SUM(K367:L367))</f>
        <v>967</v>
      </c>
      <c r="K367" s="12">
        <f>SUM(K368:K372)</f>
        <v>478</v>
      </c>
      <c r="L367" s="15">
        <f>SUM(L368:L372)</f>
        <v>489</v>
      </c>
      <c r="M367" s="2">
        <f t="shared" ref="M367:M372" si="218">IF(SUM(N367:O367)=0,"-",SUM(N367:O367))</f>
        <v>82</v>
      </c>
      <c r="N367" s="12">
        <f t="shared" ref="N367:U367" si="219">SUM(N368:N372)</f>
        <v>26</v>
      </c>
      <c r="O367" s="12">
        <f t="shared" si="219"/>
        <v>56</v>
      </c>
      <c r="P367" s="12">
        <f t="shared" si="219"/>
        <v>13</v>
      </c>
      <c r="Q367" s="12">
        <f t="shared" si="219"/>
        <v>4</v>
      </c>
      <c r="R367" s="15">
        <f t="shared" si="219"/>
        <v>9</v>
      </c>
      <c r="S367" s="2">
        <f t="shared" si="219"/>
        <v>10</v>
      </c>
      <c r="T367" s="12">
        <f t="shared" si="219"/>
        <v>6</v>
      </c>
      <c r="U367" s="15">
        <f t="shared" si="219"/>
        <v>4</v>
      </c>
    </row>
    <row r="368" spans="2:21" s="126" customFormat="1" ht="15" hidden="1" customHeight="1" outlineLevel="1">
      <c r="B368" s="3" t="s">
        <v>29</v>
      </c>
      <c r="C368" s="2">
        <f t="shared" si="215"/>
        <v>1</v>
      </c>
      <c r="D368" s="12">
        <v>1</v>
      </c>
      <c r="E368" s="15">
        <v>0</v>
      </c>
      <c r="F368" s="2">
        <f t="shared" si="216"/>
        <v>10</v>
      </c>
      <c r="G368" s="12">
        <v>8</v>
      </c>
      <c r="H368" s="12">
        <v>0</v>
      </c>
      <c r="I368" s="15">
        <v>2</v>
      </c>
      <c r="J368" s="2">
        <f t="shared" si="217"/>
        <v>202</v>
      </c>
      <c r="K368" s="12">
        <v>114</v>
      </c>
      <c r="L368" s="15">
        <v>88</v>
      </c>
      <c r="M368" s="2">
        <f t="shared" si="218"/>
        <v>18</v>
      </c>
      <c r="N368" s="12">
        <v>5</v>
      </c>
      <c r="O368" s="12">
        <v>13</v>
      </c>
      <c r="P368" s="12">
        <f>IF(SUM(Q368:R368)=0,"-",SUM(Q368:R368))</f>
        <v>3</v>
      </c>
      <c r="Q368" s="12">
        <v>2</v>
      </c>
      <c r="R368" s="15">
        <v>1</v>
      </c>
      <c r="S368" s="2">
        <f>IF(SUM(T368:U368)=0,"-",SUM(T368:U368))</f>
        <v>2</v>
      </c>
      <c r="T368" s="12">
        <v>1</v>
      </c>
      <c r="U368" s="15">
        <v>1</v>
      </c>
    </row>
    <row r="369" spans="2:21" s="126" customFormat="1" ht="15" hidden="1" customHeight="1" outlineLevel="1">
      <c r="B369" s="3" t="s">
        <v>43</v>
      </c>
      <c r="C369" s="2">
        <f t="shared" si="215"/>
        <v>1</v>
      </c>
      <c r="D369" s="12">
        <v>1</v>
      </c>
      <c r="E369" s="15">
        <v>0</v>
      </c>
      <c r="F369" s="2">
        <f t="shared" si="216"/>
        <v>11</v>
      </c>
      <c r="G369" s="12">
        <v>9</v>
      </c>
      <c r="H369" s="12">
        <v>0</v>
      </c>
      <c r="I369" s="15">
        <v>2</v>
      </c>
      <c r="J369" s="2">
        <f t="shared" si="217"/>
        <v>256</v>
      </c>
      <c r="K369" s="12">
        <v>125</v>
      </c>
      <c r="L369" s="15">
        <v>131</v>
      </c>
      <c r="M369" s="2">
        <f t="shared" si="218"/>
        <v>17</v>
      </c>
      <c r="N369" s="12">
        <v>4</v>
      </c>
      <c r="O369" s="12">
        <v>13</v>
      </c>
      <c r="P369" s="12">
        <f>IF(SUM(Q369:R369)=0,"-",SUM(Q369:R369))</f>
        <v>3</v>
      </c>
      <c r="Q369" s="12">
        <v>1</v>
      </c>
      <c r="R369" s="15">
        <v>2</v>
      </c>
      <c r="S369" s="2">
        <f>IF(SUM(T369:U369)=0,"-",SUM(T369:U369))</f>
        <v>2</v>
      </c>
      <c r="T369" s="12">
        <v>2</v>
      </c>
      <c r="U369" s="15">
        <v>0</v>
      </c>
    </row>
    <row r="370" spans="2:21" s="126" customFormat="1" ht="15" hidden="1" customHeight="1" outlineLevel="1">
      <c r="B370" s="3" t="s">
        <v>45</v>
      </c>
      <c r="C370" s="2">
        <f t="shared" si="215"/>
        <v>1</v>
      </c>
      <c r="D370" s="12">
        <v>1</v>
      </c>
      <c r="E370" s="15">
        <v>0</v>
      </c>
      <c r="F370" s="2">
        <f t="shared" si="216"/>
        <v>12</v>
      </c>
      <c r="G370" s="12">
        <v>10</v>
      </c>
      <c r="H370" s="12">
        <v>0</v>
      </c>
      <c r="I370" s="15">
        <v>2</v>
      </c>
      <c r="J370" s="2">
        <f t="shared" si="217"/>
        <v>239</v>
      </c>
      <c r="K370" s="12">
        <v>114</v>
      </c>
      <c r="L370" s="15">
        <v>125</v>
      </c>
      <c r="M370" s="2">
        <f t="shared" si="218"/>
        <v>19</v>
      </c>
      <c r="N370" s="12">
        <v>7</v>
      </c>
      <c r="O370" s="12">
        <v>12</v>
      </c>
      <c r="P370" s="12">
        <f>IF(SUM(Q370:R370)=0,"-",SUM(Q370:R370))</f>
        <v>2</v>
      </c>
      <c r="Q370" s="12">
        <v>0</v>
      </c>
      <c r="R370" s="15">
        <v>2</v>
      </c>
      <c r="S370" s="2">
        <f>IF(SUM(T370:U370)=0,"-",SUM(T370:U370))</f>
        <v>2</v>
      </c>
      <c r="T370" s="12">
        <v>1</v>
      </c>
      <c r="U370" s="15">
        <v>1</v>
      </c>
    </row>
    <row r="371" spans="2:21" s="126" customFormat="1" ht="15" hidden="1" customHeight="1" outlineLevel="1">
      <c r="B371" s="3" t="s">
        <v>44</v>
      </c>
      <c r="C371" s="2">
        <f t="shared" si="215"/>
        <v>1</v>
      </c>
      <c r="D371" s="12">
        <v>1</v>
      </c>
      <c r="E371" s="15">
        <v>0</v>
      </c>
      <c r="F371" s="2">
        <f t="shared" si="216"/>
        <v>8</v>
      </c>
      <c r="G371" s="12">
        <v>6</v>
      </c>
      <c r="H371" s="12">
        <v>0</v>
      </c>
      <c r="I371" s="15">
        <v>2</v>
      </c>
      <c r="J371" s="2">
        <f t="shared" si="217"/>
        <v>155</v>
      </c>
      <c r="K371" s="12">
        <v>72</v>
      </c>
      <c r="L371" s="15">
        <v>83</v>
      </c>
      <c r="M371" s="2">
        <f t="shared" si="218"/>
        <v>14</v>
      </c>
      <c r="N371" s="12">
        <v>4</v>
      </c>
      <c r="O371" s="12">
        <v>10</v>
      </c>
      <c r="P371" s="12">
        <f>IF(SUM(Q371:R371)=0,"-",SUM(Q371:R371))</f>
        <v>2</v>
      </c>
      <c r="Q371" s="12">
        <v>1</v>
      </c>
      <c r="R371" s="15">
        <v>1</v>
      </c>
      <c r="S371" s="2">
        <f>IF(SUM(T371:U371)=0,"-",SUM(T371:U371))</f>
        <v>2</v>
      </c>
      <c r="T371" s="12">
        <v>1</v>
      </c>
      <c r="U371" s="15">
        <v>1</v>
      </c>
    </row>
    <row r="372" spans="2:21" s="126" customFormat="1" ht="15" hidden="1" customHeight="1" outlineLevel="1">
      <c r="B372" s="3" t="s">
        <v>46</v>
      </c>
      <c r="C372" s="2">
        <f t="shared" si="215"/>
        <v>1</v>
      </c>
      <c r="D372" s="12">
        <v>1</v>
      </c>
      <c r="E372" s="15">
        <v>0</v>
      </c>
      <c r="F372" s="2">
        <f t="shared" si="216"/>
        <v>8</v>
      </c>
      <c r="G372" s="12">
        <v>6</v>
      </c>
      <c r="H372" s="12">
        <v>0</v>
      </c>
      <c r="I372" s="15">
        <v>2</v>
      </c>
      <c r="J372" s="2">
        <f t="shared" si="217"/>
        <v>115</v>
      </c>
      <c r="K372" s="12">
        <v>53</v>
      </c>
      <c r="L372" s="15">
        <v>62</v>
      </c>
      <c r="M372" s="2">
        <f t="shared" si="218"/>
        <v>14</v>
      </c>
      <c r="N372" s="12">
        <v>6</v>
      </c>
      <c r="O372" s="12">
        <v>8</v>
      </c>
      <c r="P372" s="12">
        <f>IF(SUM(Q372:R372)=0,"-",SUM(Q372:R372))</f>
        <v>3</v>
      </c>
      <c r="Q372" s="12">
        <v>0</v>
      </c>
      <c r="R372" s="15">
        <v>3</v>
      </c>
      <c r="S372" s="2">
        <f>IF(SUM(T372:U372)=0,"-",SUM(T372:U372))</f>
        <v>2</v>
      </c>
      <c r="T372" s="12">
        <v>1</v>
      </c>
      <c r="U372" s="15">
        <v>1</v>
      </c>
    </row>
    <row r="373" spans="2:21" s="126" customFormat="1" ht="18" hidden="1" customHeight="1" collapsed="1">
      <c r="B373" s="3" t="s">
        <v>14</v>
      </c>
      <c r="C373" s="2">
        <f>SUM(C374:C379)</f>
        <v>6</v>
      </c>
      <c r="D373" s="12">
        <f>SUM(D374:D379)</f>
        <v>6</v>
      </c>
      <c r="E373" s="15">
        <f>SUM(E374:E379)</f>
        <v>0</v>
      </c>
      <c r="F373" s="2">
        <f t="shared" ref="F373:I373" si="220">SUM(F374:F379)</f>
        <v>76</v>
      </c>
      <c r="G373" s="12">
        <f t="shared" si="220"/>
        <v>63</v>
      </c>
      <c r="H373" s="12">
        <f t="shared" si="220"/>
        <v>0</v>
      </c>
      <c r="I373" s="15">
        <f t="shared" si="220"/>
        <v>13</v>
      </c>
      <c r="J373" s="2">
        <f t="shared" si="217"/>
        <v>1561</v>
      </c>
      <c r="K373" s="12">
        <f t="shared" ref="K373:U373" si="221">SUM(K374:K379)</f>
        <v>795</v>
      </c>
      <c r="L373" s="15">
        <f t="shared" si="221"/>
        <v>766</v>
      </c>
      <c r="M373" s="2">
        <f t="shared" si="221"/>
        <v>116</v>
      </c>
      <c r="N373" s="12">
        <f t="shared" si="221"/>
        <v>50</v>
      </c>
      <c r="O373" s="12">
        <f t="shared" si="221"/>
        <v>66</v>
      </c>
      <c r="P373" s="12">
        <f t="shared" si="221"/>
        <v>12</v>
      </c>
      <c r="Q373" s="12">
        <f t="shared" si="221"/>
        <v>3</v>
      </c>
      <c r="R373" s="15">
        <f t="shared" si="221"/>
        <v>9</v>
      </c>
      <c r="S373" s="2">
        <f t="shared" si="221"/>
        <v>37</v>
      </c>
      <c r="T373" s="12">
        <f t="shared" si="221"/>
        <v>2</v>
      </c>
      <c r="U373" s="15">
        <f t="shared" si="221"/>
        <v>35</v>
      </c>
    </row>
    <row r="374" spans="2:21" s="126" customFormat="1" ht="15" hidden="1" customHeight="1" outlineLevel="1">
      <c r="B374" s="3" t="s">
        <v>30</v>
      </c>
      <c r="C374" s="2">
        <f t="shared" ref="C374:C379" si="222">SUM(D374:E374)</f>
        <v>1</v>
      </c>
      <c r="D374" s="12">
        <v>1</v>
      </c>
      <c r="E374" s="15">
        <v>0</v>
      </c>
      <c r="F374" s="2">
        <f t="shared" ref="F374:F379" si="223">SUM(G374:I374)</f>
        <v>13</v>
      </c>
      <c r="G374" s="12">
        <v>11</v>
      </c>
      <c r="H374" s="12">
        <v>0</v>
      </c>
      <c r="I374" s="15">
        <v>2</v>
      </c>
      <c r="J374" s="2">
        <f t="shared" si="217"/>
        <v>275</v>
      </c>
      <c r="K374" s="12">
        <v>138</v>
      </c>
      <c r="L374" s="15">
        <v>137</v>
      </c>
      <c r="M374" s="2">
        <f t="shared" ref="M374:M379" si="224">IF(SUM(N374:O374)=0,"-",SUM(N374:O374))</f>
        <v>21</v>
      </c>
      <c r="N374" s="12">
        <v>8</v>
      </c>
      <c r="O374" s="12">
        <v>13</v>
      </c>
      <c r="P374" s="12">
        <f t="shared" ref="P374:P379" si="225">IF(SUM(Q374:R374)=0,"-",SUM(Q374:R374))</f>
        <v>1</v>
      </c>
      <c r="Q374" s="12">
        <v>0</v>
      </c>
      <c r="R374" s="15">
        <v>1</v>
      </c>
      <c r="S374" s="2">
        <f t="shared" ref="S374:S379" si="226">IF(SUM(T374:U374)=0,"-",SUM(T374:U374))</f>
        <v>7</v>
      </c>
      <c r="T374" s="12">
        <v>0</v>
      </c>
      <c r="U374" s="15">
        <v>7</v>
      </c>
    </row>
    <row r="375" spans="2:21" s="126" customFormat="1" ht="15" hidden="1" customHeight="1" outlineLevel="1">
      <c r="B375" s="3" t="s">
        <v>31</v>
      </c>
      <c r="C375" s="2">
        <f t="shared" si="222"/>
        <v>1</v>
      </c>
      <c r="D375" s="12">
        <v>1</v>
      </c>
      <c r="E375" s="15">
        <v>0</v>
      </c>
      <c r="F375" s="2">
        <f t="shared" si="223"/>
        <v>14</v>
      </c>
      <c r="G375" s="12">
        <v>12</v>
      </c>
      <c r="H375" s="12">
        <v>0</v>
      </c>
      <c r="I375" s="15">
        <v>2</v>
      </c>
      <c r="J375" s="2">
        <f t="shared" si="217"/>
        <v>294</v>
      </c>
      <c r="K375" s="12">
        <v>154</v>
      </c>
      <c r="L375" s="15">
        <v>140</v>
      </c>
      <c r="M375" s="2">
        <f t="shared" si="224"/>
        <v>21</v>
      </c>
      <c r="N375" s="12">
        <v>9</v>
      </c>
      <c r="O375" s="12">
        <v>12</v>
      </c>
      <c r="P375" s="12" t="str">
        <f t="shared" si="225"/>
        <v>-</v>
      </c>
      <c r="Q375" s="12">
        <v>0</v>
      </c>
      <c r="R375" s="15">
        <v>0</v>
      </c>
      <c r="S375" s="2">
        <f t="shared" si="226"/>
        <v>5</v>
      </c>
      <c r="T375" s="12">
        <v>0</v>
      </c>
      <c r="U375" s="15">
        <v>5</v>
      </c>
    </row>
    <row r="376" spans="2:21" s="126" customFormat="1" ht="15" hidden="1" customHeight="1" outlineLevel="1">
      <c r="B376" s="3" t="s">
        <v>32</v>
      </c>
      <c r="C376" s="2">
        <f t="shared" si="222"/>
        <v>1</v>
      </c>
      <c r="D376" s="12">
        <v>1</v>
      </c>
      <c r="E376" s="15">
        <v>0</v>
      </c>
      <c r="F376" s="2">
        <f t="shared" si="223"/>
        <v>18</v>
      </c>
      <c r="G376" s="12">
        <v>14</v>
      </c>
      <c r="H376" s="12">
        <v>0</v>
      </c>
      <c r="I376" s="15">
        <v>4</v>
      </c>
      <c r="J376" s="2">
        <f t="shared" si="217"/>
        <v>407</v>
      </c>
      <c r="K376" s="12">
        <v>203</v>
      </c>
      <c r="L376" s="15">
        <v>204</v>
      </c>
      <c r="M376" s="2">
        <f t="shared" si="224"/>
        <v>26</v>
      </c>
      <c r="N376" s="12">
        <v>11</v>
      </c>
      <c r="O376" s="12">
        <v>15</v>
      </c>
      <c r="P376" s="12">
        <f t="shared" si="225"/>
        <v>2</v>
      </c>
      <c r="Q376" s="12">
        <v>0</v>
      </c>
      <c r="R376" s="15">
        <v>2</v>
      </c>
      <c r="S376" s="2">
        <f t="shared" si="226"/>
        <v>9</v>
      </c>
      <c r="T376" s="12">
        <v>0</v>
      </c>
      <c r="U376" s="15">
        <v>9</v>
      </c>
    </row>
    <row r="377" spans="2:21" s="126" customFormat="1" ht="15" hidden="1" customHeight="1" outlineLevel="1">
      <c r="B377" s="3" t="s">
        <v>33</v>
      </c>
      <c r="C377" s="2">
        <f t="shared" si="222"/>
        <v>1</v>
      </c>
      <c r="D377" s="12">
        <v>1</v>
      </c>
      <c r="E377" s="15">
        <v>0</v>
      </c>
      <c r="F377" s="2">
        <f t="shared" si="223"/>
        <v>7</v>
      </c>
      <c r="G377" s="12">
        <v>6</v>
      </c>
      <c r="H377" s="12">
        <v>0</v>
      </c>
      <c r="I377" s="15">
        <v>1</v>
      </c>
      <c r="J377" s="2">
        <f t="shared" si="217"/>
        <v>78</v>
      </c>
      <c r="K377" s="12">
        <v>42</v>
      </c>
      <c r="L377" s="15">
        <v>36</v>
      </c>
      <c r="M377" s="2">
        <f t="shared" si="224"/>
        <v>11</v>
      </c>
      <c r="N377" s="12">
        <v>6</v>
      </c>
      <c r="O377" s="12">
        <v>5</v>
      </c>
      <c r="P377" s="12">
        <f t="shared" si="225"/>
        <v>2</v>
      </c>
      <c r="Q377" s="12">
        <v>0</v>
      </c>
      <c r="R377" s="15">
        <v>2</v>
      </c>
      <c r="S377" s="2">
        <f t="shared" si="226"/>
        <v>2</v>
      </c>
      <c r="T377" s="12">
        <v>0</v>
      </c>
      <c r="U377" s="15">
        <v>2</v>
      </c>
    </row>
    <row r="378" spans="2:21" s="126" customFormat="1" ht="15" hidden="1" customHeight="1" outlineLevel="1">
      <c r="B378" s="3" t="s">
        <v>34</v>
      </c>
      <c r="C378" s="2">
        <f t="shared" si="222"/>
        <v>1</v>
      </c>
      <c r="D378" s="12">
        <v>1</v>
      </c>
      <c r="E378" s="15">
        <v>0</v>
      </c>
      <c r="F378" s="2">
        <f t="shared" si="223"/>
        <v>17</v>
      </c>
      <c r="G378" s="12">
        <v>14</v>
      </c>
      <c r="H378" s="12">
        <v>0</v>
      </c>
      <c r="I378" s="15">
        <v>3</v>
      </c>
      <c r="J378" s="2">
        <f t="shared" si="217"/>
        <v>423</v>
      </c>
      <c r="K378" s="12">
        <v>214</v>
      </c>
      <c r="L378" s="15">
        <v>209</v>
      </c>
      <c r="M378" s="2">
        <f t="shared" si="224"/>
        <v>26</v>
      </c>
      <c r="N378" s="12">
        <v>11</v>
      </c>
      <c r="O378" s="12">
        <v>15</v>
      </c>
      <c r="P378" s="12">
        <f t="shared" si="225"/>
        <v>4</v>
      </c>
      <c r="Q378" s="12">
        <v>2</v>
      </c>
      <c r="R378" s="15">
        <v>2</v>
      </c>
      <c r="S378" s="2">
        <f t="shared" si="226"/>
        <v>8</v>
      </c>
      <c r="T378" s="12">
        <v>1</v>
      </c>
      <c r="U378" s="15">
        <v>7</v>
      </c>
    </row>
    <row r="379" spans="2:21" s="126" customFormat="1" ht="15" hidden="1" customHeight="1" outlineLevel="1">
      <c r="B379" s="3" t="s">
        <v>48</v>
      </c>
      <c r="C379" s="2">
        <f t="shared" si="222"/>
        <v>1</v>
      </c>
      <c r="D379" s="12">
        <v>1</v>
      </c>
      <c r="E379" s="15">
        <v>0</v>
      </c>
      <c r="F379" s="2">
        <f t="shared" si="223"/>
        <v>7</v>
      </c>
      <c r="G379" s="12">
        <v>6</v>
      </c>
      <c r="H379" s="12">
        <v>0</v>
      </c>
      <c r="I379" s="15">
        <v>1</v>
      </c>
      <c r="J379" s="2">
        <f t="shared" si="217"/>
        <v>84</v>
      </c>
      <c r="K379" s="12">
        <v>44</v>
      </c>
      <c r="L379" s="15">
        <v>40</v>
      </c>
      <c r="M379" s="2">
        <f t="shared" si="224"/>
        <v>11</v>
      </c>
      <c r="N379" s="12">
        <v>5</v>
      </c>
      <c r="O379" s="12">
        <v>6</v>
      </c>
      <c r="P379" s="12">
        <f t="shared" si="225"/>
        <v>3</v>
      </c>
      <c r="Q379" s="12">
        <v>1</v>
      </c>
      <c r="R379" s="15">
        <v>2</v>
      </c>
      <c r="S379" s="2">
        <f t="shared" si="226"/>
        <v>6</v>
      </c>
      <c r="T379" s="12">
        <v>1</v>
      </c>
      <c r="U379" s="15">
        <v>5</v>
      </c>
    </row>
    <row r="380" spans="2:21" s="126" customFormat="1" ht="18" hidden="1" customHeight="1" collapsed="1">
      <c r="B380" s="3" t="s">
        <v>15</v>
      </c>
      <c r="C380" s="2">
        <f>SUM(C381:C384)</f>
        <v>4</v>
      </c>
      <c r="D380" s="12">
        <f>SUM(D381:D384)</f>
        <v>4</v>
      </c>
      <c r="E380" s="15">
        <f>SUM(E381:E384)</f>
        <v>0</v>
      </c>
      <c r="F380" s="2">
        <f t="shared" ref="F380:T380" si="227">SUM(F381:F384)</f>
        <v>63</v>
      </c>
      <c r="G380" s="12">
        <f t="shared" si="227"/>
        <v>52</v>
      </c>
      <c r="H380" s="12">
        <f t="shared" si="227"/>
        <v>0</v>
      </c>
      <c r="I380" s="15">
        <f t="shared" si="227"/>
        <v>11</v>
      </c>
      <c r="J380" s="2">
        <f t="shared" si="227"/>
        <v>1432</v>
      </c>
      <c r="K380" s="12">
        <f t="shared" si="227"/>
        <v>760</v>
      </c>
      <c r="L380" s="15">
        <f t="shared" si="227"/>
        <v>672</v>
      </c>
      <c r="M380" s="2">
        <f t="shared" si="227"/>
        <v>93</v>
      </c>
      <c r="N380" s="12">
        <f t="shared" si="227"/>
        <v>37</v>
      </c>
      <c r="O380" s="12">
        <f t="shared" si="227"/>
        <v>56</v>
      </c>
      <c r="P380" s="12">
        <f t="shared" si="227"/>
        <v>9</v>
      </c>
      <c r="Q380" s="12">
        <f t="shared" si="227"/>
        <v>3</v>
      </c>
      <c r="R380" s="15">
        <f t="shared" si="227"/>
        <v>6</v>
      </c>
      <c r="S380" s="2">
        <f t="shared" si="227"/>
        <v>7</v>
      </c>
      <c r="T380" s="12">
        <f t="shared" si="227"/>
        <v>2</v>
      </c>
      <c r="U380" s="15">
        <f>SUM(U381:U384)</f>
        <v>5</v>
      </c>
    </row>
    <row r="381" spans="2:21" s="126" customFormat="1" ht="15" hidden="1" customHeight="1" outlineLevel="1">
      <c r="B381" s="3" t="s">
        <v>35</v>
      </c>
      <c r="C381" s="2">
        <f>SUM(D381:E381)</f>
        <v>1</v>
      </c>
      <c r="D381" s="12">
        <v>1</v>
      </c>
      <c r="E381" s="15">
        <v>0</v>
      </c>
      <c r="F381" s="2">
        <f>SUM(G381:I381)</f>
        <v>22</v>
      </c>
      <c r="G381" s="12">
        <v>19</v>
      </c>
      <c r="H381" s="12">
        <v>0</v>
      </c>
      <c r="I381" s="15">
        <v>3</v>
      </c>
      <c r="J381" s="2">
        <f>IF(SUM(K381:L381)=0,"-",SUM(K381:L381))</f>
        <v>605</v>
      </c>
      <c r="K381" s="12">
        <v>328</v>
      </c>
      <c r="L381" s="15">
        <v>277</v>
      </c>
      <c r="M381" s="2">
        <f>IF(SUM(N381:O381)=0,"-",SUM(N381:O381))</f>
        <v>31</v>
      </c>
      <c r="N381" s="12">
        <v>12</v>
      </c>
      <c r="O381" s="12">
        <v>19</v>
      </c>
      <c r="P381" s="12">
        <f>IF(SUM(Q381:R381)=0,"-",SUM(Q381:R381))</f>
        <v>2</v>
      </c>
      <c r="Q381" s="12">
        <v>0</v>
      </c>
      <c r="R381" s="15">
        <v>2</v>
      </c>
      <c r="S381" s="2">
        <f>IF(SUM(T381:U381)=0,"-",SUM(T381:U381))</f>
        <v>2</v>
      </c>
      <c r="T381" s="12">
        <v>1</v>
      </c>
      <c r="U381" s="15">
        <v>1</v>
      </c>
    </row>
    <row r="382" spans="2:21" s="126" customFormat="1" ht="15" hidden="1" customHeight="1" outlineLevel="1">
      <c r="B382" s="3" t="s">
        <v>36</v>
      </c>
      <c r="C382" s="2">
        <f>SUM(D382:E382)</f>
        <v>1</v>
      </c>
      <c r="D382" s="12">
        <v>1</v>
      </c>
      <c r="E382" s="15">
        <v>0</v>
      </c>
      <c r="F382" s="2">
        <f>SUM(G382:I382)</f>
        <v>15</v>
      </c>
      <c r="G382" s="12">
        <v>12</v>
      </c>
      <c r="H382" s="12">
        <v>0</v>
      </c>
      <c r="I382" s="15">
        <v>3</v>
      </c>
      <c r="J382" s="2">
        <f>IF(SUM(K382:L382)=0,"-",SUM(K382:L382))</f>
        <v>296</v>
      </c>
      <c r="K382" s="12">
        <v>153</v>
      </c>
      <c r="L382" s="15">
        <v>143</v>
      </c>
      <c r="M382" s="2">
        <f>IF(SUM(N382:O382)=0,"-",SUM(N382:O382))</f>
        <v>21</v>
      </c>
      <c r="N382" s="12">
        <v>8</v>
      </c>
      <c r="O382" s="12">
        <v>13</v>
      </c>
      <c r="P382" s="12">
        <f>IF(SUM(Q382:R382)=0,"-",SUM(Q382:R382))</f>
        <v>4</v>
      </c>
      <c r="Q382" s="12">
        <v>2</v>
      </c>
      <c r="R382" s="15">
        <v>2</v>
      </c>
      <c r="S382" s="2">
        <f>IF(SUM(T382:U382)=0,"-",SUM(T382:U382))</f>
        <v>1</v>
      </c>
      <c r="T382" s="12">
        <v>0</v>
      </c>
      <c r="U382" s="15">
        <v>1</v>
      </c>
    </row>
    <row r="383" spans="2:21" s="126" customFormat="1" ht="15" hidden="1" customHeight="1" outlineLevel="1">
      <c r="B383" s="3" t="s">
        <v>37</v>
      </c>
      <c r="C383" s="2">
        <f>SUM(D383:E383)</f>
        <v>1</v>
      </c>
      <c r="D383" s="12">
        <v>1</v>
      </c>
      <c r="E383" s="15">
        <v>0</v>
      </c>
      <c r="F383" s="2">
        <f>SUM(G383:I383)</f>
        <v>12</v>
      </c>
      <c r="G383" s="12">
        <v>9</v>
      </c>
      <c r="H383" s="12">
        <v>0</v>
      </c>
      <c r="I383" s="15">
        <v>3</v>
      </c>
      <c r="J383" s="2">
        <f>IF(SUM(K383:L383)=0,"-",SUM(K383:L383))</f>
        <v>207</v>
      </c>
      <c r="K383" s="12">
        <v>111</v>
      </c>
      <c r="L383" s="15">
        <v>96</v>
      </c>
      <c r="M383" s="2">
        <f>IF(SUM(N383:O383)=0,"-",SUM(N383:O383))</f>
        <v>20</v>
      </c>
      <c r="N383" s="12">
        <v>9</v>
      </c>
      <c r="O383" s="12">
        <v>11</v>
      </c>
      <c r="P383" s="12">
        <f>IF(SUM(Q383:R383)=0,"-",SUM(Q383:R383))</f>
        <v>1</v>
      </c>
      <c r="Q383" s="12">
        <v>0</v>
      </c>
      <c r="R383" s="15">
        <v>1</v>
      </c>
      <c r="S383" s="2">
        <f>IF(SUM(T383:U383)=0,"-",SUM(T383:U383))</f>
        <v>2</v>
      </c>
      <c r="T383" s="12">
        <v>1</v>
      </c>
      <c r="U383" s="15">
        <v>1</v>
      </c>
    </row>
    <row r="384" spans="2:21" s="126" customFormat="1" ht="15" hidden="1" customHeight="1" outlineLevel="1">
      <c r="B384" s="3" t="s">
        <v>38</v>
      </c>
      <c r="C384" s="2">
        <f>SUM(D384:E384)</f>
        <v>1</v>
      </c>
      <c r="D384" s="12">
        <v>1</v>
      </c>
      <c r="E384" s="15">
        <v>0</v>
      </c>
      <c r="F384" s="2">
        <f>SUM(G384:I384)</f>
        <v>14</v>
      </c>
      <c r="G384" s="12">
        <v>12</v>
      </c>
      <c r="H384" s="12">
        <v>0</v>
      </c>
      <c r="I384" s="15">
        <v>2</v>
      </c>
      <c r="J384" s="2">
        <f>IF(SUM(K384:L384)=0,"-",SUM(K384:L384))</f>
        <v>324</v>
      </c>
      <c r="K384" s="12">
        <v>168</v>
      </c>
      <c r="L384" s="15">
        <v>156</v>
      </c>
      <c r="M384" s="2">
        <f>IF(SUM(N384:O384)=0,"-",SUM(N384:O384))</f>
        <v>21</v>
      </c>
      <c r="N384" s="12">
        <v>8</v>
      </c>
      <c r="O384" s="12">
        <v>13</v>
      </c>
      <c r="P384" s="12">
        <f>IF(SUM(Q384:R384)=0,"-",SUM(Q384:R384))</f>
        <v>2</v>
      </c>
      <c r="Q384" s="12">
        <v>1</v>
      </c>
      <c r="R384" s="15">
        <v>1</v>
      </c>
      <c r="S384" s="2">
        <f>IF(SUM(T384:U384)=0,"-",SUM(T384:U384))</f>
        <v>2</v>
      </c>
      <c r="T384" s="12">
        <v>0</v>
      </c>
      <c r="U384" s="15">
        <v>2</v>
      </c>
    </row>
    <row r="385" spans="2:21" s="126" customFormat="1" ht="18" hidden="1" customHeight="1" collapsed="1">
      <c r="B385" s="3" t="s">
        <v>16</v>
      </c>
      <c r="C385" s="23">
        <f>SUM(C386:C389)</f>
        <v>4</v>
      </c>
      <c r="D385" s="21">
        <f>SUM(D386:D389)</f>
        <v>4</v>
      </c>
      <c r="E385" s="24">
        <f>SUM(E386:E389)</f>
        <v>0</v>
      </c>
      <c r="F385" s="23">
        <f t="shared" ref="F385:K385" si="228">SUM(F386:F389)</f>
        <v>40</v>
      </c>
      <c r="G385" s="21">
        <f t="shared" si="228"/>
        <v>31</v>
      </c>
      <c r="H385" s="21">
        <f t="shared" si="228"/>
        <v>0</v>
      </c>
      <c r="I385" s="24">
        <f t="shared" si="228"/>
        <v>9</v>
      </c>
      <c r="J385" s="23">
        <f t="shared" si="228"/>
        <v>715</v>
      </c>
      <c r="K385" s="21">
        <f t="shared" si="228"/>
        <v>336</v>
      </c>
      <c r="L385" s="24">
        <f>SUM(L386:L389)</f>
        <v>379</v>
      </c>
      <c r="M385" s="23">
        <f t="shared" ref="M385:U385" si="229">SUM(M386:M389)</f>
        <v>61</v>
      </c>
      <c r="N385" s="21">
        <f t="shared" si="229"/>
        <v>21</v>
      </c>
      <c r="O385" s="21">
        <f t="shared" si="229"/>
        <v>40</v>
      </c>
      <c r="P385" s="21">
        <f t="shared" si="229"/>
        <v>11</v>
      </c>
      <c r="Q385" s="21">
        <f t="shared" si="229"/>
        <v>5</v>
      </c>
      <c r="R385" s="24">
        <f t="shared" si="229"/>
        <v>6</v>
      </c>
      <c r="S385" s="23">
        <f t="shared" si="229"/>
        <v>8</v>
      </c>
      <c r="T385" s="21">
        <f t="shared" si="229"/>
        <v>4</v>
      </c>
      <c r="U385" s="24">
        <f t="shared" si="229"/>
        <v>4</v>
      </c>
    </row>
    <row r="386" spans="2:21" s="126" customFormat="1" ht="15" hidden="1" customHeight="1" outlineLevel="1">
      <c r="B386" s="3" t="s">
        <v>58</v>
      </c>
      <c r="C386" s="2">
        <f>SUM(D386:E386)</f>
        <v>1</v>
      </c>
      <c r="D386" s="12">
        <v>1</v>
      </c>
      <c r="E386" s="15">
        <v>0</v>
      </c>
      <c r="F386" s="2">
        <f>SUM(G386:I386)</f>
        <v>15</v>
      </c>
      <c r="G386" s="12">
        <v>12</v>
      </c>
      <c r="H386" s="12">
        <v>0</v>
      </c>
      <c r="I386" s="15">
        <v>3</v>
      </c>
      <c r="J386" s="2">
        <f>IF(SUM(K386:L386)=0,"-",SUM(K386:L386))</f>
        <v>396</v>
      </c>
      <c r="K386" s="12">
        <v>178</v>
      </c>
      <c r="L386" s="15">
        <v>218</v>
      </c>
      <c r="M386" s="2">
        <f>IF(SUM(N386:O386)=0,"-",SUM(N386:O386))</f>
        <v>23</v>
      </c>
      <c r="N386" s="12">
        <v>7</v>
      </c>
      <c r="O386" s="12">
        <v>16</v>
      </c>
      <c r="P386" s="12">
        <f>IF(SUM(Q386:R386)=0,"-",SUM(Q386:R386))</f>
        <v>3</v>
      </c>
      <c r="Q386" s="12">
        <v>2</v>
      </c>
      <c r="R386" s="15">
        <v>1</v>
      </c>
      <c r="S386" s="2">
        <f>IF(SUM(T386:U386)=0,"-",SUM(T386:U386))</f>
        <v>3</v>
      </c>
      <c r="T386" s="12">
        <v>2</v>
      </c>
      <c r="U386" s="15">
        <v>1</v>
      </c>
    </row>
    <row r="387" spans="2:21" s="126" customFormat="1" ht="15" hidden="1" customHeight="1" outlineLevel="1">
      <c r="B387" s="3" t="s">
        <v>59</v>
      </c>
      <c r="C387" s="2">
        <f>SUM(D387:E387)</f>
        <v>1</v>
      </c>
      <c r="D387" s="12">
        <v>1</v>
      </c>
      <c r="E387" s="15">
        <v>0</v>
      </c>
      <c r="F387" s="2">
        <f>SUM(G387:I387)</f>
        <v>9</v>
      </c>
      <c r="G387" s="12">
        <v>7</v>
      </c>
      <c r="H387" s="12">
        <v>0</v>
      </c>
      <c r="I387" s="15">
        <v>2</v>
      </c>
      <c r="J387" s="2">
        <f>IF(SUM(K387:L387)=0,"-",SUM(K387:L387))</f>
        <v>147</v>
      </c>
      <c r="K387" s="12">
        <v>71</v>
      </c>
      <c r="L387" s="15">
        <v>76</v>
      </c>
      <c r="M387" s="2">
        <f>IF(SUM(N387:O387)=0,"-",SUM(N387:O387))</f>
        <v>13</v>
      </c>
      <c r="N387" s="12">
        <v>5</v>
      </c>
      <c r="O387" s="12">
        <v>8</v>
      </c>
      <c r="P387" s="12">
        <f>IF(SUM(Q387:R387)=0,"-",SUM(Q387:R387))</f>
        <v>3</v>
      </c>
      <c r="Q387" s="12">
        <v>1</v>
      </c>
      <c r="R387" s="15">
        <v>2</v>
      </c>
      <c r="S387" s="2">
        <f>IF(SUM(T387:U387)=0,"-",SUM(T387:U387))</f>
        <v>2</v>
      </c>
      <c r="T387" s="12">
        <v>1</v>
      </c>
      <c r="U387" s="15">
        <v>1</v>
      </c>
    </row>
    <row r="388" spans="2:21" s="126" customFormat="1" ht="15" hidden="1" customHeight="1" outlineLevel="1">
      <c r="B388" s="3" t="s">
        <v>60</v>
      </c>
      <c r="C388" s="2">
        <f>SUM(D388:E388)</f>
        <v>1</v>
      </c>
      <c r="D388" s="12">
        <v>1</v>
      </c>
      <c r="E388" s="15">
        <v>0</v>
      </c>
      <c r="F388" s="2">
        <f>SUM(G388:I388)</f>
        <v>8</v>
      </c>
      <c r="G388" s="12">
        <v>6</v>
      </c>
      <c r="H388" s="12">
        <v>0</v>
      </c>
      <c r="I388" s="15">
        <v>2</v>
      </c>
      <c r="J388" s="2">
        <f>IF(SUM(K388:L388)=0,"-",SUM(K388:L388))</f>
        <v>87</v>
      </c>
      <c r="K388" s="12">
        <v>42</v>
      </c>
      <c r="L388" s="15">
        <v>45</v>
      </c>
      <c r="M388" s="2">
        <f>IF(SUM(N388:O388)=0,"-",SUM(N388:O388))</f>
        <v>12</v>
      </c>
      <c r="N388" s="12">
        <v>4</v>
      </c>
      <c r="O388" s="12">
        <v>8</v>
      </c>
      <c r="P388" s="12">
        <f>IF(SUM(Q388:R388)=0,"-",SUM(Q388:R388))</f>
        <v>2</v>
      </c>
      <c r="Q388" s="12">
        <v>1</v>
      </c>
      <c r="R388" s="15">
        <v>1</v>
      </c>
      <c r="S388" s="2">
        <f>IF(SUM(T388:U388)=0,"-",SUM(T388:U388))</f>
        <v>1</v>
      </c>
      <c r="T388" s="12">
        <v>1</v>
      </c>
      <c r="U388" s="15">
        <v>0</v>
      </c>
    </row>
    <row r="389" spans="2:21" s="126" customFormat="1" ht="15" hidden="1" customHeight="1" outlineLevel="1">
      <c r="B389" s="19" t="s">
        <v>115</v>
      </c>
      <c r="C389" s="23">
        <f>SUM(D389:E389)</f>
        <v>1</v>
      </c>
      <c r="D389" s="21">
        <v>1</v>
      </c>
      <c r="E389" s="24">
        <v>0</v>
      </c>
      <c r="F389" s="23">
        <f>SUM(G389:I389)</f>
        <v>8</v>
      </c>
      <c r="G389" s="21">
        <v>6</v>
      </c>
      <c r="H389" s="21">
        <v>0</v>
      </c>
      <c r="I389" s="24">
        <v>2</v>
      </c>
      <c r="J389" s="23">
        <f>IF(SUM(K389:L389)=0,"-",SUM(K389:L389))</f>
        <v>85</v>
      </c>
      <c r="K389" s="21">
        <v>45</v>
      </c>
      <c r="L389" s="24">
        <v>40</v>
      </c>
      <c r="M389" s="23">
        <f>IF(SUM(N389:O389)=0,"-",SUM(N389:O389))</f>
        <v>13</v>
      </c>
      <c r="N389" s="21">
        <v>5</v>
      </c>
      <c r="O389" s="21">
        <v>8</v>
      </c>
      <c r="P389" s="21">
        <f>IF(SUM(Q389:R389)=0,"-",SUM(Q389:R389))</f>
        <v>3</v>
      </c>
      <c r="Q389" s="21">
        <v>1</v>
      </c>
      <c r="R389" s="24">
        <v>2</v>
      </c>
      <c r="S389" s="23">
        <f>IF(SUM(T389:U389)=0,"-",SUM(T389:U389))</f>
        <v>2</v>
      </c>
      <c r="T389" s="21">
        <v>0</v>
      </c>
      <c r="U389" s="24">
        <v>2</v>
      </c>
    </row>
    <row r="390" spans="2:21" s="126" customFormat="1" ht="18" customHeight="1" collapsed="1">
      <c r="B390" s="4" t="s">
        <v>124</v>
      </c>
      <c r="C390" s="9">
        <f>C391+C397+C404+C409</f>
        <v>19</v>
      </c>
      <c r="D390" s="11">
        <f t="shared" ref="D390:U390" si="230">D391+D397+D404+D409</f>
        <v>19</v>
      </c>
      <c r="E390" s="216">
        <f t="shared" si="230"/>
        <v>0</v>
      </c>
      <c r="F390" s="9">
        <f t="shared" si="230"/>
        <v>226</v>
      </c>
      <c r="G390" s="11">
        <f t="shared" si="230"/>
        <v>181</v>
      </c>
      <c r="H390" s="11">
        <f t="shared" si="230"/>
        <v>0</v>
      </c>
      <c r="I390" s="216">
        <f t="shared" si="230"/>
        <v>45</v>
      </c>
      <c r="J390" s="9">
        <f t="shared" si="230"/>
        <v>4540</v>
      </c>
      <c r="K390" s="11">
        <f t="shared" si="230"/>
        <v>2291</v>
      </c>
      <c r="L390" s="216">
        <f t="shared" si="230"/>
        <v>2249</v>
      </c>
      <c r="M390" s="9">
        <f t="shared" si="230"/>
        <v>357</v>
      </c>
      <c r="N390" s="11">
        <f t="shared" si="230"/>
        <v>135</v>
      </c>
      <c r="O390" s="11">
        <f t="shared" si="230"/>
        <v>222</v>
      </c>
      <c r="P390" s="11">
        <f t="shared" si="230"/>
        <v>43</v>
      </c>
      <c r="Q390" s="11">
        <f t="shared" si="230"/>
        <v>13</v>
      </c>
      <c r="R390" s="216">
        <f t="shared" si="230"/>
        <v>30</v>
      </c>
      <c r="S390" s="9">
        <f t="shared" si="230"/>
        <v>66</v>
      </c>
      <c r="T390" s="11">
        <f t="shared" si="230"/>
        <v>18</v>
      </c>
      <c r="U390" s="216">
        <f t="shared" si="230"/>
        <v>48</v>
      </c>
    </row>
    <row r="391" spans="2:21" s="126" customFormat="1" ht="18" customHeight="1">
      <c r="B391" s="3" t="s">
        <v>13</v>
      </c>
      <c r="C391" s="2">
        <f t="shared" ref="C391:C396" si="231">SUM(D391:E391)</f>
        <v>5</v>
      </c>
      <c r="D391" s="12">
        <f>SUM(D392:D396)</f>
        <v>5</v>
      </c>
      <c r="E391" s="15">
        <f>SUM(E392:E396)</f>
        <v>0</v>
      </c>
      <c r="F391" s="2">
        <f t="shared" ref="F391:F396" si="232">SUM(G391:I391)</f>
        <v>47</v>
      </c>
      <c r="G391" s="12">
        <f t="shared" ref="G391:U391" si="233">SUM(G392:G396)</f>
        <v>37</v>
      </c>
      <c r="H391" s="12">
        <f t="shared" si="233"/>
        <v>0</v>
      </c>
      <c r="I391" s="15">
        <f t="shared" si="233"/>
        <v>10</v>
      </c>
      <c r="J391" s="2">
        <f t="shared" si="233"/>
        <v>907</v>
      </c>
      <c r="K391" s="12">
        <f t="shared" si="233"/>
        <v>438</v>
      </c>
      <c r="L391" s="15">
        <f t="shared" si="233"/>
        <v>469</v>
      </c>
      <c r="M391" s="2">
        <f t="shared" si="233"/>
        <v>77</v>
      </c>
      <c r="N391" s="12">
        <f t="shared" si="233"/>
        <v>25</v>
      </c>
      <c r="O391" s="12">
        <f t="shared" si="233"/>
        <v>52</v>
      </c>
      <c r="P391" s="12">
        <f t="shared" si="233"/>
        <v>11</v>
      </c>
      <c r="Q391" s="12">
        <f t="shared" si="233"/>
        <v>3</v>
      </c>
      <c r="R391" s="15">
        <f t="shared" si="233"/>
        <v>8</v>
      </c>
      <c r="S391" s="2">
        <f t="shared" si="233"/>
        <v>10</v>
      </c>
      <c r="T391" s="12">
        <f t="shared" si="233"/>
        <v>6</v>
      </c>
      <c r="U391" s="15">
        <f t="shared" si="233"/>
        <v>4</v>
      </c>
    </row>
    <row r="392" spans="2:21" s="126" customFormat="1" ht="15" hidden="1" customHeight="1" outlineLevel="1">
      <c r="B392" s="3" t="s">
        <v>29</v>
      </c>
      <c r="C392" s="2">
        <f t="shared" si="231"/>
        <v>1</v>
      </c>
      <c r="D392" s="12">
        <v>1</v>
      </c>
      <c r="E392" s="15">
        <v>0</v>
      </c>
      <c r="F392" s="2">
        <f t="shared" si="232"/>
        <v>9</v>
      </c>
      <c r="G392" s="12">
        <v>7</v>
      </c>
      <c r="H392" s="12">
        <v>0</v>
      </c>
      <c r="I392" s="15">
        <v>2</v>
      </c>
      <c r="J392" s="2">
        <f t="shared" ref="J392:J396" si="234">IF(SUM(K392:L392)=0,"-",SUM(K392:L392))</f>
        <v>189</v>
      </c>
      <c r="K392" s="12">
        <v>105</v>
      </c>
      <c r="L392" s="15">
        <v>84</v>
      </c>
      <c r="M392" s="2">
        <f t="shared" ref="M392:M396" si="235">IF(SUM(N392:O392)=0,"-",SUM(N392:O392))</f>
        <v>16</v>
      </c>
      <c r="N392" s="12">
        <v>5</v>
      </c>
      <c r="O392" s="12">
        <v>11</v>
      </c>
      <c r="P392" s="12">
        <f>IF(SUM(Q392:R392)=0,"-",SUM(Q392:R392))</f>
        <v>2</v>
      </c>
      <c r="Q392" s="12">
        <v>1</v>
      </c>
      <c r="R392" s="15">
        <v>1</v>
      </c>
      <c r="S392" s="2">
        <f>IF(SUM(T392:U392)=0,"-",SUM(T392:U392))</f>
        <v>2</v>
      </c>
      <c r="T392" s="12">
        <v>1</v>
      </c>
      <c r="U392" s="15">
        <v>1</v>
      </c>
    </row>
    <row r="393" spans="2:21" s="126" customFormat="1" ht="15" hidden="1" customHeight="1" outlineLevel="1">
      <c r="B393" s="3" t="s">
        <v>43</v>
      </c>
      <c r="C393" s="2">
        <f t="shared" si="231"/>
        <v>1</v>
      </c>
      <c r="D393" s="12">
        <v>1</v>
      </c>
      <c r="E393" s="15">
        <v>0</v>
      </c>
      <c r="F393" s="2">
        <f t="shared" si="232"/>
        <v>11</v>
      </c>
      <c r="G393" s="12">
        <v>8</v>
      </c>
      <c r="H393" s="12">
        <v>0</v>
      </c>
      <c r="I393" s="15">
        <v>3</v>
      </c>
      <c r="J393" s="2">
        <f t="shared" si="234"/>
        <v>244</v>
      </c>
      <c r="K393" s="12">
        <v>124</v>
      </c>
      <c r="L393" s="15">
        <v>120</v>
      </c>
      <c r="M393" s="2">
        <f t="shared" si="235"/>
        <v>18</v>
      </c>
      <c r="N393" s="12">
        <v>5</v>
      </c>
      <c r="O393" s="12">
        <v>13</v>
      </c>
      <c r="P393" s="12">
        <f>IF(SUM(Q393:R393)=0,"-",SUM(Q393:R393))</f>
        <v>2</v>
      </c>
      <c r="Q393" s="12">
        <v>1</v>
      </c>
      <c r="R393" s="15">
        <v>1</v>
      </c>
      <c r="S393" s="2">
        <f>IF(SUM(T393:U393)=0,"-",SUM(T393:U393))</f>
        <v>2</v>
      </c>
      <c r="T393" s="12">
        <v>2</v>
      </c>
      <c r="U393" s="15">
        <v>0</v>
      </c>
    </row>
    <row r="394" spans="2:21" s="126" customFormat="1" ht="15" hidden="1" customHeight="1" outlineLevel="1">
      <c r="B394" s="3" t="s">
        <v>45</v>
      </c>
      <c r="C394" s="2">
        <f t="shared" si="231"/>
        <v>1</v>
      </c>
      <c r="D394" s="12">
        <v>1</v>
      </c>
      <c r="E394" s="15">
        <v>0</v>
      </c>
      <c r="F394" s="2">
        <f t="shared" si="232"/>
        <v>12</v>
      </c>
      <c r="G394" s="12">
        <v>10</v>
      </c>
      <c r="H394" s="12">
        <v>0</v>
      </c>
      <c r="I394" s="15">
        <v>2</v>
      </c>
      <c r="J394" s="2">
        <f t="shared" si="234"/>
        <v>223</v>
      </c>
      <c r="K394" s="12">
        <v>99</v>
      </c>
      <c r="L394" s="15">
        <v>124</v>
      </c>
      <c r="M394" s="2">
        <f t="shared" si="235"/>
        <v>18</v>
      </c>
      <c r="N394" s="12">
        <v>6</v>
      </c>
      <c r="O394" s="12">
        <v>12</v>
      </c>
      <c r="P394" s="12">
        <f>IF(SUM(Q394:R394)=0,"-",SUM(Q394:R394))</f>
        <v>2</v>
      </c>
      <c r="Q394" s="12">
        <v>0</v>
      </c>
      <c r="R394" s="15">
        <v>2</v>
      </c>
      <c r="S394" s="2">
        <f>IF(SUM(T394:U394)=0,"-",SUM(T394:U394))</f>
        <v>2</v>
      </c>
      <c r="T394" s="12">
        <v>1</v>
      </c>
      <c r="U394" s="15">
        <v>1</v>
      </c>
    </row>
    <row r="395" spans="2:21" s="126" customFormat="1" ht="15" hidden="1" customHeight="1" outlineLevel="1">
      <c r="B395" s="3" t="s">
        <v>44</v>
      </c>
      <c r="C395" s="2">
        <f t="shared" si="231"/>
        <v>1</v>
      </c>
      <c r="D395" s="12">
        <v>1</v>
      </c>
      <c r="E395" s="15">
        <v>0</v>
      </c>
      <c r="F395" s="2">
        <f t="shared" si="232"/>
        <v>8</v>
      </c>
      <c r="G395" s="12">
        <v>6</v>
      </c>
      <c r="H395" s="12">
        <v>0</v>
      </c>
      <c r="I395" s="15">
        <v>2</v>
      </c>
      <c r="J395" s="2">
        <f t="shared" si="234"/>
        <v>149</v>
      </c>
      <c r="K395" s="12">
        <v>69</v>
      </c>
      <c r="L395" s="15">
        <v>80</v>
      </c>
      <c r="M395" s="2">
        <f t="shared" si="235"/>
        <v>12</v>
      </c>
      <c r="N395" s="12">
        <v>4</v>
      </c>
      <c r="O395" s="12">
        <v>8</v>
      </c>
      <c r="P395" s="12">
        <f>IF(SUM(Q395:R395)=0,"-",SUM(Q395:R395))</f>
        <v>3</v>
      </c>
      <c r="Q395" s="12">
        <v>1</v>
      </c>
      <c r="R395" s="15">
        <v>2</v>
      </c>
      <c r="S395" s="2">
        <f>IF(SUM(T395:U395)=0,"-",SUM(T395:U395))</f>
        <v>2</v>
      </c>
      <c r="T395" s="12">
        <v>1</v>
      </c>
      <c r="U395" s="15">
        <v>1</v>
      </c>
    </row>
    <row r="396" spans="2:21" s="126" customFormat="1" ht="15" hidden="1" customHeight="1" outlineLevel="1">
      <c r="B396" s="3" t="s">
        <v>46</v>
      </c>
      <c r="C396" s="2">
        <f t="shared" si="231"/>
        <v>1</v>
      </c>
      <c r="D396" s="12">
        <v>1</v>
      </c>
      <c r="E396" s="15">
        <v>0</v>
      </c>
      <c r="F396" s="2">
        <f t="shared" si="232"/>
        <v>7</v>
      </c>
      <c r="G396" s="12">
        <v>6</v>
      </c>
      <c r="H396" s="12">
        <v>0</v>
      </c>
      <c r="I396" s="15">
        <v>1</v>
      </c>
      <c r="J396" s="2">
        <f t="shared" si="234"/>
        <v>102</v>
      </c>
      <c r="K396" s="12">
        <v>41</v>
      </c>
      <c r="L396" s="15">
        <v>61</v>
      </c>
      <c r="M396" s="2">
        <f t="shared" si="235"/>
        <v>13</v>
      </c>
      <c r="N396" s="12">
        <v>5</v>
      </c>
      <c r="O396" s="12">
        <v>8</v>
      </c>
      <c r="P396" s="12">
        <f>IF(SUM(Q396:R396)=0,"-",SUM(Q396:R396))</f>
        <v>2</v>
      </c>
      <c r="Q396" s="12">
        <v>0</v>
      </c>
      <c r="R396" s="15">
        <v>2</v>
      </c>
      <c r="S396" s="2">
        <f>IF(SUM(T396:U396)=0,"-",SUM(T396:U396))</f>
        <v>2</v>
      </c>
      <c r="T396" s="12">
        <v>1</v>
      </c>
      <c r="U396" s="15">
        <v>1</v>
      </c>
    </row>
    <row r="397" spans="2:21" s="126" customFormat="1" ht="18" customHeight="1" collapsed="1">
      <c r="B397" s="3" t="s">
        <v>14</v>
      </c>
      <c r="C397" s="2">
        <f>SUM(C398:C403)</f>
        <v>6</v>
      </c>
      <c r="D397" s="12">
        <f>SUM(D398:D403)</f>
        <v>6</v>
      </c>
      <c r="E397" s="15">
        <f>SUM(E398:E403)</f>
        <v>0</v>
      </c>
      <c r="F397" s="2">
        <f t="shared" ref="F397:U397" si="236">SUM(F398:F403)</f>
        <v>77</v>
      </c>
      <c r="G397" s="12">
        <f t="shared" si="236"/>
        <v>62</v>
      </c>
      <c r="H397" s="12">
        <f t="shared" si="236"/>
        <v>0</v>
      </c>
      <c r="I397" s="15">
        <f t="shared" si="236"/>
        <v>15</v>
      </c>
      <c r="J397" s="2">
        <f>SUM(J398:J403)</f>
        <v>1554</v>
      </c>
      <c r="K397" s="12">
        <f t="shared" si="236"/>
        <v>793</v>
      </c>
      <c r="L397" s="15">
        <f t="shared" si="236"/>
        <v>761</v>
      </c>
      <c r="M397" s="2">
        <f t="shared" si="236"/>
        <v>123</v>
      </c>
      <c r="N397" s="12">
        <f t="shared" si="236"/>
        <v>51</v>
      </c>
      <c r="O397" s="12">
        <f t="shared" si="236"/>
        <v>72</v>
      </c>
      <c r="P397" s="12">
        <f t="shared" si="236"/>
        <v>11</v>
      </c>
      <c r="Q397" s="12">
        <f t="shared" si="236"/>
        <v>3</v>
      </c>
      <c r="R397" s="15">
        <f t="shared" si="236"/>
        <v>8</v>
      </c>
      <c r="S397" s="2">
        <f t="shared" si="236"/>
        <v>39</v>
      </c>
      <c r="T397" s="12">
        <f t="shared" si="236"/>
        <v>4</v>
      </c>
      <c r="U397" s="15">
        <f t="shared" si="236"/>
        <v>35</v>
      </c>
    </row>
    <row r="398" spans="2:21" s="126" customFormat="1" ht="15" hidden="1" customHeight="1" outlineLevel="1">
      <c r="B398" s="3" t="s">
        <v>30</v>
      </c>
      <c r="C398" s="2">
        <f t="shared" ref="C398:C403" si="237">SUM(D398:E398)</f>
        <v>1</v>
      </c>
      <c r="D398" s="12">
        <v>1</v>
      </c>
      <c r="E398" s="15">
        <v>0</v>
      </c>
      <c r="F398" s="2">
        <f t="shared" ref="F398:F403" si="238">SUM(G398:I398)</f>
        <v>13</v>
      </c>
      <c r="G398" s="12">
        <v>11</v>
      </c>
      <c r="H398" s="12">
        <v>0</v>
      </c>
      <c r="I398" s="15">
        <v>2</v>
      </c>
      <c r="J398" s="2">
        <f t="shared" ref="J398:J403" si="239">IF(SUM(K398:L398)=0,"-",SUM(K398:L398))</f>
        <v>273</v>
      </c>
      <c r="K398" s="12">
        <v>134</v>
      </c>
      <c r="L398" s="15">
        <v>139</v>
      </c>
      <c r="M398" s="2">
        <f t="shared" ref="M398:M403" si="240">IF(SUM(N398:O398)=0,"-",SUM(N398:O398))</f>
        <v>20</v>
      </c>
      <c r="N398" s="12">
        <v>8</v>
      </c>
      <c r="O398" s="12">
        <v>12</v>
      </c>
      <c r="P398" s="12">
        <f t="shared" ref="P398:P403" si="241">IF(SUM(Q398:R398)=0,"-",SUM(Q398:R398))</f>
        <v>1</v>
      </c>
      <c r="Q398" s="12">
        <v>0</v>
      </c>
      <c r="R398" s="15">
        <v>1</v>
      </c>
      <c r="S398" s="2">
        <f t="shared" ref="S398:S403" si="242">IF(SUM(T398:U398)=0,"-",SUM(T398:U398))</f>
        <v>7</v>
      </c>
      <c r="T398" s="12">
        <v>0</v>
      </c>
      <c r="U398" s="15">
        <v>7</v>
      </c>
    </row>
    <row r="399" spans="2:21" s="126" customFormat="1" ht="15" hidden="1" customHeight="1" outlineLevel="1">
      <c r="B399" s="3" t="s">
        <v>31</v>
      </c>
      <c r="C399" s="2">
        <f t="shared" si="237"/>
        <v>1</v>
      </c>
      <c r="D399" s="12">
        <v>1</v>
      </c>
      <c r="E399" s="15">
        <v>0</v>
      </c>
      <c r="F399" s="2">
        <f t="shared" si="238"/>
        <v>13</v>
      </c>
      <c r="G399" s="12">
        <v>11</v>
      </c>
      <c r="H399" s="12">
        <v>0</v>
      </c>
      <c r="I399" s="15">
        <v>2</v>
      </c>
      <c r="J399" s="2">
        <f t="shared" si="239"/>
        <v>278</v>
      </c>
      <c r="K399" s="12">
        <v>140</v>
      </c>
      <c r="L399" s="15">
        <v>138</v>
      </c>
      <c r="M399" s="2">
        <f t="shared" si="240"/>
        <v>19</v>
      </c>
      <c r="N399" s="12">
        <v>8</v>
      </c>
      <c r="O399" s="12">
        <v>11</v>
      </c>
      <c r="P399" s="12">
        <f t="shared" si="241"/>
        <v>1</v>
      </c>
      <c r="Q399" s="12">
        <v>0</v>
      </c>
      <c r="R399" s="15">
        <v>1</v>
      </c>
      <c r="S399" s="2">
        <f t="shared" si="242"/>
        <v>7</v>
      </c>
      <c r="T399" s="12">
        <v>1</v>
      </c>
      <c r="U399" s="15">
        <v>6</v>
      </c>
    </row>
    <row r="400" spans="2:21" s="126" customFormat="1" ht="15" hidden="1" customHeight="1" outlineLevel="1">
      <c r="B400" s="3" t="s">
        <v>32</v>
      </c>
      <c r="C400" s="2">
        <f t="shared" si="237"/>
        <v>1</v>
      </c>
      <c r="D400" s="12">
        <v>1</v>
      </c>
      <c r="E400" s="15">
        <v>0</v>
      </c>
      <c r="F400" s="2">
        <f t="shared" si="238"/>
        <v>18</v>
      </c>
      <c r="G400" s="12">
        <v>14</v>
      </c>
      <c r="H400" s="12">
        <v>0</v>
      </c>
      <c r="I400" s="15">
        <v>4</v>
      </c>
      <c r="J400" s="2">
        <f t="shared" si="239"/>
        <v>421</v>
      </c>
      <c r="K400" s="12">
        <v>210</v>
      </c>
      <c r="L400" s="15">
        <v>211</v>
      </c>
      <c r="M400" s="2">
        <f t="shared" si="240"/>
        <v>32</v>
      </c>
      <c r="N400" s="12">
        <v>12</v>
      </c>
      <c r="O400" s="12">
        <v>20</v>
      </c>
      <c r="P400" s="12">
        <f t="shared" si="241"/>
        <v>2</v>
      </c>
      <c r="Q400" s="12">
        <v>0</v>
      </c>
      <c r="R400" s="15">
        <v>2</v>
      </c>
      <c r="S400" s="2">
        <f t="shared" si="242"/>
        <v>9</v>
      </c>
      <c r="T400" s="12">
        <v>0</v>
      </c>
      <c r="U400" s="15">
        <v>9</v>
      </c>
    </row>
    <row r="401" spans="2:21" s="126" customFormat="1" ht="15" hidden="1" customHeight="1" outlineLevel="1">
      <c r="B401" s="3" t="s">
        <v>33</v>
      </c>
      <c r="C401" s="2">
        <f t="shared" si="237"/>
        <v>1</v>
      </c>
      <c r="D401" s="12">
        <v>1</v>
      </c>
      <c r="E401" s="15">
        <v>0</v>
      </c>
      <c r="F401" s="2">
        <f t="shared" si="238"/>
        <v>8</v>
      </c>
      <c r="G401" s="12">
        <v>6</v>
      </c>
      <c r="H401" s="12">
        <v>0</v>
      </c>
      <c r="I401" s="15">
        <v>2</v>
      </c>
      <c r="J401" s="2">
        <f t="shared" si="239"/>
        <v>74</v>
      </c>
      <c r="K401" s="12">
        <v>43</v>
      </c>
      <c r="L401" s="15">
        <v>31</v>
      </c>
      <c r="M401" s="2">
        <f t="shared" si="240"/>
        <v>12</v>
      </c>
      <c r="N401" s="12">
        <v>6</v>
      </c>
      <c r="O401" s="12">
        <v>6</v>
      </c>
      <c r="P401" s="12">
        <f t="shared" si="241"/>
        <v>2</v>
      </c>
      <c r="Q401" s="12">
        <v>0</v>
      </c>
      <c r="R401" s="15">
        <v>2</v>
      </c>
      <c r="S401" s="2">
        <f t="shared" si="242"/>
        <v>2</v>
      </c>
      <c r="T401" s="12">
        <v>0</v>
      </c>
      <c r="U401" s="15">
        <v>2</v>
      </c>
    </row>
    <row r="402" spans="2:21" s="126" customFormat="1" ht="15" hidden="1" customHeight="1" outlineLevel="1">
      <c r="B402" s="3" t="s">
        <v>34</v>
      </c>
      <c r="C402" s="2">
        <f t="shared" si="237"/>
        <v>1</v>
      </c>
      <c r="D402" s="12">
        <v>1</v>
      </c>
      <c r="E402" s="15">
        <v>0</v>
      </c>
      <c r="F402" s="2">
        <f t="shared" si="238"/>
        <v>17</v>
      </c>
      <c r="G402" s="12">
        <v>14</v>
      </c>
      <c r="H402" s="12">
        <v>0</v>
      </c>
      <c r="I402" s="15">
        <v>3</v>
      </c>
      <c r="J402" s="2">
        <f t="shared" si="239"/>
        <v>430</v>
      </c>
      <c r="K402" s="12">
        <v>223</v>
      </c>
      <c r="L402" s="15">
        <v>207</v>
      </c>
      <c r="M402" s="2">
        <f t="shared" si="240"/>
        <v>28</v>
      </c>
      <c r="N402" s="12">
        <v>11</v>
      </c>
      <c r="O402" s="12">
        <v>17</v>
      </c>
      <c r="P402" s="12">
        <f t="shared" si="241"/>
        <v>2</v>
      </c>
      <c r="Q402" s="12">
        <v>2</v>
      </c>
      <c r="R402" s="15">
        <v>0</v>
      </c>
      <c r="S402" s="2">
        <f t="shared" si="242"/>
        <v>8</v>
      </c>
      <c r="T402" s="12">
        <v>2</v>
      </c>
      <c r="U402" s="15">
        <v>6</v>
      </c>
    </row>
    <row r="403" spans="2:21" s="126" customFormat="1" ht="15" hidden="1" customHeight="1" outlineLevel="1">
      <c r="B403" s="3" t="s">
        <v>48</v>
      </c>
      <c r="C403" s="2">
        <f t="shared" si="237"/>
        <v>1</v>
      </c>
      <c r="D403" s="12">
        <v>1</v>
      </c>
      <c r="E403" s="15">
        <v>0</v>
      </c>
      <c r="F403" s="2">
        <f t="shared" si="238"/>
        <v>8</v>
      </c>
      <c r="G403" s="12">
        <v>6</v>
      </c>
      <c r="H403" s="12">
        <v>0</v>
      </c>
      <c r="I403" s="15">
        <v>2</v>
      </c>
      <c r="J403" s="2">
        <f t="shared" si="239"/>
        <v>78</v>
      </c>
      <c r="K403" s="12">
        <v>43</v>
      </c>
      <c r="L403" s="15">
        <v>35</v>
      </c>
      <c r="M403" s="2">
        <f t="shared" si="240"/>
        <v>12</v>
      </c>
      <c r="N403" s="12">
        <v>6</v>
      </c>
      <c r="O403" s="12">
        <v>6</v>
      </c>
      <c r="P403" s="12">
        <f t="shared" si="241"/>
        <v>3</v>
      </c>
      <c r="Q403" s="12">
        <v>1</v>
      </c>
      <c r="R403" s="15">
        <v>2</v>
      </c>
      <c r="S403" s="2">
        <f t="shared" si="242"/>
        <v>6</v>
      </c>
      <c r="T403" s="12">
        <v>1</v>
      </c>
      <c r="U403" s="15">
        <v>5</v>
      </c>
    </row>
    <row r="404" spans="2:21" s="126" customFormat="1" ht="18" customHeight="1" collapsed="1">
      <c r="B404" s="3" t="s">
        <v>15</v>
      </c>
      <c r="C404" s="2">
        <f>SUM(C405:C408)</f>
        <v>4</v>
      </c>
      <c r="D404" s="12">
        <f>SUM(D405:D408)</f>
        <v>4</v>
      </c>
      <c r="E404" s="15">
        <f>SUM(E405:E408)</f>
        <v>0</v>
      </c>
      <c r="F404" s="2">
        <f t="shared" ref="F404:T404" si="243">SUM(F405:F408)</f>
        <v>63</v>
      </c>
      <c r="G404" s="12">
        <f t="shared" si="243"/>
        <v>51</v>
      </c>
      <c r="H404" s="12">
        <f t="shared" si="243"/>
        <v>0</v>
      </c>
      <c r="I404" s="15">
        <f t="shared" si="243"/>
        <v>12</v>
      </c>
      <c r="J404" s="2">
        <f>SUM(J405:J408)</f>
        <v>1406</v>
      </c>
      <c r="K404" s="12">
        <f t="shared" si="243"/>
        <v>747</v>
      </c>
      <c r="L404" s="15">
        <f t="shared" si="243"/>
        <v>659</v>
      </c>
      <c r="M404" s="2">
        <f t="shared" si="243"/>
        <v>94</v>
      </c>
      <c r="N404" s="12">
        <f t="shared" si="243"/>
        <v>35</v>
      </c>
      <c r="O404" s="12">
        <f t="shared" si="243"/>
        <v>59</v>
      </c>
      <c r="P404" s="12">
        <f t="shared" si="243"/>
        <v>11</v>
      </c>
      <c r="Q404" s="12">
        <f t="shared" si="243"/>
        <v>5</v>
      </c>
      <c r="R404" s="15">
        <f t="shared" si="243"/>
        <v>6</v>
      </c>
      <c r="S404" s="2">
        <f t="shared" si="243"/>
        <v>9</v>
      </c>
      <c r="T404" s="12">
        <f t="shared" si="243"/>
        <v>4</v>
      </c>
      <c r="U404" s="15">
        <f>SUM(U405:U408)</f>
        <v>5</v>
      </c>
    </row>
    <row r="405" spans="2:21" s="126" customFormat="1" ht="15" hidden="1" customHeight="1" outlineLevel="1">
      <c r="B405" s="3" t="s">
        <v>35</v>
      </c>
      <c r="C405" s="2">
        <f>SUM(D405:E405)</f>
        <v>1</v>
      </c>
      <c r="D405" s="12">
        <v>1</v>
      </c>
      <c r="E405" s="15">
        <v>0</v>
      </c>
      <c r="F405" s="2">
        <f>SUM(G405:I405)</f>
        <v>23</v>
      </c>
      <c r="G405" s="12">
        <v>19</v>
      </c>
      <c r="H405" s="12">
        <v>0</v>
      </c>
      <c r="I405" s="15">
        <v>4</v>
      </c>
      <c r="J405" s="2">
        <f>IF(SUM(K405:L405)=0,"-",SUM(K405:L405))</f>
        <v>614</v>
      </c>
      <c r="K405" s="12">
        <v>322</v>
      </c>
      <c r="L405" s="15">
        <v>292</v>
      </c>
      <c r="M405" s="2">
        <f>IF(SUM(N405:O405)=0,"-",SUM(N405:O405))</f>
        <v>33</v>
      </c>
      <c r="N405" s="12">
        <v>13</v>
      </c>
      <c r="O405" s="12">
        <v>20</v>
      </c>
      <c r="P405" s="12">
        <f>IF(SUM(Q405:R405)=0,"-",SUM(Q405:R405))</f>
        <v>5</v>
      </c>
      <c r="Q405" s="12">
        <v>3</v>
      </c>
      <c r="R405" s="15">
        <v>2</v>
      </c>
      <c r="S405" s="2">
        <f>IF(SUM(T405:U405)=0,"-",SUM(T405:U405))</f>
        <v>4</v>
      </c>
      <c r="T405" s="12">
        <v>3</v>
      </c>
      <c r="U405" s="15">
        <v>1</v>
      </c>
    </row>
    <row r="406" spans="2:21" s="126" customFormat="1" ht="15" hidden="1" customHeight="1" outlineLevel="1">
      <c r="B406" s="3" t="s">
        <v>36</v>
      </c>
      <c r="C406" s="2">
        <f>SUM(D406:E406)</f>
        <v>1</v>
      </c>
      <c r="D406" s="12">
        <v>1</v>
      </c>
      <c r="E406" s="15">
        <v>0</v>
      </c>
      <c r="F406" s="2">
        <f>SUM(G406:I406)</f>
        <v>15</v>
      </c>
      <c r="G406" s="12">
        <v>12</v>
      </c>
      <c r="H406" s="12">
        <v>0</v>
      </c>
      <c r="I406" s="15">
        <v>3</v>
      </c>
      <c r="J406" s="2">
        <f>IF(SUM(K406:L406)=0,"-",SUM(K406:L406))</f>
        <v>297</v>
      </c>
      <c r="K406" s="12">
        <v>156</v>
      </c>
      <c r="L406" s="15">
        <v>141</v>
      </c>
      <c r="M406" s="2">
        <f>IF(SUM(N406:O406)=0,"-",SUM(N406:O406))</f>
        <v>22</v>
      </c>
      <c r="N406" s="12">
        <v>10</v>
      </c>
      <c r="O406" s="12">
        <v>12</v>
      </c>
      <c r="P406" s="12">
        <f>IF(SUM(Q406:R406)=0,"-",SUM(Q406:R406))</f>
        <v>3</v>
      </c>
      <c r="Q406" s="12">
        <v>1</v>
      </c>
      <c r="R406" s="15">
        <v>2</v>
      </c>
      <c r="S406" s="2">
        <f>IF(SUM(T406:U406)=0,"-",SUM(T406:U406))</f>
        <v>1</v>
      </c>
      <c r="T406" s="12">
        <v>0</v>
      </c>
      <c r="U406" s="15">
        <v>1</v>
      </c>
    </row>
    <row r="407" spans="2:21" s="126" customFormat="1" ht="15" hidden="1" customHeight="1" outlineLevel="1">
      <c r="B407" s="3" t="s">
        <v>37</v>
      </c>
      <c r="C407" s="2">
        <f>SUM(D407:E407)</f>
        <v>1</v>
      </c>
      <c r="D407" s="12">
        <v>1</v>
      </c>
      <c r="E407" s="15">
        <v>0</v>
      </c>
      <c r="F407" s="2">
        <f>SUM(G407:I407)</f>
        <v>11</v>
      </c>
      <c r="G407" s="12">
        <v>8</v>
      </c>
      <c r="H407" s="12">
        <v>0</v>
      </c>
      <c r="I407" s="15">
        <v>3</v>
      </c>
      <c r="J407" s="2">
        <f>IF(SUM(K407:L407)=0,"-",SUM(K407:L407))</f>
        <v>184</v>
      </c>
      <c r="K407" s="12">
        <v>97</v>
      </c>
      <c r="L407" s="15">
        <v>87</v>
      </c>
      <c r="M407" s="2">
        <f>IF(SUM(N407:O407)=0,"-",SUM(N407:O407))</f>
        <v>18</v>
      </c>
      <c r="N407" s="12">
        <v>6</v>
      </c>
      <c r="O407" s="12">
        <v>12</v>
      </c>
      <c r="P407" s="12">
        <f>IF(SUM(Q407:R407)=0,"-",SUM(Q407:R407))</f>
        <v>2</v>
      </c>
      <c r="Q407" s="12">
        <v>1</v>
      </c>
      <c r="R407" s="15">
        <v>1</v>
      </c>
      <c r="S407" s="2">
        <f>IF(SUM(T407:U407)=0,"-",SUM(T407:U407))</f>
        <v>2</v>
      </c>
      <c r="T407" s="12">
        <v>1</v>
      </c>
      <c r="U407" s="15">
        <v>1</v>
      </c>
    </row>
    <row r="408" spans="2:21" s="126" customFormat="1" ht="15" hidden="1" customHeight="1" outlineLevel="1">
      <c r="B408" s="3" t="s">
        <v>38</v>
      </c>
      <c r="C408" s="2">
        <f>SUM(D408:E408)</f>
        <v>1</v>
      </c>
      <c r="D408" s="12">
        <v>1</v>
      </c>
      <c r="E408" s="15">
        <v>0</v>
      </c>
      <c r="F408" s="2">
        <f>SUM(G408:I408)</f>
        <v>14</v>
      </c>
      <c r="G408" s="12">
        <v>12</v>
      </c>
      <c r="H408" s="12">
        <v>0</v>
      </c>
      <c r="I408" s="15">
        <v>2</v>
      </c>
      <c r="J408" s="2">
        <f>IF(SUM(K408:L408)=0,"-",SUM(K408:L408))</f>
        <v>311</v>
      </c>
      <c r="K408" s="12">
        <v>172</v>
      </c>
      <c r="L408" s="15">
        <v>139</v>
      </c>
      <c r="M408" s="2">
        <f>IF(SUM(N408:O408)=0,"-",SUM(N408:O408))</f>
        <v>21</v>
      </c>
      <c r="N408" s="12">
        <v>6</v>
      </c>
      <c r="O408" s="12">
        <v>15</v>
      </c>
      <c r="P408" s="12">
        <f>IF(SUM(Q408:R408)=0,"-",SUM(Q408:R408))</f>
        <v>1</v>
      </c>
      <c r="Q408" s="12">
        <v>0</v>
      </c>
      <c r="R408" s="15">
        <v>1</v>
      </c>
      <c r="S408" s="2">
        <f>IF(SUM(T408:U408)=0,"-",SUM(T408:U408))</f>
        <v>2</v>
      </c>
      <c r="T408" s="12">
        <v>0</v>
      </c>
      <c r="U408" s="15">
        <v>2</v>
      </c>
    </row>
    <row r="409" spans="2:21" s="126" customFormat="1" ht="18" customHeight="1" collapsed="1">
      <c r="B409" s="3" t="s">
        <v>16</v>
      </c>
      <c r="C409" s="2">
        <f>SUM(C410:C413)</f>
        <v>4</v>
      </c>
      <c r="D409" s="12">
        <f>SUM(D410:D413)</f>
        <v>4</v>
      </c>
      <c r="E409" s="15">
        <f>SUM(E410:E413)</f>
        <v>0</v>
      </c>
      <c r="F409" s="2">
        <f t="shared" ref="F409:K409" si="244">SUM(F410:F413)</f>
        <v>39</v>
      </c>
      <c r="G409" s="12">
        <f t="shared" si="244"/>
        <v>31</v>
      </c>
      <c r="H409" s="12">
        <f t="shared" si="244"/>
        <v>0</v>
      </c>
      <c r="I409" s="15">
        <f t="shared" si="244"/>
        <v>8</v>
      </c>
      <c r="J409" s="2">
        <f t="shared" si="244"/>
        <v>673</v>
      </c>
      <c r="K409" s="12">
        <f t="shared" si="244"/>
        <v>313</v>
      </c>
      <c r="L409" s="15">
        <f>SUM(L410:L413)</f>
        <v>360</v>
      </c>
      <c r="M409" s="2">
        <f t="shared" ref="M409:U409" si="245">SUM(M410:M413)</f>
        <v>63</v>
      </c>
      <c r="N409" s="12">
        <f t="shared" si="245"/>
        <v>24</v>
      </c>
      <c r="O409" s="12">
        <f t="shared" si="245"/>
        <v>39</v>
      </c>
      <c r="P409" s="12">
        <f t="shared" si="245"/>
        <v>10</v>
      </c>
      <c r="Q409" s="12">
        <f t="shared" si="245"/>
        <v>2</v>
      </c>
      <c r="R409" s="15">
        <f t="shared" si="245"/>
        <v>8</v>
      </c>
      <c r="S409" s="2">
        <f t="shared" si="245"/>
        <v>8</v>
      </c>
      <c r="T409" s="12">
        <f t="shared" si="245"/>
        <v>4</v>
      </c>
      <c r="U409" s="15">
        <f t="shared" si="245"/>
        <v>4</v>
      </c>
    </row>
    <row r="410" spans="2:21" s="126" customFormat="1" ht="15" hidden="1" customHeight="1" outlineLevel="1">
      <c r="B410" s="3" t="s">
        <v>58</v>
      </c>
      <c r="C410" s="2">
        <f>SUM(D410:E410)</f>
        <v>1</v>
      </c>
      <c r="D410" s="12">
        <v>1</v>
      </c>
      <c r="E410" s="15">
        <v>0</v>
      </c>
      <c r="F410" s="2">
        <f>SUM(G410:I410)</f>
        <v>16</v>
      </c>
      <c r="G410" s="12">
        <v>13</v>
      </c>
      <c r="H410" s="12">
        <v>0</v>
      </c>
      <c r="I410" s="15">
        <v>3</v>
      </c>
      <c r="J410" s="2">
        <f>IF(SUM(K410:L410)=0,"-",SUM(K410:L410))</f>
        <v>381</v>
      </c>
      <c r="K410" s="12">
        <v>171</v>
      </c>
      <c r="L410" s="15">
        <v>210</v>
      </c>
      <c r="M410" s="2">
        <f>IF(SUM(N410:O410)=0,"-",SUM(N410:O410))</f>
        <v>24</v>
      </c>
      <c r="N410" s="12">
        <v>7</v>
      </c>
      <c r="O410" s="12">
        <v>17</v>
      </c>
      <c r="P410" s="12">
        <f>IF(SUM(Q410:R410)=0,"-",SUM(Q410:R410))</f>
        <v>2</v>
      </c>
      <c r="Q410" s="12">
        <v>1</v>
      </c>
      <c r="R410" s="15">
        <v>1</v>
      </c>
      <c r="S410" s="2">
        <f>IF(SUM(T410:U410)=0,"-",SUM(T410:U410))</f>
        <v>3</v>
      </c>
      <c r="T410" s="12">
        <v>2</v>
      </c>
      <c r="U410" s="15">
        <v>1</v>
      </c>
    </row>
    <row r="411" spans="2:21" s="126" customFormat="1" ht="15" hidden="1" customHeight="1" outlineLevel="1">
      <c r="B411" s="3" t="s">
        <v>59</v>
      </c>
      <c r="C411" s="2">
        <f>SUM(D411:E411)</f>
        <v>1</v>
      </c>
      <c r="D411" s="12">
        <v>1</v>
      </c>
      <c r="E411" s="15">
        <v>0</v>
      </c>
      <c r="F411" s="2">
        <f>SUM(G411:I411)</f>
        <v>8</v>
      </c>
      <c r="G411" s="12">
        <v>6</v>
      </c>
      <c r="H411" s="12">
        <v>0</v>
      </c>
      <c r="I411" s="15">
        <v>2</v>
      </c>
      <c r="J411" s="2">
        <f>IF(SUM(K411:L411)=0,"-",SUM(K411:L411))</f>
        <v>132</v>
      </c>
      <c r="K411" s="12">
        <v>64</v>
      </c>
      <c r="L411" s="15">
        <v>68</v>
      </c>
      <c r="M411" s="2">
        <f>IF(SUM(N411:O411)=0,"-",SUM(N411:O411))</f>
        <v>13</v>
      </c>
      <c r="N411" s="12">
        <v>6</v>
      </c>
      <c r="O411" s="12">
        <v>7</v>
      </c>
      <c r="P411" s="12">
        <f>IF(SUM(Q411:R411)=0,"-",SUM(Q411:R411))</f>
        <v>2</v>
      </c>
      <c r="Q411" s="12">
        <v>0</v>
      </c>
      <c r="R411" s="15">
        <v>2</v>
      </c>
      <c r="S411" s="2">
        <f>IF(SUM(T411:U411)=0,"-",SUM(T411:U411))</f>
        <v>2</v>
      </c>
      <c r="T411" s="12">
        <v>0</v>
      </c>
      <c r="U411" s="15">
        <v>2</v>
      </c>
    </row>
    <row r="412" spans="2:21" s="126" customFormat="1" ht="15" hidden="1" customHeight="1" outlineLevel="1">
      <c r="B412" s="3" t="s">
        <v>60</v>
      </c>
      <c r="C412" s="2">
        <f>SUM(D412:E412)</f>
        <v>1</v>
      </c>
      <c r="D412" s="12">
        <v>1</v>
      </c>
      <c r="E412" s="15">
        <v>0</v>
      </c>
      <c r="F412" s="2">
        <f>SUM(G412:I412)</f>
        <v>7</v>
      </c>
      <c r="G412" s="12">
        <v>6</v>
      </c>
      <c r="H412" s="12">
        <v>0</v>
      </c>
      <c r="I412" s="15">
        <v>1</v>
      </c>
      <c r="J412" s="2">
        <f>IF(SUM(K412:L412)=0,"-",SUM(K412:L412))</f>
        <v>80</v>
      </c>
      <c r="K412" s="12">
        <v>37</v>
      </c>
      <c r="L412" s="15">
        <v>43</v>
      </c>
      <c r="M412" s="2">
        <f>IF(SUM(N412:O412)=0,"-",SUM(N412:O412))</f>
        <v>13</v>
      </c>
      <c r="N412" s="12">
        <v>5</v>
      </c>
      <c r="O412" s="12">
        <v>8</v>
      </c>
      <c r="P412" s="12">
        <f>IF(SUM(Q412:R412)=0,"-",SUM(Q412:R412))</f>
        <v>3</v>
      </c>
      <c r="Q412" s="12">
        <v>1</v>
      </c>
      <c r="R412" s="15">
        <v>2</v>
      </c>
      <c r="S412" s="2">
        <f>IF(SUM(T412:U412)=0,"-",SUM(T412:U412))</f>
        <v>1</v>
      </c>
      <c r="T412" s="12">
        <v>1</v>
      </c>
      <c r="U412" s="15">
        <v>0</v>
      </c>
    </row>
    <row r="413" spans="2:21" s="126" customFormat="1" ht="15" hidden="1" customHeight="1" outlineLevel="1">
      <c r="B413" s="19" t="s">
        <v>115</v>
      </c>
      <c r="C413" s="23">
        <f>SUM(D413:E413)</f>
        <v>1</v>
      </c>
      <c r="D413" s="21">
        <v>1</v>
      </c>
      <c r="E413" s="24">
        <v>0</v>
      </c>
      <c r="F413" s="23">
        <f>SUM(G413:I413)</f>
        <v>8</v>
      </c>
      <c r="G413" s="21">
        <v>6</v>
      </c>
      <c r="H413" s="21">
        <v>0</v>
      </c>
      <c r="I413" s="24">
        <v>2</v>
      </c>
      <c r="J413" s="23">
        <f>IF(SUM(K413:L413)=0,"-",SUM(K413:L413))</f>
        <v>80</v>
      </c>
      <c r="K413" s="21">
        <v>41</v>
      </c>
      <c r="L413" s="24">
        <v>39</v>
      </c>
      <c r="M413" s="23">
        <f>IF(SUM(N413:O413)=0,"-",SUM(N413:O413))</f>
        <v>13</v>
      </c>
      <c r="N413" s="21">
        <v>6</v>
      </c>
      <c r="O413" s="21">
        <v>7</v>
      </c>
      <c r="P413" s="21">
        <f>IF(SUM(Q413:R413)=0,"-",SUM(Q413:R413))</f>
        <v>3</v>
      </c>
      <c r="Q413" s="21">
        <v>0</v>
      </c>
      <c r="R413" s="24">
        <v>3</v>
      </c>
      <c r="S413" s="23">
        <f>IF(SUM(T413:U413)=0,"-",SUM(T413:U413))</f>
        <v>2</v>
      </c>
      <c r="T413" s="21">
        <v>1</v>
      </c>
      <c r="U413" s="24">
        <v>1</v>
      </c>
    </row>
    <row r="414" spans="2:21" s="126" customFormat="1" ht="18" customHeight="1" collapsed="1">
      <c r="B414" s="4" t="s">
        <v>125</v>
      </c>
      <c r="C414" s="9">
        <f>C415+C421+C428+C433</f>
        <v>19</v>
      </c>
      <c r="D414" s="11">
        <f t="shared" ref="D414:U414" si="246">D415+D421+D428+D433</f>
        <v>19</v>
      </c>
      <c r="E414" s="216">
        <f t="shared" si="246"/>
        <v>0</v>
      </c>
      <c r="F414" s="9">
        <f t="shared" si="246"/>
        <v>228</v>
      </c>
      <c r="G414" s="11">
        <f t="shared" si="246"/>
        <v>181</v>
      </c>
      <c r="H414" s="11">
        <f t="shared" si="246"/>
        <v>0</v>
      </c>
      <c r="I414" s="216">
        <f t="shared" si="246"/>
        <v>47</v>
      </c>
      <c r="J414" s="9">
        <f>J415+J421+J428+J433</f>
        <v>4426</v>
      </c>
      <c r="K414" s="11">
        <f t="shared" si="246"/>
        <v>2260</v>
      </c>
      <c r="L414" s="216">
        <f t="shared" si="246"/>
        <v>2166</v>
      </c>
      <c r="M414" s="9">
        <f t="shared" si="246"/>
        <v>374</v>
      </c>
      <c r="N414" s="11">
        <f t="shared" si="246"/>
        <v>136</v>
      </c>
      <c r="O414" s="11">
        <f t="shared" si="246"/>
        <v>226</v>
      </c>
      <c r="P414" s="11">
        <f t="shared" si="246"/>
        <v>48</v>
      </c>
      <c r="Q414" s="11">
        <f t="shared" si="246"/>
        <v>18</v>
      </c>
      <c r="R414" s="216">
        <f t="shared" si="246"/>
        <v>30</v>
      </c>
      <c r="S414" s="9">
        <f t="shared" si="246"/>
        <v>64</v>
      </c>
      <c r="T414" s="11">
        <f t="shared" si="246"/>
        <v>19</v>
      </c>
      <c r="U414" s="216">
        <f t="shared" si="246"/>
        <v>45</v>
      </c>
    </row>
    <row r="415" spans="2:21" s="126" customFormat="1" ht="18" customHeight="1">
      <c r="B415" s="3" t="s">
        <v>13</v>
      </c>
      <c r="C415" s="2">
        <f>SUM(D415:E415)</f>
        <v>5</v>
      </c>
      <c r="D415" s="12">
        <f>SUM(D416:D420)</f>
        <v>5</v>
      </c>
      <c r="E415" s="15">
        <f>SUM(E416:E420)</f>
        <v>0</v>
      </c>
      <c r="F415" s="2">
        <f>SUM(G415:I415)</f>
        <v>46</v>
      </c>
      <c r="G415" s="12">
        <f>SUM(G416:G420)</f>
        <v>37</v>
      </c>
      <c r="H415" s="12">
        <f t="shared" ref="H415:U415" si="247">SUM(H416:H420)</f>
        <v>0</v>
      </c>
      <c r="I415" s="15">
        <f t="shared" si="247"/>
        <v>9</v>
      </c>
      <c r="J415" s="2">
        <f>SUM(J416:J420)</f>
        <v>887</v>
      </c>
      <c r="K415" s="12">
        <f t="shared" si="247"/>
        <v>440</v>
      </c>
      <c r="L415" s="15">
        <f t="shared" si="247"/>
        <v>447</v>
      </c>
      <c r="M415" s="2">
        <f t="shared" ref="M415" si="248">SUM(N415:P415)</f>
        <v>88</v>
      </c>
      <c r="N415" s="12">
        <f t="shared" si="247"/>
        <v>28</v>
      </c>
      <c r="O415" s="12">
        <f t="shared" si="247"/>
        <v>48</v>
      </c>
      <c r="P415" s="12">
        <f t="shared" si="247"/>
        <v>12</v>
      </c>
      <c r="Q415" s="12">
        <f t="shared" si="247"/>
        <v>5</v>
      </c>
      <c r="R415" s="15">
        <f t="shared" si="247"/>
        <v>7</v>
      </c>
      <c r="S415" s="2">
        <f t="shared" si="247"/>
        <v>11</v>
      </c>
      <c r="T415" s="12">
        <f t="shared" si="247"/>
        <v>6</v>
      </c>
      <c r="U415" s="15">
        <f t="shared" si="247"/>
        <v>5</v>
      </c>
    </row>
    <row r="416" spans="2:21" s="126" customFormat="1" ht="15" hidden="1" customHeight="1" outlineLevel="1">
      <c r="B416" s="3" t="s">
        <v>29</v>
      </c>
      <c r="C416" s="2">
        <f>SUM(D416:E416)</f>
        <v>1</v>
      </c>
      <c r="D416" s="12">
        <v>1</v>
      </c>
      <c r="E416" s="15">
        <v>0</v>
      </c>
      <c r="F416" s="2">
        <f>SUM(G416:I416)</f>
        <v>9</v>
      </c>
      <c r="G416" s="12">
        <v>7</v>
      </c>
      <c r="H416" s="12">
        <v>0</v>
      </c>
      <c r="I416" s="15">
        <v>2</v>
      </c>
      <c r="J416" s="2">
        <f t="shared" ref="J416:J420" si="249">SUM(K416:L416)</f>
        <v>188</v>
      </c>
      <c r="K416" s="12">
        <v>109</v>
      </c>
      <c r="L416" s="15">
        <v>79</v>
      </c>
      <c r="M416" s="2">
        <f t="shared" ref="M416:M420" si="250">SUM(N416:O416)</f>
        <v>16</v>
      </c>
      <c r="N416" s="12">
        <v>5</v>
      </c>
      <c r="O416" s="12">
        <v>11</v>
      </c>
      <c r="P416" s="2">
        <f t="shared" ref="P416:P420" si="251">SUM(Q416:R416)</f>
        <v>2</v>
      </c>
      <c r="Q416" s="12">
        <v>1</v>
      </c>
      <c r="R416" s="15">
        <v>1</v>
      </c>
      <c r="S416" s="2">
        <f t="shared" ref="S416:S420" si="252">SUM(T416:U416)</f>
        <v>2</v>
      </c>
      <c r="T416" s="12">
        <v>1</v>
      </c>
      <c r="U416" s="15">
        <v>1</v>
      </c>
    </row>
    <row r="417" spans="2:21" s="126" customFormat="1" ht="15" hidden="1" customHeight="1" outlineLevel="1">
      <c r="B417" s="3" t="s">
        <v>43</v>
      </c>
      <c r="C417" s="2">
        <f t="shared" ref="C417:C420" si="253">SUM(D417:E417)</f>
        <v>1</v>
      </c>
      <c r="D417" s="12">
        <v>1</v>
      </c>
      <c r="E417" s="15">
        <v>0</v>
      </c>
      <c r="F417" s="2">
        <f t="shared" ref="F417:F420" si="254">SUM(G417:I417)</f>
        <v>11</v>
      </c>
      <c r="G417" s="12">
        <v>9</v>
      </c>
      <c r="H417" s="12">
        <v>0</v>
      </c>
      <c r="I417" s="15">
        <v>2</v>
      </c>
      <c r="J417" s="2">
        <f t="shared" si="249"/>
        <v>241</v>
      </c>
      <c r="K417" s="12">
        <v>124</v>
      </c>
      <c r="L417" s="15">
        <v>117</v>
      </c>
      <c r="M417" s="2">
        <f t="shared" si="250"/>
        <v>18</v>
      </c>
      <c r="N417" s="12">
        <v>7</v>
      </c>
      <c r="O417" s="12">
        <v>11</v>
      </c>
      <c r="P417" s="2">
        <f t="shared" si="251"/>
        <v>2</v>
      </c>
      <c r="Q417" s="12">
        <v>1</v>
      </c>
      <c r="R417" s="15">
        <v>1</v>
      </c>
      <c r="S417" s="2">
        <f t="shared" si="252"/>
        <v>2</v>
      </c>
      <c r="T417" s="12">
        <v>2</v>
      </c>
      <c r="U417" s="15">
        <v>0</v>
      </c>
    </row>
    <row r="418" spans="2:21" s="126" customFormat="1" ht="15" hidden="1" customHeight="1" outlineLevel="1">
      <c r="B418" s="3" t="s">
        <v>45</v>
      </c>
      <c r="C418" s="2">
        <f t="shared" si="253"/>
        <v>1</v>
      </c>
      <c r="D418" s="12">
        <v>1</v>
      </c>
      <c r="E418" s="15">
        <v>0</v>
      </c>
      <c r="F418" s="2">
        <f t="shared" si="254"/>
        <v>11</v>
      </c>
      <c r="G418" s="12">
        <v>9</v>
      </c>
      <c r="H418" s="12">
        <v>0</v>
      </c>
      <c r="I418" s="15">
        <v>2</v>
      </c>
      <c r="J418" s="2">
        <f t="shared" si="249"/>
        <v>215</v>
      </c>
      <c r="K418" s="12">
        <v>93</v>
      </c>
      <c r="L418" s="15">
        <v>122</v>
      </c>
      <c r="M418" s="2">
        <f t="shared" si="250"/>
        <v>17</v>
      </c>
      <c r="N418" s="12">
        <v>5</v>
      </c>
      <c r="O418" s="12">
        <v>12</v>
      </c>
      <c r="P418" s="2">
        <f t="shared" si="251"/>
        <v>1</v>
      </c>
      <c r="Q418" s="12">
        <v>0</v>
      </c>
      <c r="R418" s="15">
        <v>1</v>
      </c>
      <c r="S418" s="2">
        <f t="shared" si="252"/>
        <v>3</v>
      </c>
      <c r="T418" s="12">
        <v>1</v>
      </c>
      <c r="U418" s="15">
        <v>2</v>
      </c>
    </row>
    <row r="419" spans="2:21" s="126" customFormat="1" ht="15" hidden="1" customHeight="1" outlineLevel="1">
      <c r="B419" s="3" t="s">
        <v>44</v>
      </c>
      <c r="C419" s="2">
        <f t="shared" si="253"/>
        <v>1</v>
      </c>
      <c r="D419" s="12">
        <v>1</v>
      </c>
      <c r="E419" s="15">
        <v>0</v>
      </c>
      <c r="F419" s="2">
        <f t="shared" si="254"/>
        <v>8</v>
      </c>
      <c r="G419" s="12">
        <v>6</v>
      </c>
      <c r="H419" s="12">
        <v>0</v>
      </c>
      <c r="I419" s="15">
        <v>2</v>
      </c>
      <c r="J419" s="2">
        <f t="shared" si="249"/>
        <v>152</v>
      </c>
      <c r="K419" s="12">
        <v>79</v>
      </c>
      <c r="L419" s="15">
        <v>73</v>
      </c>
      <c r="M419" s="2">
        <f t="shared" si="250"/>
        <v>12</v>
      </c>
      <c r="N419" s="12">
        <v>5</v>
      </c>
      <c r="O419" s="12">
        <v>7</v>
      </c>
      <c r="P419" s="2">
        <f t="shared" si="251"/>
        <v>3</v>
      </c>
      <c r="Q419" s="12">
        <v>2</v>
      </c>
      <c r="R419" s="15">
        <v>1</v>
      </c>
      <c r="S419" s="2">
        <f t="shared" si="252"/>
        <v>2</v>
      </c>
      <c r="T419" s="12">
        <v>1</v>
      </c>
      <c r="U419" s="15">
        <v>1</v>
      </c>
    </row>
    <row r="420" spans="2:21" s="126" customFormat="1" ht="15" hidden="1" customHeight="1" outlineLevel="1">
      <c r="B420" s="3" t="s">
        <v>46</v>
      </c>
      <c r="C420" s="2">
        <f t="shared" si="253"/>
        <v>1</v>
      </c>
      <c r="D420" s="12">
        <v>1</v>
      </c>
      <c r="E420" s="15">
        <v>0</v>
      </c>
      <c r="F420" s="2">
        <f t="shared" si="254"/>
        <v>7</v>
      </c>
      <c r="G420" s="12">
        <v>6</v>
      </c>
      <c r="H420" s="12">
        <v>0</v>
      </c>
      <c r="I420" s="15">
        <v>1</v>
      </c>
      <c r="J420" s="2">
        <f t="shared" si="249"/>
        <v>91</v>
      </c>
      <c r="K420" s="12">
        <v>35</v>
      </c>
      <c r="L420" s="15">
        <v>56</v>
      </c>
      <c r="M420" s="2">
        <f t="shared" si="250"/>
        <v>13</v>
      </c>
      <c r="N420" s="12">
        <v>6</v>
      </c>
      <c r="O420" s="12">
        <v>7</v>
      </c>
      <c r="P420" s="2">
        <f t="shared" si="251"/>
        <v>4</v>
      </c>
      <c r="Q420" s="12">
        <v>1</v>
      </c>
      <c r="R420" s="15">
        <v>3</v>
      </c>
      <c r="S420" s="2">
        <f t="shared" si="252"/>
        <v>2</v>
      </c>
      <c r="T420" s="12">
        <v>1</v>
      </c>
      <c r="U420" s="15">
        <v>1</v>
      </c>
    </row>
    <row r="421" spans="2:21" s="126" customFormat="1" ht="18" customHeight="1" collapsed="1">
      <c r="B421" s="3" t="s">
        <v>14</v>
      </c>
      <c r="C421" s="2">
        <f>SUM(C422:C427)</f>
        <v>6</v>
      </c>
      <c r="D421" s="12">
        <f>SUM(D422:D427)</f>
        <v>6</v>
      </c>
      <c r="E421" s="15">
        <f>SUM(E422:E427)</f>
        <v>0</v>
      </c>
      <c r="F421" s="2">
        <f>SUM(F422:F427)</f>
        <v>78</v>
      </c>
      <c r="G421" s="12">
        <f t="shared" ref="G421:I421" si="255">SUM(G422:G427)</f>
        <v>62</v>
      </c>
      <c r="H421" s="12">
        <f t="shared" si="255"/>
        <v>0</v>
      </c>
      <c r="I421" s="15">
        <f t="shared" si="255"/>
        <v>16</v>
      </c>
      <c r="J421" s="2">
        <f>SUM(J422:J427)</f>
        <v>1484</v>
      </c>
      <c r="K421" s="12">
        <f t="shared" ref="K421:U421" si="256">SUM(K422:K427)</f>
        <v>757</v>
      </c>
      <c r="L421" s="15">
        <f t="shared" si="256"/>
        <v>727</v>
      </c>
      <c r="M421" s="2">
        <f t="shared" si="256"/>
        <v>124</v>
      </c>
      <c r="N421" s="12">
        <f t="shared" si="256"/>
        <v>49</v>
      </c>
      <c r="O421" s="12">
        <f t="shared" si="256"/>
        <v>75</v>
      </c>
      <c r="P421" s="12">
        <f t="shared" si="256"/>
        <v>14</v>
      </c>
      <c r="Q421" s="12">
        <f t="shared" si="256"/>
        <v>5</v>
      </c>
      <c r="R421" s="15">
        <f t="shared" si="256"/>
        <v>9</v>
      </c>
      <c r="S421" s="2">
        <f t="shared" si="256"/>
        <v>36</v>
      </c>
      <c r="T421" s="12">
        <f t="shared" si="256"/>
        <v>4</v>
      </c>
      <c r="U421" s="15">
        <f t="shared" si="256"/>
        <v>32</v>
      </c>
    </row>
    <row r="422" spans="2:21" s="126" customFormat="1" ht="15" hidden="1" customHeight="1" outlineLevel="1">
      <c r="B422" s="3" t="s">
        <v>30</v>
      </c>
      <c r="C422" s="2">
        <f>SUM(D422:E422)</f>
        <v>1</v>
      </c>
      <c r="D422" s="12">
        <v>1</v>
      </c>
      <c r="E422" s="15">
        <v>0</v>
      </c>
      <c r="F422" s="2">
        <f t="shared" ref="F422:F427" si="257">SUM(G422:I422)</f>
        <v>13</v>
      </c>
      <c r="G422" s="12">
        <v>11</v>
      </c>
      <c r="H422" s="12">
        <v>0</v>
      </c>
      <c r="I422" s="15">
        <v>2</v>
      </c>
      <c r="J422" s="2">
        <f t="shared" ref="J422:J427" si="258">SUM(K422:L422)</f>
        <v>259</v>
      </c>
      <c r="K422" s="12">
        <v>137</v>
      </c>
      <c r="L422" s="15">
        <v>122</v>
      </c>
      <c r="M422" s="2">
        <f t="shared" ref="M422:M427" si="259">SUM(N422:O422)</f>
        <v>20</v>
      </c>
      <c r="N422" s="12">
        <v>7</v>
      </c>
      <c r="O422" s="12">
        <v>13</v>
      </c>
      <c r="P422" s="2">
        <f t="shared" ref="P422:P427" si="260">SUM(Q422:R422)</f>
        <v>2</v>
      </c>
      <c r="Q422" s="12">
        <v>0</v>
      </c>
      <c r="R422" s="15">
        <v>2</v>
      </c>
      <c r="S422" s="2">
        <f t="shared" ref="S422:S427" si="261">SUM(T422:U422)</f>
        <v>7</v>
      </c>
      <c r="T422" s="12">
        <v>0</v>
      </c>
      <c r="U422" s="15">
        <v>7</v>
      </c>
    </row>
    <row r="423" spans="2:21" s="126" customFormat="1" ht="15" hidden="1" customHeight="1" outlineLevel="1">
      <c r="B423" s="3" t="s">
        <v>31</v>
      </c>
      <c r="C423" s="2">
        <f t="shared" ref="C423:C427" si="262">SUM(D423:E423)</f>
        <v>1</v>
      </c>
      <c r="D423" s="12">
        <v>1</v>
      </c>
      <c r="E423" s="15">
        <v>0</v>
      </c>
      <c r="F423" s="2">
        <f t="shared" si="257"/>
        <v>13</v>
      </c>
      <c r="G423" s="12">
        <v>11</v>
      </c>
      <c r="H423" s="12">
        <v>0</v>
      </c>
      <c r="I423" s="15">
        <v>2</v>
      </c>
      <c r="J423" s="2">
        <f t="shared" si="258"/>
        <v>272</v>
      </c>
      <c r="K423" s="12">
        <v>129</v>
      </c>
      <c r="L423" s="15">
        <v>143</v>
      </c>
      <c r="M423" s="2">
        <f t="shared" si="259"/>
        <v>19</v>
      </c>
      <c r="N423" s="12">
        <v>7</v>
      </c>
      <c r="O423" s="12">
        <v>12</v>
      </c>
      <c r="P423" s="2">
        <f t="shared" si="260"/>
        <v>2</v>
      </c>
      <c r="Q423" s="12">
        <v>1</v>
      </c>
      <c r="R423" s="15">
        <v>1</v>
      </c>
      <c r="S423" s="2">
        <f t="shared" si="261"/>
        <v>7</v>
      </c>
      <c r="T423" s="12">
        <v>1</v>
      </c>
      <c r="U423" s="15">
        <v>6</v>
      </c>
    </row>
    <row r="424" spans="2:21" s="126" customFormat="1" ht="15" hidden="1" customHeight="1" outlineLevel="1">
      <c r="B424" s="3" t="s">
        <v>32</v>
      </c>
      <c r="C424" s="2">
        <f t="shared" si="262"/>
        <v>1</v>
      </c>
      <c r="D424" s="12">
        <v>1</v>
      </c>
      <c r="E424" s="15">
        <v>0</v>
      </c>
      <c r="F424" s="2">
        <f t="shared" si="257"/>
        <v>19</v>
      </c>
      <c r="G424" s="12">
        <v>15</v>
      </c>
      <c r="H424" s="12">
        <v>0</v>
      </c>
      <c r="I424" s="15">
        <v>4</v>
      </c>
      <c r="J424" s="2">
        <f t="shared" si="258"/>
        <v>408</v>
      </c>
      <c r="K424" s="12">
        <v>207</v>
      </c>
      <c r="L424" s="15">
        <v>201</v>
      </c>
      <c r="M424" s="2">
        <f t="shared" si="259"/>
        <v>31</v>
      </c>
      <c r="N424" s="12">
        <v>12</v>
      </c>
      <c r="O424" s="12">
        <v>19</v>
      </c>
      <c r="P424" s="2">
        <f t="shared" si="260"/>
        <v>4</v>
      </c>
      <c r="Q424" s="12">
        <v>2</v>
      </c>
      <c r="R424" s="15">
        <v>2</v>
      </c>
      <c r="S424" s="2">
        <f t="shared" si="261"/>
        <v>9</v>
      </c>
      <c r="T424" s="12">
        <v>0</v>
      </c>
      <c r="U424" s="15">
        <v>9</v>
      </c>
    </row>
    <row r="425" spans="2:21" s="126" customFormat="1" ht="15" hidden="1" customHeight="1" outlineLevel="1">
      <c r="B425" s="3" t="s">
        <v>33</v>
      </c>
      <c r="C425" s="2">
        <f t="shared" si="262"/>
        <v>1</v>
      </c>
      <c r="D425" s="12">
        <v>1</v>
      </c>
      <c r="E425" s="15">
        <v>0</v>
      </c>
      <c r="F425" s="2">
        <f t="shared" si="257"/>
        <v>8</v>
      </c>
      <c r="G425" s="12">
        <v>6</v>
      </c>
      <c r="H425" s="12">
        <v>0</v>
      </c>
      <c r="I425" s="15">
        <v>2</v>
      </c>
      <c r="J425" s="2">
        <f t="shared" si="258"/>
        <v>63</v>
      </c>
      <c r="K425" s="12">
        <v>37</v>
      </c>
      <c r="L425" s="15">
        <v>26</v>
      </c>
      <c r="M425" s="2">
        <f t="shared" si="259"/>
        <v>13</v>
      </c>
      <c r="N425" s="12">
        <v>6</v>
      </c>
      <c r="O425" s="12">
        <v>7</v>
      </c>
      <c r="P425" s="2">
        <f t="shared" si="260"/>
        <v>2</v>
      </c>
      <c r="Q425" s="12">
        <v>0</v>
      </c>
      <c r="R425" s="15">
        <v>2</v>
      </c>
      <c r="S425" s="2">
        <f t="shared" si="261"/>
        <v>2</v>
      </c>
      <c r="T425" s="12">
        <v>0</v>
      </c>
      <c r="U425" s="15">
        <v>2</v>
      </c>
    </row>
    <row r="426" spans="2:21" s="126" customFormat="1" ht="15" hidden="1" customHeight="1" outlineLevel="1">
      <c r="B426" s="3" t="s">
        <v>34</v>
      </c>
      <c r="C426" s="2">
        <f t="shared" si="262"/>
        <v>1</v>
      </c>
      <c r="D426" s="12">
        <v>1</v>
      </c>
      <c r="E426" s="15">
        <v>0</v>
      </c>
      <c r="F426" s="2">
        <f t="shared" si="257"/>
        <v>17</v>
      </c>
      <c r="G426" s="12">
        <v>13</v>
      </c>
      <c r="H426" s="12">
        <v>0</v>
      </c>
      <c r="I426" s="15">
        <v>4</v>
      </c>
      <c r="J426" s="2">
        <f t="shared" si="258"/>
        <v>406</v>
      </c>
      <c r="K426" s="12">
        <v>203</v>
      </c>
      <c r="L426" s="15">
        <v>203</v>
      </c>
      <c r="M426" s="2">
        <f t="shared" si="259"/>
        <v>27</v>
      </c>
      <c r="N426" s="12">
        <v>12</v>
      </c>
      <c r="O426" s="12">
        <v>15</v>
      </c>
      <c r="P426" s="2">
        <f t="shared" si="260"/>
        <v>2</v>
      </c>
      <c r="Q426" s="12">
        <v>2</v>
      </c>
      <c r="R426" s="15">
        <v>0</v>
      </c>
      <c r="S426" s="2">
        <f t="shared" si="261"/>
        <v>7</v>
      </c>
      <c r="T426" s="12">
        <v>2</v>
      </c>
      <c r="U426" s="15">
        <v>5</v>
      </c>
    </row>
    <row r="427" spans="2:21" s="126" customFormat="1" ht="15" hidden="1" customHeight="1" outlineLevel="1">
      <c r="B427" s="3" t="s">
        <v>48</v>
      </c>
      <c r="C427" s="2">
        <f t="shared" si="262"/>
        <v>1</v>
      </c>
      <c r="D427" s="12">
        <v>1</v>
      </c>
      <c r="E427" s="15">
        <v>0</v>
      </c>
      <c r="F427" s="2">
        <f t="shared" si="257"/>
        <v>8</v>
      </c>
      <c r="G427" s="12">
        <v>6</v>
      </c>
      <c r="H427" s="12">
        <v>0</v>
      </c>
      <c r="I427" s="15">
        <v>2</v>
      </c>
      <c r="J427" s="2">
        <f t="shared" si="258"/>
        <v>76</v>
      </c>
      <c r="K427" s="12">
        <v>44</v>
      </c>
      <c r="L427" s="15">
        <v>32</v>
      </c>
      <c r="M427" s="2">
        <f t="shared" si="259"/>
        <v>14</v>
      </c>
      <c r="N427" s="12">
        <v>5</v>
      </c>
      <c r="O427" s="12">
        <v>9</v>
      </c>
      <c r="P427" s="2">
        <f t="shared" si="260"/>
        <v>2</v>
      </c>
      <c r="Q427" s="12">
        <v>0</v>
      </c>
      <c r="R427" s="15">
        <v>2</v>
      </c>
      <c r="S427" s="2">
        <f t="shared" si="261"/>
        <v>4</v>
      </c>
      <c r="T427" s="12">
        <v>1</v>
      </c>
      <c r="U427" s="15">
        <v>3</v>
      </c>
    </row>
    <row r="428" spans="2:21" s="126" customFormat="1" ht="18" customHeight="1" collapsed="1">
      <c r="B428" s="3" t="s">
        <v>15</v>
      </c>
      <c r="C428" s="2">
        <f>SUM(C429:C432)</f>
        <v>4</v>
      </c>
      <c r="D428" s="12">
        <f>SUM(D429:D432)</f>
        <v>4</v>
      </c>
      <c r="E428" s="15">
        <f>SUM(E429:E432)</f>
        <v>0</v>
      </c>
      <c r="F428" s="2">
        <f>SUM(F429:F432)</f>
        <v>65</v>
      </c>
      <c r="G428" s="12">
        <f t="shared" ref="G428:I428" si="263">SUM(G429:G432)</f>
        <v>51</v>
      </c>
      <c r="H428" s="12">
        <f t="shared" si="263"/>
        <v>0</v>
      </c>
      <c r="I428" s="15">
        <f t="shared" si="263"/>
        <v>14</v>
      </c>
      <c r="J428" s="2">
        <f>SUM(J429:J432)</f>
        <v>1386</v>
      </c>
      <c r="K428" s="12">
        <f t="shared" ref="K428:T428" si="264">SUM(K429:K432)</f>
        <v>740</v>
      </c>
      <c r="L428" s="15">
        <f t="shared" si="264"/>
        <v>646</v>
      </c>
      <c r="M428" s="2">
        <f t="shared" si="264"/>
        <v>97</v>
      </c>
      <c r="N428" s="12">
        <f t="shared" si="264"/>
        <v>34</v>
      </c>
      <c r="O428" s="12">
        <f t="shared" si="264"/>
        <v>63</v>
      </c>
      <c r="P428" s="12">
        <f t="shared" si="264"/>
        <v>12</v>
      </c>
      <c r="Q428" s="12">
        <f t="shared" si="264"/>
        <v>4</v>
      </c>
      <c r="R428" s="15">
        <f t="shared" si="264"/>
        <v>8</v>
      </c>
      <c r="S428" s="2">
        <f t="shared" si="264"/>
        <v>9</v>
      </c>
      <c r="T428" s="12">
        <f t="shared" si="264"/>
        <v>5</v>
      </c>
      <c r="U428" s="15">
        <f>SUM(U429:U432)</f>
        <v>4</v>
      </c>
    </row>
    <row r="429" spans="2:21" s="126" customFormat="1" ht="15" hidden="1" customHeight="1" outlineLevel="1">
      <c r="B429" s="3" t="s">
        <v>35</v>
      </c>
      <c r="C429" s="2">
        <f>SUM(D429:E429)</f>
        <v>1</v>
      </c>
      <c r="D429" s="12">
        <v>1</v>
      </c>
      <c r="E429" s="15">
        <v>0</v>
      </c>
      <c r="F429" s="2">
        <f t="shared" ref="F429:F432" si="265">SUM(G429:I429)</f>
        <v>24</v>
      </c>
      <c r="G429" s="12">
        <v>19</v>
      </c>
      <c r="H429" s="12">
        <v>0</v>
      </c>
      <c r="I429" s="15">
        <v>5</v>
      </c>
      <c r="J429" s="2">
        <f t="shared" ref="J429:J432" si="266">SUM(K429:L429)</f>
        <v>600</v>
      </c>
      <c r="K429" s="12">
        <v>312</v>
      </c>
      <c r="L429" s="15">
        <v>288</v>
      </c>
      <c r="M429" s="2">
        <f t="shared" ref="M429:M432" si="267">SUM(N429:O429)</f>
        <v>34</v>
      </c>
      <c r="N429" s="12">
        <v>11</v>
      </c>
      <c r="O429" s="12">
        <v>23</v>
      </c>
      <c r="P429" s="2">
        <f t="shared" ref="P429:P432" si="268">SUM(Q429:R429)</f>
        <v>5</v>
      </c>
      <c r="Q429" s="12">
        <v>1</v>
      </c>
      <c r="R429" s="15">
        <v>4</v>
      </c>
      <c r="S429" s="2">
        <f t="shared" ref="S429:S432" si="269">SUM(T429:U429)</f>
        <v>3</v>
      </c>
      <c r="T429" s="12">
        <v>3</v>
      </c>
      <c r="U429" s="15">
        <v>0</v>
      </c>
    </row>
    <row r="430" spans="2:21" s="126" customFormat="1" ht="15" hidden="1" customHeight="1" outlineLevel="1">
      <c r="B430" s="3" t="s">
        <v>36</v>
      </c>
      <c r="C430" s="2">
        <f t="shared" ref="C430:C432" si="270">SUM(D430:E430)</f>
        <v>1</v>
      </c>
      <c r="D430" s="12">
        <v>1</v>
      </c>
      <c r="E430" s="15">
        <v>0</v>
      </c>
      <c r="F430" s="2">
        <f t="shared" si="265"/>
        <v>15</v>
      </c>
      <c r="G430" s="12">
        <v>12</v>
      </c>
      <c r="H430" s="12">
        <v>0</v>
      </c>
      <c r="I430" s="15">
        <v>3</v>
      </c>
      <c r="J430" s="2">
        <f t="shared" si="266"/>
        <v>278</v>
      </c>
      <c r="K430" s="12">
        <v>151</v>
      </c>
      <c r="L430" s="15">
        <v>127</v>
      </c>
      <c r="M430" s="2">
        <f t="shared" si="267"/>
        <v>22</v>
      </c>
      <c r="N430" s="12">
        <v>8</v>
      </c>
      <c r="O430" s="12">
        <v>14</v>
      </c>
      <c r="P430" s="2">
        <f t="shared" si="268"/>
        <v>3</v>
      </c>
      <c r="Q430" s="12">
        <v>2</v>
      </c>
      <c r="R430" s="15">
        <v>1</v>
      </c>
      <c r="S430" s="2">
        <f t="shared" si="269"/>
        <v>2</v>
      </c>
      <c r="T430" s="12">
        <v>1</v>
      </c>
      <c r="U430" s="15">
        <v>1</v>
      </c>
    </row>
    <row r="431" spans="2:21" s="126" customFormat="1" ht="15" hidden="1" customHeight="1" outlineLevel="1">
      <c r="B431" s="3" t="s">
        <v>37</v>
      </c>
      <c r="C431" s="2">
        <f t="shared" si="270"/>
        <v>1</v>
      </c>
      <c r="D431" s="12">
        <v>1</v>
      </c>
      <c r="E431" s="15">
        <v>0</v>
      </c>
      <c r="F431" s="2">
        <f t="shared" si="265"/>
        <v>11</v>
      </c>
      <c r="G431" s="12">
        <v>8</v>
      </c>
      <c r="H431" s="12">
        <v>0</v>
      </c>
      <c r="I431" s="15">
        <v>3</v>
      </c>
      <c r="J431" s="2">
        <f t="shared" si="266"/>
        <v>186</v>
      </c>
      <c r="K431" s="12">
        <v>100</v>
      </c>
      <c r="L431" s="15">
        <v>86</v>
      </c>
      <c r="M431" s="2">
        <f t="shared" si="267"/>
        <v>18</v>
      </c>
      <c r="N431" s="12">
        <v>7</v>
      </c>
      <c r="O431" s="12">
        <v>11</v>
      </c>
      <c r="P431" s="2">
        <f t="shared" si="268"/>
        <v>1</v>
      </c>
      <c r="Q431" s="12">
        <v>0</v>
      </c>
      <c r="R431" s="15">
        <v>1</v>
      </c>
      <c r="S431" s="2">
        <f t="shared" si="269"/>
        <v>2</v>
      </c>
      <c r="T431" s="12">
        <v>1</v>
      </c>
      <c r="U431" s="15">
        <v>1</v>
      </c>
    </row>
    <row r="432" spans="2:21" s="126" customFormat="1" ht="15" hidden="1" customHeight="1" outlineLevel="1">
      <c r="B432" s="3" t="s">
        <v>38</v>
      </c>
      <c r="C432" s="2">
        <f t="shared" si="270"/>
        <v>1</v>
      </c>
      <c r="D432" s="12">
        <v>1</v>
      </c>
      <c r="E432" s="15">
        <v>0</v>
      </c>
      <c r="F432" s="2">
        <f t="shared" si="265"/>
        <v>15</v>
      </c>
      <c r="G432" s="12">
        <v>12</v>
      </c>
      <c r="H432" s="12">
        <v>0</v>
      </c>
      <c r="I432" s="15">
        <v>3</v>
      </c>
      <c r="J432" s="2">
        <f t="shared" si="266"/>
        <v>322</v>
      </c>
      <c r="K432" s="12">
        <v>177</v>
      </c>
      <c r="L432" s="15">
        <v>145</v>
      </c>
      <c r="M432" s="2">
        <f t="shared" si="267"/>
        <v>23</v>
      </c>
      <c r="N432" s="12">
        <v>8</v>
      </c>
      <c r="O432" s="12">
        <v>15</v>
      </c>
      <c r="P432" s="2">
        <f t="shared" si="268"/>
        <v>3</v>
      </c>
      <c r="Q432" s="12">
        <v>1</v>
      </c>
      <c r="R432" s="15">
        <v>2</v>
      </c>
      <c r="S432" s="2">
        <f t="shared" si="269"/>
        <v>2</v>
      </c>
      <c r="T432" s="12">
        <v>0</v>
      </c>
      <c r="U432" s="15">
        <v>2</v>
      </c>
    </row>
    <row r="433" spans="1:22" s="126" customFormat="1" ht="18" customHeight="1" collapsed="1">
      <c r="B433" s="3" t="s">
        <v>16</v>
      </c>
      <c r="C433" s="23">
        <f>SUM(C434:C437)</f>
        <v>4</v>
      </c>
      <c r="D433" s="21">
        <f>SUM(D434:D437)</f>
        <v>4</v>
      </c>
      <c r="E433" s="24">
        <f>SUM(E434:E437)</f>
        <v>0</v>
      </c>
      <c r="F433" s="23">
        <f t="shared" ref="F433:K433" si="271">SUM(F434:F437)</f>
        <v>39</v>
      </c>
      <c r="G433" s="21">
        <f t="shared" si="271"/>
        <v>31</v>
      </c>
      <c r="H433" s="21">
        <f t="shared" si="271"/>
        <v>0</v>
      </c>
      <c r="I433" s="24">
        <f t="shared" si="271"/>
        <v>8</v>
      </c>
      <c r="J433" s="23">
        <f t="shared" si="271"/>
        <v>669</v>
      </c>
      <c r="K433" s="21">
        <f t="shared" si="271"/>
        <v>323</v>
      </c>
      <c r="L433" s="24">
        <f>SUM(L434:L437)</f>
        <v>346</v>
      </c>
      <c r="M433" s="23">
        <f t="shared" ref="M433:U433" si="272">SUM(M434:M437)</f>
        <v>65</v>
      </c>
      <c r="N433" s="21">
        <f t="shared" si="272"/>
        <v>25</v>
      </c>
      <c r="O433" s="21">
        <f t="shared" si="272"/>
        <v>40</v>
      </c>
      <c r="P433" s="22">
        <f t="shared" si="272"/>
        <v>10</v>
      </c>
      <c r="Q433" s="21">
        <f t="shared" si="272"/>
        <v>4</v>
      </c>
      <c r="R433" s="24">
        <f t="shared" si="272"/>
        <v>6</v>
      </c>
      <c r="S433" s="23">
        <f t="shared" si="272"/>
        <v>8</v>
      </c>
      <c r="T433" s="21">
        <f t="shared" si="272"/>
        <v>4</v>
      </c>
      <c r="U433" s="24">
        <f t="shared" si="272"/>
        <v>4</v>
      </c>
    </row>
    <row r="434" spans="1:22" s="126" customFormat="1" ht="15" hidden="1" customHeight="1" outlineLevel="1">
      <c r="B434" s="3" t="s">
        <v>58</v>
      </c>
      <c r="C434" s="2">
        <f>SUM(D434:E434)</f>
        <v>1</v>
      </c>
      <c r="D434" s="12">
        <v>1</v>
      </c>
      <c r="E434" s="15">
        <v>0</v>
      </c>
      <c r="F434" s="2">
        <f t="shared" ref="F434:F437" si="273">SUM(G434:I434)</f>
        <v>16</v>
      </c>
      <c r="G434" s="12">
        <v>13</v>
      </c>
      <c r="H434" s="12">
        <v>0</v>
      </c>
      <c r="I434" s="15">
        <v>3</v>
      </c>
      <c r="J434" s="2">
        <f t="shared" ref="J434:J437" si="274">SUM(K434:L434)</f>
        <v>376</v>
      </c>
      <c r="K434" s="12">
        <v>180</v>
      </c>
      <c r="L434" s="15">
        <v>196</v>
      </c>
      <c r="M434" s="2">
        <f t="shared" ref="M434:M437" si="275">SUM(N434:O434)</f>
        <v>26</v>
      </c>
      <c r="N434" s="12">
        <v>8</v>
      </c>
      <c r="O434" s="12">
        <v>18</v>
      </c>
      <c r="P434" s="2">
        <f t="shared" ref="P434:P437" si="276">SUM(Q434:R434)</f>
        <v>3</v>
      </c>
      <c r="Q434" s="12">
        <v>2</v>
      </c>
      <c r="R434" s="15">
        <v>1</v>
      </c>
      <c r="S434" s="2">
        <f t="shared" ref="S434:S437" si="277">SUM(T434:U434)</f>
        <v>3</v>
      </c>
      <c r="T434" s="12">
        <v>2</v>
      </c>
      <c r="U434" s="15">
        <v>1</v>
      </c>
    </row>
    <row r="435" spans="1:22" s="126" customFormat="1" ht="15" hidden="1" customHeight="1" outlineLevel="1">
      <c r="B435" s="3" t="s">
        <v>59</v>
      </c>
      <c r="C435" s="2">
        <f t="shared" ref="C435:C437" si="278">SUM(D435:E435)</f>
        <v>1</v>
      </c>
      <c r="D435" s="12">
        <v>1</v>
      </c>
      <c r="E435" s="15">
        <v>0</v>
      </c>
      <c r="F435" s="2">
        <f t="shared" si="273"/>
        <v>8</v>
      </c>
      <c r="G435" s="12">
        <v>6</v>
      </c>
      <c r="H435" s="12">
        <v>0</v>
      </c>
      <c r="I435" s="15">
        <v>2</v>
      </c>
      <c r="J435" s="2">
        <f t="shared" si="274"/>
        <v>138</v>
      </c>
      <c r="K435" s="12">
        <v>65</v>
      </c>
      <c r="L435" s="15">
        <v>73</v>
      </c>
      <c r="M435" s="2">
        <f t="shared" si="275"/>
        <v>14</v>
      </c>
      <c r="N435" s="12">
        <v>7</v>
      </c>
      <c r="O435" s="12">
        <v>7</v>
      </c>
      <c r="P435" s="2">
        <f t="shared" si="276"/>
        <v>1</v>
      </c>
      <c r="Q435" s="12">
        <v>0</v>
      </c>
      <c r="R435" s="15">
        <v>1</v>
      </c>
      <c r="S435" s="2">
        <f t="shared" si="277"/>
        <v>2</v>
      </c>
      <c r="T435" s="12">
        <v>0</v>
      </c>
      <c r="U435" s="15">
        <v>2</v>
      </c>
    </row>
    <row r="436" spans="1:22" s="126" customFormat="1" ht="15" hidden="1" customHeight="1" outlineLevel="1">
      <c r="B436" s="3" t="s">
        <v>60</v>
      </c>
      <c r="C436" s="2">
        <f t="shared" si="278"/>
        <v>1</v>
      </c>
      <c r="D436" s="12">
        <v>1</v>
      </c>
      <c r="E436" s="15">
        <v>0</v>
      </c>
      <c r="F436" s="2">
        <f t="shared" si="273"/>
        <v>7</v>
      </c>
      <c r="G436" s="12">
        <v>6</v>
      </c>
      <c r="H436" s="12">
        <v>0</v>
      </c>
      <c r="I436" s="15">
        <v>1</v>
      </c>
      <c r="J436" s="2">
        <f t="shared" si="274"/>
        <v>75</v>
      </c>
      <c r="K436" s="12">
        <v>38</v>
      </c>
      <c r="L436" s="15">
        <v>37</v>
      </c>
      <c r="M436" s="2">
        <f t="shared" si="275"/>
        <v>12</v>
      </c>
      <c r="N436" s="12">
        <v>5</v>
      </c>
      <c r="O436" s="12">
        <v>7</v>
      </c>
      <c r="P436" s="2">
        <f t="shared" si="276"/>
        <v>3</v>
      </c>
      <c r="Q436" s="12">
        <v>1</v>
      </c>
      <c r="R436" s="15">
        <v>2</v>
      </c>
      <c r="S436" s="2">
        <f t="shared" si="277"/>
        <v>1</v>
      </c>
      <c r="T436" s="12">
        <v>1</v>
      </c>
      <c r="U436" s="15">
        <v>0</v>
      </c>
    </row>
    <row r="437" spans="1:22" s="126" customFormat="1" ht="15" hidden="1" customHeight="1" outlineLevel="1">
      <c r="B437" s="19" t="s">
        <v>115</v>
      </c>
      <c r="C437" s="23">
        <f t="shared" si="278"/>
        <v>1</v>
      </c>
      <c r="D437" s="21">
        <v>1</v>
      </c>
      <c r="E437" s="24">
        <v>0</v>
      </c>
      <c r="F437" s="23">
        <f t="shared" si="273"/>
        <v>8</v>
      </c>
      <c r="G437" s="21">
        <v>6</v>
      </c>
      <c r="H437" s="21">
        <v>0</v>
      </c>
      <c r="I437" s="24">
        <v>2</v>
      </c>
      <c r="J437" s="23">
        <f t="shared" si="274"/>
        <v>80</v>
      </c>
      <c r="K437" s="21">
        <v>40</v>
      </c>
      <c r="L437" s="24">
        <v>40</v>
      </c>
      <c r="M437" s="23">
        <f t="shared" si="275"/>
        <v>13</v>
      </c>
      <c r="N437" s="21">
        <v>5</v>
      </c>
      <c r="O437" s="21">
        <v>8</v>
      </c>
      <c r="P437" s="23">
        <f t="shared" si="276"/>
        <v>3</v>
      </c>
      <c r="Q437" s="21">
        <v>1</v>
      </c>
      <c r="R437" s="24">
        <v>2</v>
      </c>
      <c r="S437" s="23">
        <f t="shared" si="277"/>
        <v>2</v>
      </c>
      <c r="T437" s="21">
        <v>1</v>
      </c>
      <c r="U437" s="24">
        <v>1</v>
      </c>
    </row>
    <row r="438" spans="1:22" s="126" customFormat="1" ht="15" customHeight="1" collapsed="1">
      <c r="B438" s="229" t="s">
        <v>126</v>
      </c>
      <c r="U438" s="131"/>
    </row>
    <row r="439" spans="1:22" s="126" customFormat="1" ht="7.5" customHeight="1">
      <c r="U439" s="131"/>
    </row>
    <row r="440" spans="1:22" ht="22.5" customHeight="1">
      <c r="A440" s="56"/>
      <c r="B440" s="56" t="s">
        <v>127</v>
      </c>
      <c r="C440" s="175"/>
      <c r="D440" s="175"/>
      <c r="E440" s="175"/>
      <c r="F440" s="175"/>
      <c r="G440" s="175"/>
      <c r="H440" s="175"/>
      <c r="I440" s="175"/>
      <c r="J440" s="175"/>
      <c r="K440" s="175"/>
      <c r="L440" s="175"/>
      <c r="M440" s="175"/>
      <c r="N440" s="175"/>
      <c r="O440" s="175"/>
      <c r="P440" s="175"/>
      <c r="Q440" s="175"/>
      <c r="R440" s="175"/>
      <c r="S440" s="175"/>
    </row>
    <row r="441" spans="1:22" ht="18.75" customHeight="1">
      <c r="A441" s="175"/>
      <c r="B441" s="58"/>
      <c r="C441" s="179" t="s">
        <v>95</v>
      </c>
      <c r="D441" s="180"/>
      <c r="E441" s="181"/>
      <c r="F441" s="182" t="s">
        <v>96</v>
      </c>
      <c r="G441" s="180"/>
      <c r="H441" s="180"/>
      <c r="I441" s="179" t="s">
        <v>128</v>
      </c>
      <c r="J441" s="182"/>
      <c r="K441" s="182"/>
      <c r="L441" s="184"/>
      <c r="M441" s="183" t="s">
        <v>7</v>
      </c>
      <c r="N441" s="180"/>
      <c r="O441" s="180"/>
      <c r="P441" s="180"/>
      <c r="Q441" s="180"/>
      <c r="R441" s="181"/>
      <c r="S441" s="179" t="s">
        <v>22</v>
      </c>
      <c r="T441" s="182"/>
      <c r="U441" s="184"/>
      <c r="V441" s="227"/>
    </row>
    <row r="442" spans="1:22" ht="18.75" customHeight="1">
      <c r="A442" s="175"/>
      <c r="B442" s="185" t="s">
        <v>98</v>
      </c>
      <c r="C442" s="186" t="s">
        <v>9</v>
      </c>
      <c r="D442" s="187" t="s">
        <v>99</v>
      </c>
      <c r="E442" s="188" t="s">
        <v>100</v>
      </c>
      <c r="F442" s="189" t="s">
        <v>9</v>
      </c>
      <c r="G442" s="187" t="s">
        <v>101</v>
      </c>
      <c r="H442" s="188" t="s">
        <v>129</v>
      </c>
      <c r="I442" s="230" t="s">
        <v>9</v>
      </c>
      <c r="J442" s="189"/>
      <c r="K442" s="192" t="s">
        <v>10</v>
      </c>
      <c r="L442" s="193" t="s">
        <v>11</v>
      </c>
      <c r="M442" s="194" t="s">
        <v>23</v>
      </c>
      <c r="N442" s="198"/>
      <c r="O442" s="231"/>
      <c r="P442" s="197" t="s">
        <v>24</v>
      </c>
      <c r="Q442" s="198"/>
      <c r="R442" s="199"/>
      <c r="S442" s="200" t="s">
        <v>104</v>
      </c>
      <c r="T442" s="232"/>
      <c r="U442" s="233"/>
      <c r="V442" s="227"/>
    </row>
    <row r="443" spans="1:22" ht="18.75" customHeight="1">
      <c r="A443" s="175"/>
      <c r="B443" s="62"/>
      <c r="C443" s="186"/>
      <c r="D443" s="203"/>
      <c r="E443" s="204"/>
      <c r="F443" s="189"/>
      <c r="G443" s="203"/>
      <c r="H443" s="234"/>
      <c r="I443" s="235"/>
      <c r="J443" s="236"/>
      <c r="K443" s="237"/>
      <c r="L443" s="238"/>
      <c r="M443" s="207" t="s">
        <v>9</v>
      </c>
      <c r="N443" s="210" t="s">
        <v>10</v>
      </c>
      <c r="O443" s="239" t="s">
        <v>11</v>
      </c>
      <c r="P443" s="209" t="s">
        <v>9</v>
      </c>
      <c r="Q443" s="210" t="s">
        <v>10</v>
      </c>
      <c r="R443" s="211" t="s">
        <v>11</v>
      </c>
      <c r="S443" s="207" t="s">
        <v>9</v>
      </c>
      <c r="T443" s="239" t="s">
        <v>10</v>
      </c>
      <c r="U443" s="211" t="s">
        <v>11</v>
      </c>
      <c r="V443" s="227"/>
    </row>
    <row r="444" spans="1:22" ht="12.95" hidden="1" customHeight="1">
      <c r="A444" s="213"/>
      <c r="B444" s="240" t="s">
        <v>19</v>
      </c>
      <c r="C444" s="214">
        <f>SUM(C445:C448)</f>
        <v>5</v>
      </c>
      <c r="D444" s="215">
        <f>SUM(D445:D448)</f>
        <v>4</v>
      </c>
      <c r="E444" s="216" t="s">
        <v>12</v>
      </c>
      <c r="F444" s="214">
        <f>SUM(F445:F448)</f>
        <v>93</v>
      </c>
      <c r="G444" s="215">
        <f>SUM(G445:G448)</f>
        <v>88</v>
      </c>
      <c r="H444" s="216">
        <f>SUM(H445:H448)</f>
        <v>5</v>
      </c>
      <c r="I444" s="241">
        <f>SUM(I445:I448)</f>
        <v>3027</v>
      </c>
      <c r="J444" s="242"/>
      <c r="K444" s="215">
        <f t="shared" ref="K444:U444" si="279">SUM(K445:K448)</f>
        <v>1527</v>
      </c>
      <c r="L444" s="216">
        <f t="shared" si="279"/>
        <v>1500</v>
      </c>
      <c r="M444" s="214">
        <f t="shared" si="279"/>
        <v>189</v>
      </c>
      <c r="N444" s="215">
        <f t="shared" si="279"/>
        <v>106</v>
      </c>
      <c r="O444" s="215">
        <f t="shared" si="279"/>
        <v>83</v>
      </c>
      <c r="P444" s="215">
        <f t="shared" si="279"/>
        <v>4</v>
      </c>
      <c r="Q444" s="215">
        <f t="shared" si="279"/>
        <v>1</v>
      </c>
      <c r="R444" s="216">
        <f t="shared" si="279"/>
        <v>3</v>
      </c>
      <c r="S444" s="214">
        <f t="shared" si="279"/>
        <v>24</v>
      </c>
      <c r="T444" s="215">
        <f t="shared" si="279"/>
        <v>2</v>
      </c>
      <c r="U444" s="216">
        <f t="shared" si="279"/>
        <v>22</v>
      </c>
      <c r="V444" s="227"/>
    </row>
    <row r="445" spans="1:22" ht="15" hidden="1" customHeight="1">
      <c r="A445" s="175"/>
      <c r="B445" s="16" t="s">
        <v>13</v>
      </c>
      <c r="C445" s="243">
        <v>1</v>
      </c>
      <c r="D445" s="244">
        <v>1</v>
      </c>
      <c r="E445" s="245" t="s">
        <v>12</v>
      </c>
      <c r="F445" s="243">
        <v>23</v>
      </c>
      <c r="G445" s="244">
        <v>22</v>
      </c>
      <c r="H445" s="245">
        <v>1</v>
      </c>
      <c r="I445" s="246">
        <v>785</v>
      </c>
      <c r="J445" s="247"/>
      <c r="K445" s="244">
        <v>400</v>
      </c>
      <c r="L445" s="245">
        <v>385</v>
      </c>
      <c r="M445" s="243">
        <v>45</v>
      </c>
      <c r="N445" s="244">
        <v>28</v>
      </c>
      <c r="O445" s="244">
        <v>17</v>
      </c>
      <c r="P445" s="244" t="s">
        <v>18</v>
      </c>
      <c r="Q445" s="244" t="s">
        <v>18</v>
      </c>
      <c r="R445" s="245" t="s">
        <v>18</v>
      </c>
      <c r="S445" s="243">
        <v>7</v>
      </c>
      <c r="T445" s="244">
        <v>1</v>
      </c>
      <c r="U445" s="245">
        <v>6</v>
      </c>
      <c r="V445" s="227"/>
    </row>
    <row r="446" spans="1:22" ht="15" hidden="1" customHeight="1">
      <c r="A446" s="175"/>
      <c r="B446" s="16" t="s">
        <v>14</v>
      </c>
      <c r="C446" s="243">
        <v>2</v>
      </c>
      <c r="D446" s="244">
        <v>1</v>
      </c>
      <c r="E446" s="245">
        <v>1</v>
      </c>
      <c r="F446" s="243">
        <v>34</v>
      </c>
      <c r="G446" s="244">
        <v>32</v>
      </c>
      <c r="H446" s="245">
        <v>2</v>
      </c>
      <c r="I446" s="246">
        <v>1072</v>
      </c>
      <c r="J446" s="247"/>
      <c r="K446" s="244">
        <v>547</v>
      </c>
      <c r="L446" s="245">
        <v>525</v>
      </c>
      <c r="M446" s="243">
        <v>69</v>
      </c>
      <c r="N446" s="244">
        <v>36</v>
      </c>
      <c r="O446" s="244">
        <v>33</v>
      </c>
      <c r="P446" s="244">
        <v>2</v>
      </c>
      <c r="Q446" s="244" t="s">
        <v>12</v>
      </c>
      <c r="R446" s="245">
        <v>2</v>
      </c>
      <c r="S446" s="243">
        <v>7</v>
      </c>
      <c r="T446" s="244">
        <v>1</v>
      </c>
      <c r="U446" s="245">
        <v>6</v>
      </c>
      <c r="V446" s="227"/>
    </row>
    <row r="447" spans="1:22" ht="15" hidden="1" customHeight="1">
      <c r="A447" s="175"/>
      <c r="B447" s="16" t="s">
        <v>15</v>
      </c>
      <c r="C447" s="243">
        <v>1</v>
      </c>
      <c r="D447" s="244">
        <v>1</v>
      </c>
      <c r="E447" s="245" t="s">
        <v>12</v>
      </c>
      <c r="F447" s="243">
        <v>22</v>
      </c>
      <c r="G447" s="244">
        <v>21</v>
      </c>
      <c r="H447" s="245">
        <v>1</v>
      </c>
      <c r="I447" s="246">
        <v>745</v>
      </c>
      <c r="J447" s="247"/>
      <c r="K447" s="244">
        <v>370</v>
      </c>
      <c r="L447" s="245">
        <v>375</v>
      </c>
      <c r="M447" s="243">
        <v>43</v>
      </c>
      <c r="N447" s="244">
        <v>26</v>
      </c>
      <c r="O447" s="244">
        <v>17</v>
      </c>
      <c r="P447" s="244">
        <v>1</v>
      </c>
      <c r="Q447" s="244" t="s">
        <v>18</v>
      </c>
      <c r="R447" s="245">
        <v>1</v>
      </c>
      <c r="S447" s="243">
        <v>7</v>
      </c>
      <c r="T447" s="244" t="s">
        <v>12</v>
      </c>
      <c r="U447" s="245">
        <v>7</v>
      </c>
      <c r="V447" s="227"/>
    </row>
    <row r="448" spans="1:22" ht="15" hidden="1" customHeight="1">
      <c r="A448" s="175"/>
      <c r="B448" s="20" t="s">
        <v>16</v>
      </c>
      <c r="C448" s="248">
        <v>1</v>
      </c>
      <c r="D448" s="249">
        <v>1</v>
      </c>
      <c r="E448" s="70" t="s">
        <v>12</v>
      </c>
      <c r="F448" s="248">
        <v>14</v>
      </c>
      <c r="G448" s="249">
        <v>13</v>
      </c>
      <c r="H448" s="70">
        <v>1</v>
      </c>
      <c r="I448" s="246">
        <v>425</v>
      </c>
      <c r="J448" s="247"/>
      <c r="K448" s="249">
        <v>210</v>
      </c>
      <c r="L448" s="70">
        <v>215</v>
      </c>
      <c r="M448" s="248">
        <v>32</v>
      </c>
      <c r="N448" s="249">
        <v>16</v>
      </c>
      <c r="O448" s="249">
        <v>16</v>
      </c>
      <c r="P448" s="249">
        <v>1</v>
      </c>
      <c r="Q448" s="249">
        <v>1</v>
      </c>
      <c r="R448" s="70" t="s">
        <v>18</v>
      </c>
      <c r="S448" s="248">
        <v>3</v>
      </c>
      <c r="T448" s="249" t="s">
        <v>18</v>
      </c>
      <c r="U448" s="70">
        <v>3</v>
      </c>
      <c r="V448" s="227"/>
    </row>
    <row r="449" spans="1:22" ht="12.95" hidden="1" customHeight="1">
      <c r="A449" s="219"/>
      <c r="B449" s="4" t="s">
        <v>17</v>
      </c>
      <c r="C449" s="214">
        <f>SUM(C450:C453)</f>
        <v>5</v>
      </c>
      <c r="D449" s="215">
        <f>SUM(D450:D453)</f>
        <v>4</v>
      </c>
      <c r="E449" s="216" t="s">
        <v>12</v>
      </c>
      <c r="F449" s="214">
        <f>SUM(F450:F453)</f>
        <v>92</v>
      </c>
      <c r="G449" s="215">
        <f>SUM(G450:G453)</f>
        <v>87</v>
      </c>
      <c r="H449" s="216">
        <f>SUM(H450:H453)</f>
        <v>5</v>
      </c>
      <c r="I449" s="250">
        <f>SUM(I450:I453)</f>
        <v>2959</v>
      </c>
      <c r="J449" s="251"/>
      <c r="K449" s="215">
        <f t="shared" ref="K449:U449" si="280">SUM(K450:K453)</f>
        <v>1537</v>
      </c>
      <c r="L449" s="216">
        <f t="shared" si="280"/>
        <v>1422</v>
      </c>
      <c r="M449" s="214">
        <f t="shared" si="280"/>
        <v>186</v>
      </c>
      <c r="N449" s="215">
        <f t="shared" si="280"/>
        <v>107</v>
      </c>
      <c r="O449" s="215">
        <f t="shared" si="280"/>
        <v>79</v>
      </c>
      <c r="P449" s="215">
        <f t="shared" si="280"/>
        <v>3</v>
      </c>
      <c r="Q449" s="215">
        <f t="shared" si="280"/>
        <v>0</v>
      </c>
      <c r="R449" s="216">
        <f t="shared" si="280"/>
        <v>3</v>
      </c>
      <c r="S449" s="214">
        <f t="shared" si="280"/>
        <v>20</v>
      </c>
      <c r="T449" s="215">
        <f t="shared" si="280"/>
        <v>1</v>
      </c>
      <c r="U449" s="216">
        <f t="shared" si="280"/>
        <v>19</v>
      </c>
      <c r="V449" s="227"/>
    </row>
    <row r="450" spans="1:22" ht="15" hidden="1" customHeight="1">
      <c r="A450" s="175"/>
      <c r="B450" s="3" t="s">
        <v>13</v>
      </c>
      <c r="C450" s="243">
        <f t="shared" ref="C450:C458" si="281">SUM(D450:E450)</f>
        <v>1</v>
      </c>
      <c r="D450" s="244">
        <v>1</v>
      </c>
      <c r="E450" s="245" t="s">
        <v>12</v>
      </c>
      <c r="F450" s="243">
        <f>SUM(G450:H450)</f>
        <v>21</v>
      </c>
      <c r="G450" s="244">
        <v>20</v>
      </c>
      <c r="H450" s="245">
        <v>1</v>
      </c>
      <c r="I450" s="246">
        <f>SUM(K450:L450)</f>
        <v>721</v>
      </c>
      <c r="J450" s="247"/>
      <c r="K450" s="244">
        <v>376</v>
      </c>
      <c r="L450" s="245">
        <v>345</v>
      </c>
      <c r="M450" s="243">
        <f>SUM(N450:O450)</f>
        <v>42</v>
      </c>
      <c r="N450" s="244">
        <v>26</v>
      </c>
      <c r="O450" s="244">
        <v>16</v>
      </c>
      <c r="P450" s="244" t="s">
        <v>18</v>
      </c>
      <c r="Q450" s="244" t="s">
        <v>18</v>
      </c>
      <c r="R450" s="245" t="s">
        <v>18</v>
      </c>
      <c r="S450" s="243">
        <f>SUM(T450:U450)</f>
        <v>5</v>
      </c>
      <c r="T450" s="244" t="s">
        <v>12</v>
      </c>
      <c r="U450" s="245">
        <v>5</v>
      </c>
      <c r="V450" s="227"/>
    </row>
    <row r="451" spans="1:22" ht="15" hidden="1" customHeight="1">
      <c r="A451" s="175"/>
      <c r="B451" s="3" t="s">
        <v>14</v>
      </c>
      <c r="C451" s="243">
        <f t="shared" si="281"/>
        <v>2</v>
      </c>
      <c r="D451" s="244">
        <v>1</v>
      </c>
      <c r="E451" s="245">
        <v>1</v>
      </c>
      <c r="F451" s="243">
        <f>SUM(G451:H451)</f>
        <v>34</v>
      </c>
      <c r="G451" s="244">
        <v>32</v>
      </c>
      <c r="H451" s="245">
        <v>2</v>
      </c>
      <c r="I451" s="246">
        <f>SUM(K451:L451)</f>
        <v>1059</v>
      </c>
      <c r="J451" s="247"/>
      <c r="K451" s="244">
        <v>559</v>
      </c>
      <c r="L451" s="245">
        <v>500</v>
      </c>
      <c r="M451" s="243">
        <f>SUM(N451:O451)</f>
        <v>68</v>
      </c>
      <c r="N451" s="244">
        <v>37</v>
      </c>
      <c r="O451" s="244">
        <v>31</v>
      </c>
      <c r="P451" s="244">
        <f>SUM(Q451:R451)</f>
        <v>3</v>
      </c>
      <c r="Q451" s="244" t="s">
        <v>12</v>
      </c>
      <c r="R451" s="245">
        <v>3</v>
      </c>
      <c r="S451" s="243">
        <f>SUM(T451:U451)</f>
        <v>6</v>
      </c>
      <c r="T451" s="244">
        <v>1</v>
      </c>
      <c r="U451" s="245">
        <v>5</v>
      </c>
      <c r="V451" s="227"/>
    </row>
    <row r="452" spans="1:22" ht="15" hidden="1" customHeight="1">
      <c r="A452" s="175"/>
      <c r="B452" s="3" t="s">
        <v>15</v>
      </c>
      <c r="C452" s="243">
        <f t="shared" si="281"/>
        <v>1</v>
      </c>
      <c r="D452" s="244">
        <v>1</v>
      </c>
      <c r="E452" s="245" t="s">
        <v>12</v>
      </c>
      <c r="F452" s="243">
        <f>SUM(G452:H452)</f>
        <v>23</v>
      </c>
      <c r="G452" s="244">
        <v>22</v>
      </c>
      <c r="H452" s="245">
        <v>1</v>
      </c>
      <c r="I452" s="246">
        <f>SUM(K452:L452)</f>
        <v>763</v>
      </c>
      <c r="J452" s="247"/>
      <c r="K452" s="244">
        <v>385</v>
      </c>
      <c r="L452" s="245">
        <v>378</v>
      </c>
      <c r="M452" s="243">
        <f>SUM(N452:O452)</f>
        <v>44</v>
      </c>
      <c r="N452" s="244">
        <v>26</v>
      </c>
      <c r="O452" s="244">
        <v>18</v>
      </c>
      <c r="P452" s="244" t="s">
        <v>12</v>
      </c>
      <c r="Q452" s="244" t="s">
        <v>18</v>
      </c>
      <c r="R452" s="245" t="s">
        <v>12</v>
      </c>
      <c r="S452" s="243">
        <f>SUM(T452:U452)</f>
        <v>6</v>
      </c>
      <c r="T452" s="244" t="s">
        <v>12</v>
      </c>
      <c r="U452" s="245">
        <v>6</v>
      </c>
      <c r="V452" s="227"/>
    </row>
    <row r="453" spans="1:22" ht="15" hidden="1" customHeight="1">
      <c r="A453" s="175"/>
      <c r="B453" s="19" t="s">
        <v>16</v>
      </c>
      <c r="C453" s="248">
        <f t="shared" si="281"/>
        <v>1</v>
      </c>
      <c r="D453" s="249">
        <v>1</v>
      </c>
      <c r="E453" s="70" t="s">
        <v>12</v>
      </c>
      <c r="F453" s="248">
        <f>SUM(G453:H453)</f>
        <v>14</v>
      </c>
      <c r="G453" s="249">
        <v>13</v>
      </c>
      <c r="H453" s="70">
        <v>1</v>
      </c>
      <c r="I453" s="135">
        <f>SUM(K453:L453)</f>
        <v>416</v>
      </c>
      <c r="J453" s="252"/>
      <c r="K453" s="249">
        <v>217</v>
      </c>
      <c r="L453" s="70">
        <v>199</v>
      </c>
      <c r="M453" s="248">
        <f>SUM(N453:O453)</f>
        <v>32</v>
      </c>
      <c r="N453" s="249">
        <v>18</v>
      </c>
      <c r="O453" s="249">
        <v>14</v>
      </c>
      <c r="P453" s="249" t="s">
        <v>12</v>
      </c>
      <c r="Q453" s="249" t="s">
        <v>18</v>
      </c>
      <c r="R453" s="70" t="s">
        <v>18</v>
      </c>
      <c r="S453" s="248">
        <f>SUM(T453:U453)</f>
        <v>3</v>
      </c>
      <c r="T453" s="249" t="s">
        <v>18</v>
      </c>
      <c r="U453" s="70">
        <v>3</v>
      </c>
      <c r="V453" s="227"/>
    </row>
    <row r="454" spans="1:22" ht="12.95" hidden="1" customHeight="1">
      <c r="A454" s="219"/>
      <c r="B454" s="72" t="s">
        <v>5</v>
      </c>
      <c r="C454" s="253">
        <f t="shared" si="281"/>
        <v>6</v>
      </c>
      <c r="D454" s="254">
        <f t="shared" ref="D454:I454" si="282">SUM(D455:D458)</f>
        <v>5</v>
      </c>
      <c r="E454" s="255">
        <f t="shared" si="282"/>
        <v>1</v>
      </c>
      <c r="F454" s="253">
        <f t="shared" si="282"/>
        <v>102</v>
      </c>
      <c r="G454" s="254">
        <f t="shared" si="282"/>
        <v>95</v>
      </c>
      <c r="H454" s="255">
        <f t="shared" si="282"/>
        <v>7</v>
      </c>
      <c r="I454" s="256">
        <f t="shared" si="282"/>
        <v>2980</v>
      </c>
      <c r="J454" s="257"/>
      <c r="K454" s="222">
        <f t="shared" ref="K454:U454" si="283">SUM(K455:K458)</f>
        <v>1538</v>
      </c>
      <c r="L454" s="223">
        <f t="shared" si="283"/>
        <v>1442</v>
      </c>
      <c r="M454" s="253">
        <f t="shared" si="283"/>
        <v>205</v>
      </c>
      <c r="N454" s="254">
        <f t="shared" si="283"/>
        <v>117</v>
      </c>
      <c r="O454" s="254">
        <f t="shared" si="283"/>
        <v>88</v>
      </c>
      <c r="P454" s="254">
        <f t="shared" si="283"/>
        <v>6</v>
      </c>
      <c r="Q454" s="254">
        <f t="shared" si="283"/>
        <v>1</v>
      </c>
      <c r="R454" s="255">
        <f t="shared" si="283"/>
        <v>5</v>
      </c>
      <c r="S454" s="253">
        <f t="shared" si="283"/>
        <v>21</v>
      </c>
      <c r="T454" s="254">
        <f t="shared" si="283"/>
        <v>1</v>
      </c>
      <c r="U454" s="255">
        <f t="shared" si="283"/>
        <v>20</v>
      </c>
      <c r="V454" s="227"/>
    </row>
    <row r="455" spans="1:22" ht="15" hidden="1" customHeight="1">
      <c r="A455" s="258"/>
      <c r="B455" s="14" t="s">
        <v>13</v>
      </c>
      <c r="C455" s="243">
        <f t="shared" si="281"/>
        <v>1</v>
      </c>
      <c r="D455" s="244">
        <v>1</v>
      </c>
      <c r="E455" s="245" t="s">
        <v>12</v>
      </c>
      <c r="F455" s="243">
        <f>SUM(G455:H455)</f>
        <v>22</v>
      </c>
      <c r="G455" s="244">
        <v>21</v>
      </c>
      <c r="H455" s="245">
        <v>1</v>
      </c>
      <c r="I455" s="246">
        <f>SUM(K455:L455)</f>
        <v>682</v>
      </c>
      <c r="J455" s="247"/>
      <c r="K455" s="98">
        <v>359</v>
      </c>
      <c r="L455" s="15">
        <v>323</v>
      </c>
      <c r="M455" s="243">
        <f>SUM(N455:O455)</f>
        <v>43</v>
      </c>
      <c r="N455" s="244">
        <v>27</v>
      </c>
      <c r="O455" s="244">
        <v>16</v>
      </c>
      <c r="P455" s="244">
        <f>SUM(Q455:R455)</f>
        <v>1</v>
      </c>
      <c r="Q455" s="244">
        <v>1</v>
      </c>
      <c r="R455" s="245" t="s">
        <v>18</v>
      </c>
      <c r="S455" s="243">
        <f>SUM(T455:U455)</f>
        <v>5</v>
      </c>
      <c r="T455" s="244" t="s">
        <v>12</v>
      </c>
      <c r="U455" s="245">
        <v>5</v>
      </c>
      <c r="V455" s="227"/>
    </row>
    <row r="456" spans="1:22" ht="15" hidden="1" customHeight="1">
      <c r="A456" s="258"/>
      <c r="B456" s="14" t="s">
        <v>14</v>
      </c>
      <c r="C456" s="243">
        <f t="shared" si="281"/>
        <v>3</v>
      </c>
      <c r="D456" s="244">
        <v>2</v>
      </c>
      <c r="E456" s="245">
        <v>1</v>
      </c>
      <c r="F456" s="243">
        <f>SUM(G456:H456)</f>
        <v>39</v>
      </c>
      <c r="G456" s="244">
        <v>36</v>
      </c>
      <c r="H456" s="245">
        <v>3</v>
      </c>
      <c r="I456" s="246">
        <f>SUM(K456:L456)</f>
        <v>1062</v>
      </c>
      <c r="J456" s="247"/>
      <c r="K456" s="98">
        <v>556</v>
      </c>
      <c r="L456" s="15">
        <v>506</v>
      </c>
      <c r="M456" s="243">
        <f>SUM(N456:O456)</f>
        <v>80</v>
      </c>
      <c r="N456" s="244">
        <v>44</v>
      </c>
      <c r="O456" s="244">
        <v>36</v>
      </c>
      <c r="P456" s="244">
        <f>SUM(Q456:R456)</f>
        <v>4</v>
      </c>
      <c r="Q456" s="244" t="s">
        <v>12</v>
      </c>
      <c r="R456" s="245">
        <v>4</v>
      </c>
      <c r="S456" s="243">
        <f>SUM(T456:U456)</f>
        <v>7</v>
      </c>
      <c r="T456" s="244">
        <v>1</v>
      </c>
      <c r="U456" s="245">
        <v>6</v>
      </c>
      <c r="V456" s="227"/>
    </row>
    <row r="457" spans="1:22" ht="15" hidden="1" customHeight="1">
      <c r="A457" s="258"/>
      <c r="B457" s="14" t="s">
        <v>15</v>
      </c>
      <c r="C457" s="243">
        <f t="shared" si="281"/>
        <v>1</v>
      </c>
      <c r="D457" s="244">
        <v>1</v>
      </c>
      <c r="E457" s="245" t="s">
        <v>12</v>
      </c>
      <c r="F457" s="243">
        <f>SUM(G457:H457)</f>
        <v>26</v>
      </c>
      <c r="G457" s="244">
        <v>24</v>
      </c>
      <c r="H457" s="245">
        <v>2</v>
      </c>
      <c r="I457" s="246">
        <f>SUM(K457:L457)</f>
        <v>795</v>
      </c>
      <c r="J457" s="247"/>
      <c r="K457" s="98">
        <v>391</v>
      </c>
      <c r="L457" s="15">
        <v>404</v>
      </c>
      <c r="M457" s="243">
        <f>SUM(N457:O457)</f>
        <v>50</v>
      </c>
      <c r="N457" s="244">
        <v>27</v>
      </c>
      <c r="O457" s="244">
        <v>23</v>
      </c>
      <c r="P457" s="244" t="s">
        <v>12</v>
      </c>
      <c r="Q457" s="244" t="s">
        <v>18</v>
      </c>
      <c r="R457" s="245" t="s">
        <v>12</v>
      </c>
      <c r="S457" s="243">
        <f>SUM(T457:U457)</f>
        <v>6</v>
      </c>
      <c r="T457" s="244" t="s">
        <v>12</v>
      </c>
      <c r="U457" s="245">
        <v>6</v>
      </c>
      <c r="V457" s="227"/>
    </row>
    <row r="458" spans="1:22" ht="15" hidden="1" customHeight="1">
      <c r="A458" s="258"/>
      <c r="B458" s="25" t="s">
        <v>16</v>
      </c>
      <c r="C458" s="248">
        <f t="shared" si="281"/>
        <v>1</v>
      </c>
      <c r="D458" s="249">
        <v>1</v>
      </c>
      <c r="E458" s="70" t="s">
        <v>12</v>
      </c>
      <c r="F458" s="248">
        <f>SUM(G458:H458)</f>
        <v>15</v>
      </c>
      <c r="G458" s="249">
        <v>14</v>
      </c>
      <c r="H458" s="70">
        <v>1</v>
      </c>
      <c r="I458" s="135">
        <f>SUM(K458:L458)</f>
        <v>441</v>
      </c>
      <c r="J458" s="252"/>
      <c r="K458" s="100">
        <v>232</v>
      </c>
      <c r="L458" s="24">
        <v>209</v>
      </c>
      <c r="M458" s="248">
        <f>SUM(N458:O458)</f>
        <v>32</v>
      </c>
      <c r="N458" s="249">
        <v>19</v>
      </c>
      <c r="O458" s="249">
        <v>13</v>
      </c>
      <c r="P458" s="249">
        <f>SUM(Q458:R458)</f>
        <v>1</v>
      </c>
      <c r="Q458" s="249" t="s">
        <v>18</v>
      </c>
      <c r="R458" s="70">
        <v>1</v>
      </c>
      <c r="S458" s="248">
        <f>SUM(T458:U458)</f>
        <v>3</v>
      </c>
      <c r="T458" s="249" t="s">
        <v>18</v>
      </c>
      <c r="U458" s="70">
        <v>3</v>
      </c>
      <c r="V458" s="227"/>
    </row>
    <row r="459" spans="1:22" s="218" customFormat="1" ht="12.95" hidden="1" customHeight="1">
      <c r="A459" s="219"/>
      <c r="B459" s="220" t="s">
        <v>105</v>
      </c>
      <c r="C459" s="221">
        <v>6</v>
      </c>
      <c r="D459" s="222">
        <v>5</v>
      </c>
      <c r="E459" s="222">
        <v>1</v>
      </c>
      <c r="F459" s="221">
        <v>108</v>
      </c>
      <c r="G459" s="222">
        <v>101</v>
      </c>
      <c r="H459" s="223">
        <v>7</v>
      </c>
      <c r="I459" s="259">
        <v>3098</v>
      </c>
      <c r="J459" s="260"/>
      <c r="K459" s="222">
        <v>1607</v>
      </c>
      <c r="L459" s="223">
        <v>1491</v>
      </c>
      <c r="M459" s="221">
        <v>206</v>
      </c>
      <c r="N459" s="222">
        <v>113</v>
      </c>
      <c r="O459" s="222">
        <v>93</v>
      </c>
      <c r="P459" s="222">
        <v>6</v>
      </c>
      <c r="Q459" s="222" t="s">
        <v>18</v>
      </c>
      <c r="R459" s="223">
        <v>6</v>
      </c>
      <c r="S459" s="221">
        <v>21</v>
      </c>
      <c r="T459" s="222">
        <v>1</v>
      </c>
      <c r="U459" s="223">
        <v>20</v>
      </c>
      <c r="V459" s="213"/>
    </row>
    <row r="460" spans="1:22" s="218" customFormat="1" ht="12.95" hidden="1" customHeight="1">
      <c r="A460" s="219"/>
      <c r="B460" s="220" t="s">
        <v>106</v>
      </c>
      <c r="C460" s="221">
        <v>6</v>
      </c>
      <c r="D460" s="222">
        <v>5</v>
      </c>
      <c r="E460" s="222">
        <v>1</v>
      </c>
      <c r="F460" s="221">
        <v>110</v>
      </c>
      <c r="G460" s="222">
        <v>103</v>
      </c>
      <c r="H460" s="223">
        <v>7</v>
      </c>
      <c r="I460" s="259">
        <v>3114</v>
      </c>
      <c r="J460" s="260"/>
      <c r="K460" s="222">
        <v>1592</v>
      </c>
      <c r="L460" s="223">
        <v>1522</v>
      </c>
      <c r="M460" s="221">
        <v>206</v>
      </c>
      <c r="N460" s="222">
        <v>115</v>
      </c>
      <c r="O460" s="222">
        <v>91</v>
      </c>
      <c r="P460" s="222">
        <v>5</v>
      </c>
      <c r="Q460" s="222" t="s">
        <v>18</v>
      </c>
      <c r="R460" s="223">
        <v>5</v>
      </c>
      <c r="S460" s="221">
        <v>18</v>
      </c>
      <c r="T460" s="222" t="s">
        <v>18</v>
      </c>
      <c r="U460" s="223">
        <v>18</v>
      </c>
      <c r="V460" s="213"/>
    </row>
    <row r="461" spans="1:22" ht="12.95" hidden="1" customHeight="1">
      <c r="B461" s="240" t="s">
        <v>107</v>
      </c>
      <c r="C461" s="214">
        <f t="shared" ref="C461:H461" si="284">C462+C464+C468+C470</f>
        <v>6</v>
      </c>
      <c r="D461" s="215">
        <f t="shared" si="284"/>
        <v>5</v>
      </c>
      <c r="E461" s="215">
        <f t="shared" si="284"/>
        <v>1</v>
      </c>
      <c r="F461" s="214">
        <f t="shared" si="284"/>
        <v>113</v>
      </c>
      <c r="G461" s="215">
        <f t="shared" si="284"/>
        <v>106</v>
      </c>
      <c r="H461" s="216">
        <f t="shared" si="284"/>
        <v>7</v>
      </c>
      <c r="I461" s="217"/>
      <c r="J461" s="217">
        <f t="shared" ref="J461:U461" si="285">J462+J464+J468+J470</f>
        <v>3166</v>
      </c>
      <c r="K461" s="215">
        <f t="shared" si="285"/>
        <v>1648</v>
      </c>
      <c r="L461" s="215">
        <f t="shared" si="285"/>
        <v>1518</v>
      </c>
      <c r="M461" s="214">
        <f t="shared" si="285"/>
        <v>205</v>
      </c>
      <c r="N461" s="215">
        <f t="shared" si="285"/>
        <v>115</v>
      </c>
      <c r="O461" s="215">
        <f t="shared" si="285"/>
        <v>90</v>
      </c>
      <c r="P461" s="215">
        <f t="shared" si="285"/>
        <v>7</v>
      </c>
      <c r="Q461" s="215">
        <f t="shared" si="285"/>
        <v>2</v>
      </c>
      <c r="R461" s="216">
        <f t="shared" si="285"/>
        <v>5</v>
      </c>
      <c r="S461" s="214">
        <f t="shared" si="285"/>
        <v>16</v>
      </c>
      <c r="T461" s="215">
        <f t="shared" si="285"/>
        <v>0</v>
      </c>
      <c r="U461" s="216">
        <f t="shared" si="285"/>
        <v>16</v>
      </c>
      <c r="V461" s="227"/>
    </row>
    <row r="462" spans="1:22" s="57" customFormat="1" ht="15" hidden="1" customHeight="1">
      <c r="B462" s="3" t="s">
        <v>13</v>
      </c>
      <c r="C462" s="16">
        <f>IF(SUM(D462:E462)=0,"-",SUM(D462:E462))</f>
        <v>1</v>
      </c>
      <c r="D462" s="12">
        <f>SUM(D463:D463)</f>
        <v>1</v>
      </c>
      <c r="E462" s="13">
        <f>SUM(E463:E463)</f>
        <v>0</v>
      </c>
      <c r="F462" s="16">
        <f>SUM(G462:H462)</f>
        <v>26</v>
      </c>
      <c r="G462" s="98">
        <f>SUM(G463:G463)</f>
        <v>25</v>
      </c>
      <c r="H462" s="15">
        <f>SUM(H463:H463)</f>
        <v>1</v>
      </c>
      <c r="I462" s="16"/>
      <c r="J462" s="14">
        <f>IF(SUM(K462:L462)=0,"-",SUM(K462:L462))</f>
        <v>753</v>
      </c>
      <c r="K462" s="12">
        <f>SUM(K463:K463)</f>
        <v>384</v>
      </c>
      <c r="L462" s="98">
        <f>SUM(L463:L463)</f>
        <v>369</v>
      </c>
      <c r="M462" s="2">
        <f>IF(SUM(N462:O462)=0,"-",SUM(N462:O462))</f>
        <v>47</v>
      </c>
      <c r="N462" s="12">
        <f t="shared" ref="N462:U462" si="286">SUM(N463:N463)</f>
        <v>28</v>
      </c>
      <c r="O462" s="13">
        <f t="shared" si="286"/>
        <v>19</v>
      </c>
      <c r="P462" s="14">
        <f t="shared" si="286"/>
        <v>1</v>
      </c>
      <c r="Q462" s="12">
        <f t="shared" si="286"/>
        <v>1</v>
      </c>
      <c r="R462" s="13">
        <f t="shared" si="286"/>
        <v>0</v>
      </c>
      <c r="S462" s="16">
        <f t="shared" si="286"/>
        <v>4</v>
      </c>
      <c r="T462" s="12">
        <f t="shared" si="286"/>
        <v>0</v>
      </c>
      <c r="U462" s="15">
        <f t="shared" si="286"/>
        <v>4</v>
      </c>
    </row>
    <row r="463" spans="1:22" s="57" customFormat="1" ht="15" hidden="1" customHeight="1">
      <c r="B463" s="3" t="s">
        <v>130</v>
      </c>
      <c r="C463" s="16">
        <f>IF(SUM(D463:E463)=0,"-",SUM(D463:E463))</f>
        <v>1</v>
      </c>
      <c r="D463" s="12">
        <v>1</v>
      </c>
      <c r="E463" s="14"/>
      <c r="F463" s="16">
        <f>SUM(G463:H463)</f>
        <v>26</v>
      </c>
      <c r="G463" s="98">
        <v>25</v>
      </c>
      <c r="H463" s="15">
        <v>1</v>
      </c>
      <c r="I463" s="16"/>
      <c r="J463" s="14">
        <f>IF(SUM(K463:L463)=0,"-",SUM(K463:L463))</f>
        <v>753</v>
      </c>
      <c r="K463" s="12">
        <v>384</v>
      </c>
      <c r="L463" s="98">
        <v>369</v>
      </c>
      <c r="M463" s="2">
        <f>IF(SUM(N463:O463)=0,"-",SUM(N463:O463))</f>
        <v>47</v>
      </c>
      <c r="N463" s="12">
        <v>28</v>
      </c>
      <c r="O463" s="13">
        <v>19</v>
      </c>
      <c r="P463" s="14">
        <f>IF(SUM(Q463:R463)=0,"-",SUM(Q463:R463))</f>
        <v>1</v>
      </c>
      <c r="Q463" s="12">
        <v>1</v>
      </c>
      <c r="R463" s="17">
        <v>0</v>
      </c>
      <c r="S463" s="16">
        <f>IF(SUM(T463:U463)=0,"-",SUM(T463:U463))</f>
        <v>4</v>
      </c>
      <c r="T463" s="12">
        <v>0</v>
      </c>
      <c r="U463" s="15">
        <v>4</v>
      </c>
    </row>
    <row r="464" spans="1:22" s="57" customFormat="1" ht="15" hidden="1" customHeight="1">
      <c r="B464" s="3" t="s">
        <v>14</v>
      </c>
      <c r="C464" s="16">
        <f t="shared" ref="C464:H464" si="287">SUM(C465:C467)</f>
        <v>3</v>
      </c>
      <c r="D464" s="12">
        <f t="shared" si="287"/>
        <v>2</v>
      </c>
      <c r="E464" s="13">
        <f t="shared" si="287"/>
        <v>1</v>
      </c>
      <c r="F464" s="16">
        <f t="shared" si="287"/>
        <v>42</v>
      </c>
      <c r="G464" s="98">
        <f t="shared" si="287"/>
        <v>39</v>
      </c>
      <c r="H464" s="15">
        <f t="shared" si="287"/>
        <v>3</v>
      </c>
      <c r="I464" s="16"/>
      <c r="J464" s="14">
        <f t="shared" ref="J464:U464" si="288">SUM(J465:J467)</f>
        <v>1155</v>
      </c>
      <c r="K464" s="12">
        <f t="shared" si="288"/>
        <v>594</v>
      </c>
      <c r="L464" s="98">
        <f t="shared" si="288"/>
        <v>561</v>
      </c>
      <c r="M464" s="2">
        <f t="shared" si="288"/>
        <v>77</v>
      </c>
      <c r="N464" s="12">
        <f t="shared" si="288"/>
        <v>42</v>
      </c>
      <c r="O464" s="13">
        <f t="shared" si="288"/>
        <v>35</v>
      </c>
      <c r="P464" s="14">
        <f t="shared" si="288"/>
        <v>5</v>
      </c>
      <c r="Q464" s="12">
        <f t="shared" si="288"/>
        <v>0</v>
      </c>
      <c r="R464" s="13">
        <f t="shared" si="288"/>
        <v>5</v>
      </c>
      <c r="S464" s="16">
        <f t="shared" si="288"/>
        <v>5</v>
      </c>
      <c r="T464" s="12">
        <f t="shared" si="288"/>
        <v>0</v>
      </c>
      <c r="U464" s="15">
        <f t="shared" si="288"/>
        <v>5</v>
      </c>
    </row>
    <row r="465" spans="2:22" s="57" customFormat="1" ht="15" hidden="1" customHeight="1">
      <c r="B465" s="3" t="s">
        <v>131</v>
      </c>
      <c r="C465" s="16">
        <f>IF(SUM(D465:E465)=0,"-",SUM(D465:E465))</f>
        <v>1</v>
      </c>
      <c r="D465" s="12">
        <v>1</v>
      </c>
      <c r="E465" s="14"/>
      <c r="F465" s="16">
        <f>SUM(G465:H465)</f>
        <v>25</v>
      </c>
      <c r="G465" s="98">
        <v>23</v>
      </c>
      <c r="H465" s="15">
        <v>2</v>
      </c>
      <c r="I465" s="16"/>
      <c r="J465" s="14">
        <f>IF(SUM(K465:L465)=0,"-",SUM(K465:L465))</f>
        <v>721</v>
      </c>
      <c r="K465" s="12">
        <v>375</v>
      </c>
      <c r="L465" s="98">
        <v>346</v>
      </c>
      <c r="M465" s="2">
        <f>IF(SUM(N465:O465)=0,"-",SUM(N465:O465))</f>
        <v>44</v>
      </c>
      <c r="N465" s="12">
        <v>23</v>
      </c>
      <c r="O465" s="13">
        <v>21</v>
      </c>
      <c r="P465" s="14">
        <f>IF(SUM(Q465:R465)=0,"-",SUM(Q465:R465))</f>
        <v>1</v>
      </c>
      <c r="Q465" s="12">
        <v>0</v>
      </c>
      <c r="R465" s="17">
        <v>1</v>
      </c>
      <c r="S465" s="16">
        <f>IF(SUM(T465:U465)=0,"-",SUM(T465:U465))</f>
        <v>3</v>
      </c>
      <c r="T465" s="12">
        <v>0</v>
      </c>
      <c r="U465" s="15">
        <v>3</v>
      </c>
    </row>
    <row r="466" spans="2:22" s="57" customFormat="1" ht="15" hidden="1" customHeight="1">
      <c r="B466" s="3" t="s">
        <v>108</v>
      </c>
      <c r="C466" s="16">
        <f>IF(SUM(D466:E466)=0,"-",SUM(D466:E466))</f>
        <v>1</v>
      </c>
      <c r="D466" s="12"/>
      <c r="E466" s="14">
        <v>1</v>
      </c>
      <c r="F466" s="16">
        <f>SUM(G466:H466)</f>
        <v>3</v>
      </c>
      <c r="G466" s="98">
        <v>3</v>
      </c>
      <c r="H466" s="15">
        <v>0</v>
      </c>
      <c r="I466" s="16"/>
      <c r="J466" s="14">
        <f>IF(SUM(K466:L466)=0,"-",SUM(K466:L466))</f>
        <v>16</v>
      </c>
      <c r="K466" s="12">
        <v>8</v>
      </c>
      <c r="L466" s="98">
        <v>8</v>
      </c>
      <c r="M466" s="2">
        <f>IF(SUM(N466:O466)=0,"-",SUM(N466:O466))</f>
        <v>6</v>
      </c>
      <c r="N466" s="12">
        <v>2</v>
      </c>
      <c r="O466" s="13">
        <v>4</v>
      </c>
      <c r="P466" s="14">
        <f>IF(SUM(Q466:R466)=0,"-",SUM(Q466:R466))</f>
        <v>2</v>
      </c>
      <c r="Q466" s="12">
        <v>0</v>
      </c>
      <c r="R466" s="17">
        <v>2</v>
      </c>
      <c r="S466" s="16" t="str">
        <f>IF(SUM(T466:U466)=0,"-",SUM(T466:U466))</f>
        <v>-</v>
      </c>
      <c r="T466" s="12">
        <v>0</v>
      </c>
      <c r="U466" s="15">
        <v>0</v>
      </c>
    </row>
    <row r="467" spans="2:22" s="57" customFormat="1" ht="15" hidden="1" customHeight="1">
      <c r="B467" s="3" t="s">
        <v>132</v>
      </c>
      <c r="C467" s="16">
        <f>IF(SUM(D467:E467)=0,"-",SUM(D467:E467))</f>
        <v>1</v>
      </c>
      <c r="D467" s="12">
        <v>1</v>
      </c>
      <c r="E467" s="14"/>
      <c r="F467" s="16">
        <f>SUM(G467:H467)</f>
        <v>14</v>
      </c>
      <c r="G467" s="98">
        <v>13</v>
      </c>
      <c r="H467" s="15">
        <v>1</v>
      </c>
      <c r="I467" s="16"/>
      <c r="J467" s="14">
        <f>IF(SUM(K467:L467)=0,"-",SUM(K467:L467))</f>
        <v>418</v>
      </c>
      <c r="K467" s="12">
        <v>211</v>
      </c>
      <c r="L467" s="98">
        <v>207</v>
      </c>
      <c r="M467" s="2">
        <f>IF(SUM(N467:O467)=0,"-",SUM(N467:O467))</f>
        <v>27</v>
      </c>
      <c r="N467" s="12">
        <v>17</v>
      </c>
      <c r="O467" s="13">
        <v>10</v>
      </c>
      <c r="P467" s="14">
        <f>IF(SUM(Q467:R467)=0,"-",SUM(Q467:R467))</f>
        <v>2</v>
      </c>
      <c r="Q467" s="12">
        <v>0</v>
      </c>
      <c r="R467" s="17">
        <v>2</v>
      </c>
      <c r="S467" s="16">
        <f>IF(SUM(T467:U467)=0,"-",SUM(T467:U467))</f>
        <v>2</v>
      </c>
      <c r="T467" s="12">
        <v>0</v>
      </c>
      <c r="U467" s="15">
        <v>2</v>
      </c>
    </row>
    <row r="468" spans="2:22" s="57" customFormat="1" ht="15" hidden="1" customHeight="1">
      <c r="B468" s="3" t="s">
        <v>15</v>
      </c>
      <c r="C468" s="16">
        <f t="shared" ref="C468:H468" si="289">SUM(C469:C469)</f>
        <v>1</v>
      </c>
      <c r="D468" s="12">
        <f t="shared" si="289"/>
        <v>1</v>
      </c>
      <c r="E468" s="13">
        <f t="shared" si="289"/>
        <v>0</v>
      </c>
      <c r="F468" s="16">
        <f t="shared" si="289"/>
        <v>28</v>
      </c>
      <c r="G468" s="98">
        <f t="shared" si="289"/>
        <v>26</v>
      </c>
      <c r="H468" s="15">
        <f t="shared" si="289"/>
        <v>2</v>
      </c>
      <c r="I468" s="16"/>
      <c r="J468" s="14">
        <f t="shared" ref="J468:U468" si="290">SUM(J469:J469)</f>
        <v>806</v>
      </c>
      <c r="K468" s="12">
        <f t="shared" si="290"/>
        <v>423</v>
      </c>
      <c r="L468" s="98">
        <f t="shared" si="290"/>
        <v>383</v>
      </c>
      <c r="M468" s="2">
        <f t="shared" si="290"/>
        <v>50</v>
      </c>
      <c r="N468" s="12">
        <f t="shared" si="290"/>
        <v>25</v>
      </c>
      <c r="O468" s="13">
        <f t="shared" si="290"/>
        <v>25</v>
      </c>
      <c r="P468" s="14">
        <f t="shared" si="290"/>
        <v>0</v>
      </c>
      <c r="Q468" s="12">
        <f t="shared" si="290"/>
        <v>0</v>
      </c>
      <c r="R468" s="13">
        <f t="shared" si="290"/>
        <v>0</v>
      </c>
      <c r="S468" s="16">
        <f t="shared" si="290"/>
        <v>4</v>
      </c>
      <c r="T468" s="12">
        <f t="shared" si="290"/>
        <v>0</v>
      </c>
      <c r="U468" s="15">
        <f t="shared" si="290"/>
        <v>4</v>
      </c>
    </row>
    <row r="469" spans="2:22" s="57" customFormat="1" ht="15" hidden="1" customHeight="1">
      <c r="B469" s="3" t="s">
        <v>133</v>
      </c>
      <c r="C469" s="16">
        <f>IF(SUM(D469:E469)=0,"-",SUM(D469:E469))</f>
        <v>1</v>
      </c>
      <c r="D469" s="12">
        <v>1</v>
      </c>
      <c r="E469" s="14"/>
      <c r="F469" s="16">
        <f>SUM(G469:H469)</f>
        <v>28</v>
      </c>
      <c r="G469" s="98">
        <v>26</v>
      </c>
      <c r="H469" s="15">
        <v>2</v>
      </c>
      <c r="I469" s="16"/>
      <c r="J469" s="14">
        <f>IF(SUM(K469:L469)=0,"-",SUM(K469:L469))</f>
        <v>806</v>
      </c>
      <c r="K469" s="12">
        <v>423</v>
      </c>
      <c r="L469" s="98">
        <v>383</v>
      </c>
      <c r="M469" s="2">
        <f>IF(SUM(N469:O469)=0,"-",SUM(N469:O469))</f>
        <v>50</v>
      </c>
      <c r="N469" s="12">
        <v>25</v>
      </c>
      <c r="O469" s="13">
        <v>25</v>
      </c>
      <c r="P469" s="14" t="str">
        <f>IF(SUM(Q469:R469)=0,"-",SUM(Q469:R469))</f>
        <v>-</v>
      </c>
      <c r="Q469" s="12">
        <v>0</v>
      </c>
      <c r="R469" s="17">
        <v>0</v>
      </c>
      <c r="S469" s="16">
        <f>IF(SUM(T469:U469)=0,"-",SUM(T469:U469))</f>
        <v>4</v>
      </c>
      <c r="T469" s="12">
        <v>0</v>
      </c>
      <c r="U469" s="15">
        <v>4</v>
      </c>
    </row>
    <row r="470" spans="2:22" s="57" customFormat="1" ht="15" hidden="1" customHeight="1">
      <c r="B470" s="19" t="s">
        <v>16</v>
      </c>
      <c r="C470" s="20">
        <f t="shared" ref="C470:H470" si="291">SUM(C471:C471)</f>
        <v>1</v>
      </c>
      <c r="D470" s="21">
        <f t="shared" si="291"/>
        <v>1</v>
      </c>
      <c r="E470" s="22">
        <f t="shared" si="291"/>
        <v>0</v>
      </c>
      <c r="F470" s="20">
        <f t="shared" si="291"/>
        <v>17</v>
      </c>
      <c r="G470" s="100">
        <f t="shared" si="291"/>
        <v>16</v>
      </c>
      <c r="H470" s="24">
        <f t="shared" si="291"/>
        <v>1</v>
      </c>
      <c r="I470" s="20"/>
      <c r="J470" s="25">
        <f t="shared" ref="J470:U470" si="292">SUM(J471:J471)</f>
        <v>452</v>
      </c>
      <c r="K470" s="21">
        <f t="shared" si="292"/>
        <v>247</v>
      </c>
      <c r="L470" s="100">
        <f t="shared" si="292"/>
        <v>205</v>
      </c>
      <c r="M470" s="23">
        <f t="shared" si="292"/>
        <v>31</v>
      </c>
      <c r="N470" s="21">
        <f t="shared" si="292"/>
        <v>20</v>
      </c>
      <c r="O470" s="22">
        <f t="shared" si="292"/>
        <v>11</v>
      </c>
      <c r="P470" s="25">
        <f t="shared" si="292"/>
        <v>1</v>
      </c>
      <c r="Q470" s="21">
        <f t="shared" si="292"/>
        <v>1</v>
      </c>
      <c r="R470" s="22">
        <f t="shared" si="292"/>
        <v>0</v>
      </c>
      <c r="S470" s="20">
        <f t="shared" si="292"/>
        <v>3</v>
      </c>
      <c r="T470" s="21">
        <f t="shared" si="292"/>
        <v>0</v>
      </c>
      <c r="U470" s="24">
        <f t="shared" si="292"/>
        <v>3</v>
      </c>
    </row>
    <row r="471" spans="2:22" s="57" customFormat="1" ht="15" hidden="1" customHeight="1">
      <c r="B471" s="115" t="s">
        <v>134</v>
      </c>
      <c r="C471" s="16">
        <f>IF(SUM(D471:E471)=0,"-",SUM(D471:E471))</f>
        <v>1</v>
      </c>
      <c r="D471" s="12">
        <v>1</v>
      </c>
      <c r="E471" s="14"/>
      <c r="F471" s="16">
        <f>SUM(G471:H471)</f>
        <v>17</v>
      </c>
      <c r="G471" s="98">
        <v>16</v>
      </c>
      <c r="H471" s="15">
        <v>1</v>
      </c>
      <c r="I471" s="16"/>
      <c r="J471" s="14">
        <f>IF(SUM(K471:L471)=0,"-",SUM(K471:L471))</f>
        <v>452</v>
      </c>
      <c r="K471" s="12">
        <v>247</v>
      </c>
      <c r="L471" s="98">
        <v>205</v>
      </c>
      <c r="M471" s="2">
        <f>IF(SUM(N471:O471)=0,"-",SUM(N471:O471))</f>
        <v>31</v>
      </c>
      <c r="N471" s="12">
        <v>20</v>
      </c>
      <c r="O471" s="13">
        <v>11</v>
      </c>
      <c r="P471" s="14">
        <f>IF(SUM(Q471:R471)=0,"-",SUM(Q471:R471))</f>
        <v>1</v>
      </c>
      <c r="Q471" s="12">
        <v>1</v>
      </c>
      <c r="R471" s="17">
        <v>0</v>
      </c>
      <c r="S471" s="16">
        <f>IF(SUM(T471:U471)=0,"-",SUM(T471:U471))</f>
        <v>3</v>
      </c>
      <c r="T471" s="12">
        <v>0</v>
      </c>
      <c r="U471" s="15">
        <v>3</v>
      </c>
    </row>
    <row r="472" spans="2:22" ht="12.95" hidden="1" customHeight="1">
      <c r="B472" s="240" t="s">
        <v>109</v>
      </c>
      <c r="C472" s="214">
        <f t="shared" ref="C472:H472" si="293">C473+C475+C479+C481</f>
        <v>6</v>
      </c>
      <c r="D472" s="215">
        <f t="shared" si="293"/>
        <v>5</v>
      </c>
      <c r="E472" s="215">
        <f t="shared" si="293"/>
        <v>1</v>
      </c>
      <c r="F472" s="214">
        <f t="shared" si="293"/>
        <v>111</v>
      </c>
      <c r="G472" s="215">
        <f t="shared" si="293"/>
        <v>104</v>
      </c>
      <c r="H472" s="216">
        <f t="shared" si="293"/>
        <v>7</v>
      </c>
      <c r="I472" s="217"/>
      <c r="J472" s="217">
        <f t="shared" ref="J472:U472" si="294">J473+J475+J479+J481</f>
        <v>3108</v>
      </c>
      <c r="K472" s="215">
        <f t="shared" si="294"/>
        <v>1604</v>
      </c>
      <c r="L472" s="215">
        <f t="shared" si="294"/>
        <v>1504</v>
      </c>
      <c r="M472" s="214">
        <f t="shared" si="294"/>
        <v>197</v>
      </c>
      <c r="N472" s="215">
        <f t="shared" si="294"/>
        <v>105</v>
      </c>
      <c r="O472" s="215">
        <f t="shared" si="294"/>
        <v>92</v>
      </c>
      <c r="P472" s="215">
        <f t="shared" si="294"/>
        <v>4</v>
      </c>
      <c r="Q472" s="215">
        <f t="shared" si="294"/>
        <v>0</v>
      </c>
      <c r="R472" s="216">
        <f t="shared" si="294"/>
        <v>4</v>
      </c>
      <c r="S472" s="214">
        <f t="shared" si="294"/>
        <v>25</v>
      </c>
      <c r="T472" s="215">
        <f t="shared" si="294"/>
        <v>4</v>
      </c>
      <c r="U472" s="216">
        <f t="shared" si="294"/>
        <v>21</v>
      </c>
      <c r="V472" s="227"/>
    </row>
    <row r="473" spans="2:22" s="57" customFormat="1" ht="15" hidden="1" customHeight="1">
      <c r="B473" s="3" t="s">
        <v>13</v>
      </c>
      <c r="C473" s="16">
        <f>IF(SUM(D473:E473)=0,"-",SUM(D473:E473))</f>
        <v>1</v>
      </c>
      <c r="D473" s="12">
        <f>SUM(D474:D474)</f>
        <v>1</v>
      </c>
      <c r="E473" s="13">
        <f>SUM(E474:E474)</f>
        <v>0</v>
      </c>
      <c r="F473" s="16">
        <f>SUM(G473:H473)</f>
        <v>25</v>
      </c>
      <c r="G473" s="98">
        <f>SUM(G474:G474)</f>
        <v>24</v>
      </c>
      <c r="H473" s="15">
        <f>SUM(H474:H474)</f>
        <v>1</v>
      </c>
      <c r="I473" s="16"/>
      <c r="J473" s="14">
        <f>IF(SUM(K473:L473)=0,"-",SUM(K473:L473))</f>
        <v>714</v>
      </c>
      <c r="K473" s="12">
        <f>SUM(K474:K474)</f>
        <v>359</v>
      </c>
      <c r="L473" s="98">
        <f>SUM(L474:L474)</f>
        <v>355</v>
      </c>
      <c r="M473" s="2">
        <f>IF(SUM(N473:O473)=0,"-",SUM(N473:O473))</f>
        <v>45</v>
      </c>
      <c r="N473" s="12">
        <f t="shared" ref="N473:U473" si="295">SUM(N474:N474)</f>
        <v>25</v>
      </c>
      <c r="O473" s="13">
        <f t="shared" si="295"/>
        <v>20</v>
      </c>
      <c r="P473" s="14">
        <f t="shared" si="295"/>
        <v>0</v>
      </c>
      <c r="Q473" s="12">
        <f t="shared" si="295"/>
        <v>0</v>
      </c>
      <c r="R473" s="13">
        <f t="shared" si="295"/>
        <v>0</v>
      </c>
      <c r="S473" s="16">
        <f t="shared" si="295"/>
        <v>7</v>
      </c>
      <c r="T473" s="12">
        <f t="shared" si="295"/>
        <v>0</v>
      </c>
      <c r="U473" s="15">
        <f t="shared" si="295"/>
        <v>7</v>
      </c>
    </row>
    <row r="474" spans="2:22" s="57" customFormat="1" ht="15" hidden="1" customHeight="1">
      <c r="B474" s="3" t="s">
        <v>130</v>
      </c>
      <c r="C474" s="16">
        <f>IF(SUM(D474:E474)=0,"-",SUM(D474:E474))</f>
        <v>1</v>
      </c>
      <c r="D474" s="12">
        <v>1</v>
      </c>
      <c r="E474" s="14">
        <v>0</v>
      </c>
      <c r="F474" s="16">
        <f>SUM(G474:H474)</f>
        <v>25</v>
      </c>
      <c r="G474" s="98">
        <v>24</v>
      </c>
      <c r="H474" s="15">
        <v>1</v>
      </c>
      <c r="I474" s="16"/>
      <c r="J474" s="14">
        <f>IF(SUM(K474:L474)=0,"-",SUM(K474:L474))</f>
        <v>714</v>
      </c>
      <c r="K474" s="12">
        <v>359</v>
      </c>
      <c r="L474" s="98">
        <v>355</v>
      </c>
      <c r="M474" s="2">
        <f>IF(SUM(N474:O474)=0,"-",SUM(N474:O474))</f>
        <v>45</v>
      </c>
      <c r="N474" s="12">
        <v>25</v>
      </c>
      <c r="O474" s="13">
        <v>20</v>
      </c>
      <c r="P474" s="14" t="str">
        <f>IF(SUM(Q474:R474)=0,"-",SUM(Q474:R474))</f>
        <v>-</v>
      </c>
      <c r="Q474" s="12">
        <v>0</v>
      </c>
      <c r="R474" s="17">
        <v>0</v>
      </c>
      <c r="S474" s="16">
        <f>IF(SUM(T474:U474)=0,"-",SUM(T474:U474))</f>
        <v>7</v>
      </c>
      <c r="T474" s="12">
        <v>0</v>
      </c>
      <c r="U474" s="15">
        <v>7</v>
      </c>
    </row>
    <row r="475" spans="2:22" s="57" customFormat="1" ht="15" hidden="1" customHeight="1">
      <c r="B475" s="3" t="s">
        <v>14</v>
      </c>
      <c r="C475" s="16">
        <f t="shared" ref="C475:H475" si="296">SUM(C476:C478)</f>
        <v>3</v>
      </c>
      <c r="D475" s="12">
        <f t="shared" si="296"/>
        <v>2</v>
      </c>
      <c r="E475" s="13">
        <f t="shared" si="296"/>
        <v>1</v>
      </c>
      <c r="F475" s="16">
        <f t="shared" si="296"/>
        <v>41</v>
      </c>
      <c r="G475" s="98">
        <f t="shared" si="296"/>
        <v>38</v>
      </c>
      <c r="H475" s="15">
        <f t="shared" si="296"/>
        <v>3</v>
      </c>
      <c r="I475" s="16"/>
      <c r="J475" s="14">
        <f t="shared" ref="J475:U475" si="297">SUM(J476:J478)</f>
        <v>1141</v>
      </c>
      <c r="K475" s="12">
        <f t="shared" si="297"/>
        <v>572</v>
      </c>
      <c r="L475" s="98">
        <f t="shared" si="297"/>
        <v>569</v>
      </c>
      <c r="M475" s="2">
        <f t="shared" si="297"/>
        <v>73</v>
      </c>
      <c r="N475" s="12">
        <f t="shared" si="297"/>
        <v>38</v>
      </c>
      <c r="O475" s="13">
        <f t="shared" si="297"/>
        <v>35</v>
      </c>
      <c r="P475" s="14">
        <f t="shared" si="297"/>
        <v>3</v>
      </c>
      <c r="Q475" s="12">
        <f t="shared" si="297"/>
        <v>0</v>
      </c>
      <c r="R475" s="13">
        <f t="shared" si="297"/>
        <v>3</v>
      </c>
      <c r="S475" s="16">
        <f t="shared" si="297"/>
        <v>9</v>
      </c>
      <c r="T475" s="12">
        <f t="shared" si="297"/>
        <v>2</v>
      </c>
      <c r="U475" s="15">
        <f t="shared" si="297"/>
        <v>7</v>
      </c>
    </row>
    <row r="476" spans="2:22" s="57" customFormat="1" ht="15" hidden="1" customHeight="1">
      <c r="B476" s="3" t="s">
        <v>131</v>
      </c>
      <c r="C476" s="16">
        <f>IF(SUM(D476:E476)=0,"-",SUM(D476:E476))</f>
        <v>1</v>
      </c>
      <c r="D476" s="12">
        <v>1</v>
      </c>
      <c r="E476" s="14">
        <v>0</v>
      </c>
      <c r="F476" s="16">
        <f>SUM(G476:H476)</f>
        <v>26</v>
      </c>
      <c r="G476" s="98">
        <v>24</v>
      </c>
      <c r="H476" s="15">
        <v>2</v>
      </c>
      <c r="I476" s="16"/>
      <c r="J476" s="14">
        <f>IF(SUM(K476:L476)=0,"-",SUM(K476:L476))</f>
        <v>713</v>
      </c>
      <c r="K476" s="12">
        <v>361</v>
      </c>
      <c r="L476" s="98">
        <v>352</v>
      </c>
      <c r="M476" s="2">
        <f>IF(SUM(N476:O476)=0,"-",SUM(N476:O476))</f>
        <v>46</v>
      </c>
      <c r="N476" s="12">
        <v>22</v>
      </c>
      <c r="O476" s="13">
        <v>24</v>
      </c>
      <c r="P476" s="14">
        <f>IF(SUM(Q476:R476)=0,"-",SUM(Q476:R476))</f>
        <v>1</v>
      </c>
      <c r="Q476" s="12">
        <v>0</v>
      </c>
      <c r="R476" s="17">
        <v>1</v>
      </c>
      <c r="S476" s="16">
        <f>IF(SUM(T476:U476)=0,"-",SUM(T476:U476))</f>
        <v>6</v>
      </c>
      <c r="T476" s="12">
        <v>2</v>
      </c>
      <c r="U476" s="15">
        <v>4</v>
      </c>
    </row>
    <row r="477" spans="2:22" s="57" customFormat="1" ht="15" hidden="1" customHeight="1">
      <c r="B477" s="3" t="s">
        <v>108</v>
      </c>
      <c r="C477" s="16">
        <f>IF(SUM(D477:E477)=0,"-",SUM(D477:E477))</f>
        <v>1</v>
      </c>
      <c r="D477" s="12">
        <v>0</v>
      </c>
      <c r="E477" s="14">
        <v>1</v>
      </c>
      <c r="F477" s="16">
        <f>SUM(G477:H477)</f>
        <v>0</v>
      </c>
      <c r="G477" s="98">
        <v>0</v>
      </c>
      <c r="H477" s="15">
        <v>0</v>
      </c>
      <c r="I477" s="16"/>
      <c r="J477" s="14" t="str">
        <f>IF(SUM(K477:L477)=0,"-",SUM(K477:L477))</f>
        <v>-</v>
      </c>
      <c r="K477" s="12">
        <v>0</v>
      </c>
      <c r="L477" s="98">
        <v>0</v>
      </c>
      <c r="M477" s="2" t="str">
        <f>IF(SUM(N477:O477)=0,"-",SUM(N477:O477))</f>
        <v>-</v>
      </c>
      <c r="N477" s="12">
        <v>0</v>
      </c>
      <c r="O477" s="13">
        <v>0</v>
      </c>
      <c r="P477" s="14" t="str">
        <f>IF(SUM(Q477:R477)=0,"-",SUM(Q477:R477))</f>
        <v>-</v>
      </c>
      <c r="Q477" s="12">
        <v>0</v>
      </c>
      <c r="R477" s="17">
        <v>0</v>
      </c>
      <c r="S477" s="16" t="str">
        <f>IF(SUM(T477:U477)=0,"-",SUM(T477:U477))</f>
        <v>-</v>
      </c>
      <c r="T477" s="12">
        <v>0</v>
      </c>
      <c r="U477" s="15">
        <v>0</v>
      </c>
    </row>
    <row r="478" spans="2:22" s="57" customFormat="1" ht="15" hidden="1" customHeight="1">
      <c r="B478" s="3" t="s">
        <v>132</v>
      </c>
      <c r="C478" s="16">
        <f>IF(SUM(D478:E478)=0,"-",SUM(D478:E478))</f>
        <v>1</v>
      </c>
      <c r="D478" s="12">
        <v>1</v>
      </c>
      <c r="E478" s="14">
        <v>0</v>
      </c>
      <c r="F478" s="16">
        <f>SUM(G478:H478)</f>
        <v>15</v>
      </c>
      <c r="G478" s="98">
        <v>14</v>
      </c>
      <c r="H478" s="15">
        <v>1</v>
      </c>
      <c r="I478" s="16"/>
      <c r="J478" s="14">
        <f>IF(SUM(K478:L478)=0,"-",SUM(K478:L478))</f>
        <v>428</v>
      </c>
      <c r="K478" s="12">
        <v>211</v>
      </c>
      <c r="L478" s="98">
        <v>217</v>
      </c>
      <c r="M478" s="2">
        <f>IF(SUM(N478:O478)=0,"-",SUM(N478:O478))</f>
        <v>27</v>
      </c>
      <c r="N478" s="12">
        <v>16</v>
      </c>
      <c r="O478" s="13">
        <v>11</v>
      </c>
      <c r="P478" s="14">
        <f>IF(SUM(Q478:R478)=0,"-",SUM(Q478:R478))</f>
        <v>2</v>
      </c>
      <c r="Q478" s="12">
        <v>0</v>
      </c>
      <c r="R478" s="17">
        <v>2</v>
      </c>
      <c r="S478" s="16">
        <f>IF(SUM(T478:U478)=0,"-",SUM(T478:U478))</f>
        <v>3</v>
      </c>
      <c r="T478" s="12">
        <v>0</v>
      </c>
      <c r="U478" s="15">
        <v>3</v>
      </c>
    </row>
    <row r="479" spans="2:22" s="57" customFormat="1" ht="15" hidden="1" customHeight="1">
      <c r="B479" s="3" t="s">
        <v>15</v>
      </c>
      <c r="C479" s="16">
        <f t="shared" ref="C479:H479" si="298">SUM(C480:C480)</f>
        <v>1</v>
      </c>
      <c r="D479" s="12">
        <f t="shared" si="298"/>
        <v>1</v>
      </c>
      <c r="E479" s="13">
        <f t="shared" si="298"/>
        <v>0</v>
      </c>
      <c r="F479" s="16">
        <f t="shared" si="298"/>
        <v>28</v>
      </c>
      <c r="G479" s="98">
        <f t="shared" si="298"/>
        <v>26</v>
      </c>
      <c r="H479" s="15">
        <f t="shared" si="298"/>
        <v>2</v>
      </c>
      <c r="I479" s="16"/>
      <c r="J479" s="14">
        <f t="shared" ref="J479:U479" si="299">SUM(J480:J480)</f>
        <v>784</v>
      </c>
      <c r="K479" s="12">
        <f t="shared" si="299"/>
        <v>419</v>
      </c>
      <c r="L479" s="98">
        <f t="shared" si="299"/>
        <v>365</v>
      </c>
      <c r="M479" s="2">
        <f t="shared" si="299"/>
        <v>50</v>
      </c>
      <c r="N479" s="12">
        <f t="shared" si="299"/>
        <v>23</v>
      </c>
      <c r="O479" s="13">
        <f t="shared" si="299"/>
        <v>27</v>
      </c>
      <c r="P479" s="14">
        <f t="shared" si="299"/>
        <v>1</v>
      </c>
      <c r="Q479" s="12">
        <f t="shared" si="299"/>
        <v>0</v>
      </c>
      <c r="R479" s="13">
        <f t="shared" si="299"/>
        <v>1</v>
      </c>
      <c r="S479" s="16">
        <f t="shared" si="299"/>
        <v>5</v>
      </c>
      <c r="T479" s="12">
        <f t="shared" si="299"/>
        <v>2</v>
      </c>
      <c r="U479" s="15">
        <f t="shared" si="299"/>
        <v>3</v>
      </c>
    </row>
    <row r="480" spans="2:22" s="57" customFormat="1" ht="15" hidden="1" customHeight="1">
      <c r="B480" s="3" t="s">
        <v>133</v>
      </c>
      <c r="C480" s="16">
        <f>IF(SUM(D480:E480)=0,"-",SUM(D480:E480))</f>
        <v>1</v>
      </c>
      <c r="D480" s="12">
        <v>1</v>
      </c>
      <c r="E480" s="14">
        <v>0</v>
      </c>
      <c r="F480" s="16">
        <f>SUM(G480:H480)</f>
        <v>28</v>
      </c>
      <c r="G480" s="98">
        <v>26</v>
      </c>
      <c r="H480" s="15">
        <v>2</v>
      </c>
      <c r="I480" s="16"/>
      <c r="J480" s="14">
        <f>IF(SUM(K480:L480)=0,"-",SUM(K480:L480))</f>
        <v>784</v>
      </c>
      <c r="K480" s="12">
        <v>419</v>
      </c>
      <c r="L480" s="98">
        <v>365</v>
      </c>
      <c r="M480" s="2">
        <f>IF(SUM(N480:O480)=0,"-",SUM(N480:O480))</f>
        <v>50</v>
      </c>
      <c r="N480" s="12">
        <v>23</v>
      </c>
      <c r="O480" s="13">
        <v>27</v>
      </c>
      <c r="P480" s="14">
        <f>IF(SUM(Q480:R480)=0,"-",SUM(Q480:R480))</f>
        <v>1</v>
      </c>
      <c r="Q480" s="12">
        <v>0</v>
      </c>
      <c r="R480" s="17">
        <v>1</v>
      </c>
      <c r="S480" s="16">
        <f>IF(SUM(T480:U480)=0,"-",SUM(T480:U480))</f>
        <v>5</v>
      </c>
      <c r="T480" s="12">
        <v>2</v>
      </c>
      <c r="U480" s="15">
        <v>3</v>
      </c>
    </row>
    <row r="481" spans="2:22" s="57" customFormat="1" ht="15" hidden="1" customHeight="1">
      <c r="B481" s="19" t="s">
        <v>16</v>
      </c>
      <c r="C481" s="20">
        <f t="shared" ref="C481:H481" si="300">SUM(C482:C482)</f>
        <v>1</v>
      </c>
      <c r="D481" s="21">
        <f t="shared" si="300"/>
        <v>1</v>
      </c>
      <c r="E481" s="22">
        <f t="shared" si="300"/>
        <v>0</v>
      </c>
      <c r="F481" s="20">
        <f t="shared" si="300"/>
        <v>17</v>
      </c>
      <c r="G481" s="100">
        <f t="shared" si="300"/>
        <v>16</v>
      </c>
      <c r="H481" s="24">
        <f t="shared" si="300"/>
        <v>1</v>
      </c>
      <c r="I481" s="20"/>
      <c r="J481" s="25">
        <f t="shared" ref="J481:U481" si="301">SUM(J482:J482)</f>
        <v>469</v>
      </c>
      <c r="K481" s="21">
        <f t="shared" si="301"/>
        <v>254</v>
      </c>
      <c r="L481" s="100">
        <f t="shared" si="301"/>
        <v>215</v>
      </c>
      <c r="M481" s="23">
        <f t="shared" si="301"/>
        <v>29</v>
      </c>
      <c r="N481" s="21">
        <f t="shared" si="301"/>
        <v>19</v>
      </c>
      <c r="O481" s="22">
        <f t="shared" si="301"/>
        <v>10</v>
      </c>
      <c r="P481" s="25">
        <f t="shared" si="301"/>
        <v>0</v>
      </c>
      <c r="Q481" s="21">
        <f t="shared" si="301"/>
        <v>0</v>
      </c>
      <c r="R481" s="22">
        <f t="shared" si="301"/>
        <v>0</v>
      </c>
      <c r="S481" s="20">
        <f t="shared" si="301"/>
        <v>4</v>
      </c>
      <c r="T481" s="21">
        <f t="shared" si="301"/>
        <v>0</v>
      </c>
      <c r="U481" s="24">
        <f t="shared" si="301"/>
        <v>4</v>
      </c>
    </row>
    <row r="482" spans="2:22" s="57" customFormat="1" ht="15" hidden="1" customHeight="1">
      <c r="B482" s="120" t="s">
        <v>134</v>
      </c>
      <c r="C482" s="121">
        <f>IF(SUM(D482:E482)=0,"-",SUM(D482:E482))</f>
        <v>1</v>
      </c>
      <c r="D482" s="106">
        <v>1</v>
      </c>
      <c r="E482" s="122">
        <v>0</v>
      </c>
      <c r="F482" s="121">
        <f>SUM(G482:H482)</f>
        <v>17</v>
      </c>
      <c r="G482" s="107">
        <v>16</v>
      </c>
      <c r="H482" s="110">
        <v>1</v>
      </c>
      <c r="I482" s="121"/>
      <c r="J482" s="122">
        <f>IF(SUM(K482:L482)=0,"-",SUM(K482:L482))</f>
        <v>469</v>
      </c>
      <c r="K482" s="106">
        <v>254</v>
      </c>
      <c r="L482" s="107">
        <v>215</v>
      </c>
      <c r="M482" s="261">
        <f>IF(SUM(N482:O482)=0,"-",SUM(N482:O482))</f>
        <v>29</v>
      </c>
      <c r="N482" s="106">
        <v>19</v>
      </c>
      <c r="O482" s="262">
        <v>10</v>
      </c>
      <c r="P482" s="122" t="str">
        <f>IF(SUM(Q482:R482)=0,"-",SUM(Q482:R482))</f>
        <v>-</v>
      </c>
      <c r="Q482" s="106">
        <v>0</v>
      </c>
      <c r="R482" s="124">
        <v>0</v>
      </c>
      <c r="S482" s="121">
        <f>IF(SUM(T482:U482)=0,"-",SUM(T482:U482))</f>
        <v>4</v>
      </c>
      <c r="T482" s="106">
        <v>0</v>
      </c>
      <c r="U482" s="110">
        <v>4</v>
      </c>
    </row>
    <row r="483" spans="2:22" ht="12.95" hidden="1" customHeight="1">
      <c r="B483" s="240" t="s">
        <v>110</v>
      </c>
      <c r="C483" s="214">
        <f t="shared" ref="C483:H483" si="302">C484+C486+C490+C492</f>
        <v>6</v>
      </c>
      <c r="D483" s="215">
        <f t="shared" si="302"/>
        <v>5</v>
      </c>
      <c r="E483" s="215">
        <f t="shared" si="302"/>
        <v>1</v>
      </c>
      <c r="F483" s="214">
        <f t="shared" si="302"/>
        <v>112</v>
      </c>
      <c r="G483" s="215">
        <f t="shared" si="302"/>
        <v>105</v>
      </c>
      <c r="H483" s="216">
        <f t="shared" si="302"/>
        <v>7</v>
      </c>
      <c r="I483" s="217"/>
      <c r="J483" s="217">
        <f t="shared" ref="J483:U483" si="303">J484+J486+J490+J492</f>
        <v>3137</v>
      </c>
      <c r="K483" s="215">
        <f t="shared" si="303"/>
        <v>1602</v>
      </c>
      <c r="L483" s="215">
        <f t="shared" si="303"/>
        <v>1535</v>
      </c>
      <c r="M483" s="214">
        <f t="shared" si="303"/>
        <v>203</v>
      </c>
      <c r="N483" s="215">
        <f t="shared" si="303"/>
        <v>117</v>
      </c>
      <c r="O483" s="215">
        <f t="shared" si="303"/>
        <v>86</v>
      </c>
      <c r="P483" s="215">
        <f t="shared" si="303"/>
        <v>6</v>
      </c>
      <c r="Q483" s="215">
        <f t="shared" si="303"/>
        <v>1</v>
      </c>
      <c r="R483" s="216">
        <f t="shared" si="303"/>
        <v>5</v>
      </c>
      <c r="S483" s="214">
        <f t="shared" si="303"/>
        <v>21</v>
      </c>
      <c r="T483" s="215">
        <f t="shared" si="303"/>
        <v>1</v>
      </c>
      <c r="U483" s="216">
        <f t="shared" si="303"/>
        <v>20</v>
      </c>
      <c r="V483" s="227"/>
    </row>
    <row r="484" spans="2:22" s="57" customFormat="1" ht="14.1" hidden="1" customHeight="1">
      <c r="B484" s="3" t="s">
        <v>13</v>
      </c>
      <c r="C484" s="16">
        <f>IF(SUM(D484:E484)=0,"-",SUM(D484:E484))</f>
        <v>1</v>
      </c>
      <c r="D484" s="12">
        <f>SUM(D485:D485)</f>
        <v>1</v>
      </c>
      <c r="E484" s="13">
        <f>SUM(E485:E485)</f>
        <v>0</v>
      </c>
      <c r="F484" s="16">
        <f>SUM(G484:H484)</f>
        <v>24</v>
      </c>
      <c r="G484" s="98">
        <f>SUM(G485:G485)</f>
        <v>23</v>
      </c>
      <c r="H484" s="15">
        <f>SUM(H485:H485)</f>
        <v>1</v>
      </c>
      <c r="I484" s="16"/>
      <c r="J484" s="14">
        <f>IF(SUM(K484:L484)=0,"-",SUM(K484:L484))</f>
        <v>690</v>
      </c>
      <c r="K484" s="12">
        <f>SUM(K485:K485)</f>
        <v>348</v>
      </c>
      <c r="L484" s="98">
        <f>SUM(L485:L485)</f>
        <v>342</v>
      </c>
      <c r="M484" s="2">
        <f>IF(SUM(N484:O484)=0,"-",SUM(N484:O484))</f>
        <v>44</v>
      </c>
      <c r="N484" s="12">
        <f t="shared" ref="N484:U484" si="304">SUM(N485:N485)</f>
        <v>24</v>
      </c>
      <c r="O484" s="13">
        <f t="shared" si="304"/>
        <v>20</v>
      </c>
      <c r="P484" s="14">
        <f t="shared" si="304"/>
        <v>1</v>
      </c>
      <c r="Q484" s="12">
        <f t="shared" si="304"/>
        <v>0</v>
      </c>
      <c r="R484" s="13">
        <f t="shared" si="304"/>
        <v>1</v>
      </c>
      <c r="S484" s="16">
        <f t="shared" si="304"/>
        <v>6</v>
      </c>
      <c r="T484" s="12">
        <f t="shared" si="304"/>
        <v>0</v>
      </c>
      <c r="U484" s="15">
        <f t="shared" si="304"/>
        <v>6</v>
      </c>
    </row>
    <row r="485" spans="2:22" s="57" customFormat="1" ht="15" hidden="1" customHeight="1">
      <c r="B485" s="3" t="s">
        <v>130</v>
      </c>
      <c r="C485" s="16">
        <f>IF(SUM(D485:E485)=0,"-",SUM(D485:E485))</f>
        <v>1</v>
      </c>
      <c r="D485" s="12">
        <v>1</v>
      </c>
      <c r="E485" s="14">
        <v>0</v>
      </c>
      <c r="F485" s="16">
        <f>SUM(G485:H485)</f>
        <v>24</v>
      </c>
      <c r="G485" s="98">
        <v>23</v>
      </c>
      <c r="H485" s="15">
        <v>1</v>
      </c>
      <c r="I485" s="16"/>
      <c r="J485" s="14">
        <f>IF(SUM(K485:L485)=0,"-",SUM(K485:L485))</f>
        <v>690</v>
      </c>
      <c r="K485" s="12">
        <v>348</v>
      </c>
      <c r="L485" s="98">
        <v>342</v>
      </c>
      <c r="M485" s="2">
        <f>IF(SUM(N485:O485)=0,"-",SUM(N485:O485))</f>
        <v>44</v>
      </c>
      <c r="N485" s="12">
        <v>24</v>
      </c>
      <c r="O485" s="13">
        <v>20</v>
      </c>
      <c r="P485" s="14">
        <f>IF(SUM(Q485:R485)=0,"-",SUM(Q485:R485))</f>
        <v>1</v>
      </c>
      <c r="Q485" s="12">
        <v>0</v>
      </c>
      <c r="R485" s="17">
        <v>1</v>
      </c>
      <c r="S485" s="16">
        <f>IF(SUM(T485:U485)=0,"-",SUM(T485:U485))</f>
        <v>6</v>
      </c>
      <c r="T485" s="12">
        <v>0</v>
      </c>
      <c r="U485" s="15">
        <v>6</v>
      </c>
    </row>
    <row r="486" spans="2:22" s="57" customFormat="1" ht="14.1" hidden="1" customHeight="1">
      <c r="B486" s="3" t="s">
        <v>14</v>
      </c>
      <c r="C486" s="16">
        <f t="shared" ref="C486:H486" si="305">SUM(C487:C489)</f>
        <v>3</v>
      </c>
      <c r="D486" s="12">
        <f t="shared" si="305"/>
        <v>2</v>
      </c>
      <c r="E486" s="13">
        <f t="shared" si="305"/>
        <v>1</v>
      </c>
      <c r="F486" s="16">
        <f t="shared" si="305"/>
        <v>43</v>
      </c>
      <c r="G486" s="98">
        <f t="shared" si="305"/>
        <v>40</v>
      </c>
      <c r="H486" s="15">
        <f t="shared" si="305"/>
        <v>3</v>
      </c>
      <c r="I486" s="16"/>
      <c r="J486" s="14">
        <f t="shared" ref="J486:U486" si="306">SUM(J487:J489)</f>
        <v>1167</v>
      </c>
      <c r="K486" s="12">
        <f t="shared" si="306"/>
        <v>580</v>
      </c>
      <c r="L486" s="98">
        <f t="shared" si="306"/>
        <v>587</v>
      </c>
      <c r="M486" s="2">
        <f t="shared" si="306"/>
        <v>76</v>
      </c>
      <c r="N486" s="12">
        <f t="shared" si="306"/>
        <v>42</v>
      </c>
      <c r="O486" s="13">
        <f t="shared" si="306"/>
        <v>34</v>
      </c>
      <c r="P486" s="14">
        <f t="shared" si="306"/>
        <v>4</v>
      </c>
      <c r="Q486" s="12">
        <f t="shared" si="306"/>
        <v>1</v>
      </c>
      <c r="R486" s="13">
        <f t="shared" si="306"/>
        <v>3</v>
      </c>
      <c r="S486" s="16">
        <f t="shared" si="306"/>
        <v>7</v>
      </c>
      <c r="T486" s="12">
        <f t="shared" si="306"/>
        <v>1</v>
      </c>
      <c r="U486" s="15">
        <f t="shared" si="306"/>
        <v>6</v>
      </c>
    </row>
    <row r="487" spans="2:22" s="57" customFormat="1" ht="15" hidden="1" customHeight="1">
      <c r="B487" s="3" t="s">
        <v>131</v>
      </c>
      <c r="C487" s="16">
        <f>IF(SUM(D487:E487)=0,"-",SUM(D487:E487))</f>
        <v>1</v>
      </c>
      <c r="D487" s="12">
        <v>1</v>
      </c>
      <c r="E487" s="14">
        <v>0</v>
      </c>
      <c r="F487" s="16">
        <f>SUM(G487:H487)</f>
        <v>27</v>
      </c>
      <c r="G487" s="98">
        <v>25</v>
      </c>
      <c r="H487" s="15">
        <v>2</v>
      </c>
      <c r="I487" s="16"/>
      <c r="J487" s="14">
        <f>IF(SUM(K487:L487)=0,"-",SUM(K487:L487))</f>
        <v>720</v>
      </c>
      <c r="K487" s="12">
        <v>361</v>
      </c>
      <c r="L487" s="98">
        <v>359</v>
      </c>
      <c r="M487" s="2">
        <f>IF(SUM(N487:O487)=0,"-",SUM(N487:O487))</f>
        <v>47</v>
      </c>
      <c r="N487" s="12">
        <v>24</v>
      </c>
      <c r="O487" s="13">
        <v>23</v>
      </c>
      <c r="P487" s="14">
        <f>IF(SUM(Q487:R487)=0,"-",SUM(Q487:R487))</f>
        <v>2</v>
      </c>
      <c r="Q487" s="12">
        <v>1</v>
      </c>
      <c r="R487" s="17">
        <v>1</v>
      </c>
      <c r="S487" s="16">
        <f>IF(SUM(T487:U487)=0,"-",SUM(T487:U487))</f>
        <v>5</v>
      </c>
      <c r="T487" s="12">
        <v>1</v>
      </c>
      <c r="U487" s="15">
        <v>4</v>
      </c>
    </row>
    <row r="488" spans="2:22" s="57" customFormat="1" ht="15" hidden="1" customHeight="1">
      <c r="B488" s="3" t="s">
        <v>108</v>
      </c>
      <c r="C488" s="16">
        <f>IF(SUM(D488:E488)=0,"-",SUM(D488:E488))</f>
        <v>1</v>
      </c>
      <c r="D488" s="12">
        <v>0</v>
      </c>
      <c r="E488" s="14">
        <v>1</v>
      </c>
      <c r="F488" s="16">
        <f>SUM(G488:H488)</f>
        <v>0</v>
      </c>
      <c r="G488" s="98">
        <v>0</v>
      </c>
      <c r="H488" s="15">
        <v>0</v>
      </c>
      <c r="I488" s="16"/>
      <c r="J488" s="14" t="str">
        <f>IF(SUM(K488:L488)=0,"-",SUM(K488:L488))</f>
        <v>-</v>
      </c>
      <c r="K488" s="12">
        <v>0</v>
      </c>
      <c r="L488" s="98">
        <v>0</v>
      </c>
      <c r="M488" s="2" t="str">
        <f>IF(SUM(N488:O488)=0,"-",SUM(N488:O488))</f>
        <v>-</v>
      </c>
      <c r="N488" s="12">
        <v>0</v>
      </c>
      <c r="O488" s="13">
        <v>0</v>
      </c>
      <c r="P488" s="14" t="str">
        <f>IF(SUM(Q488:R488)=0,"-",SUM(Q488:R488))</f>
        <v>-</v>
      </c>
      <c r="Q488" s="12">
        <v>0</v>
      </c>
      <c r="R488" s="17">
        <v>0</v>
      </c>
      <c r="S488" s="16" t="str">
        <f>IF(SUM(T488:U488)=0,"-",SUM(T488:U488))</f>
        <v>-</v>
      </c>
      <c r="T488" s="12">
        <v>0</v>
      </c>
      <c r="U488" s="15">
        <v>0</v>
      </c>
    </row>
    <row r="489" spans="2:22" s="57" customFormat="1" ht="15" hidden="1" customHeight="1">
      <c r="B489" s="3" t="s">
        <v>132</v>
      </c>
      <c r="C489" s="16">
        <f>IF(SUM(D489:E489)=0,"-",SUM(D489:E489))</f>
        <v>1</v>
      </c>
      <c r="D489" s="12">
        <v>1</v>
      </c>
      <c r="E489" s="14">
        <v>0</v>
      </c>
      <c r="F489" s="16">
        <f>SUM(G489:H489)</f>
        <v>16</v>
      </c>
      <c r="G489" s="98">
        <v>15</v>
      </c>
      <c r="H489" s="15">
        <v>1</v>
      </c>
      <c r="I489" s="16"/>
      <c r="J489" s="14">
        <f>IF(SUM(K489:L489)=0,"-",SUM(K489:L489))</f>
        <v>447</v>
      </c>
      <c r="K489" s="12">
        <v>219</v>
      </c>
      <c r="L489" s="98">
        <v>228</v>
      </c>
      <c r="M489" s="2">
        <f>IF(SUM(N489:O489)=0,"-",SUM(N489:O489))</f>
        <v>29</v>
      </c>
      <c r="N489" s="12">
        <v>18</v>
      </c>
      <c r="O489" s="13">
        <v>11</v>
      </c>
      <c r="P489" s="14">
        <f>IF(SUM(Q489:R489)=0,"-",SUM(Q489:R489))</f>
        <v>2</v>
      </c>
      <c r="Q489" s="12">
        <v>0</v>
      </c>
      <c r="R489" s="17">
        <v>2</v>
      </c>
      <c r="S489" s="16">
        <f>IF(SUM(T489:U489)=0,"-",SUM(T489:U489))</f>
        <v>2</v>
      </c>
      <c r="T489" s="12">
        <v>0</v>
      </c>
      <c r="U489" s="15">
        <v>2</v>
      </c>
    </row>
    <row r="490" spans="2:22" s="57" customFormat="1" ht="14.1" hidden="1" customHeight="1">
      <c r="B490" s="3" t="s">
        <v>15</v>
      </c>
      <c r="C490" s="16">
        <f t="shared" ref="C490:H490" si="307">SUM(C491:C491)</f>
        <v>1</v>
      </c>
      <c r="D490" s="12">
        <f t="shared" si="307"/>
        <v>1</v>
      </c>
      <c r="E490" s="13">
        <f t="shared" si="307"/>
        <v>0</v>
      </c>
      <c r="F490" s="16">
        <f t="shared" si="307"/>
        <v>28</v>
      </c>
      <c r="G490" s="98">
        <f t="shared" si="307"/>
        <v>26</v>
      </c>
      <c r="H490" s="15">
        <f t="shared" si="307"/>
        <v>2</v>
      </c>
      <c r="I490" s="16"/>
      <c r="J490" s="14">
        <f t="shared" ref="J490:U490" si="308">SUM(J491:J491)</f>
        <v>796</v>
      </c>
      <c r="K490" s="12">
        <f t="shared" si="308"/>
        <v>422</v>
      </c>
      <c r="L490" s="98">
        <f t="shared" si="308"/>
        <v>374</v>
      </c>
      <c r="M490" s="2">
        <f t="shared" si="308"/>
        <v>52</v>
      </c>
      <c r="N490" s="12">
        <f t="shared" si="308"/>
        <v>33</v>
      </c>
      <c r="O490" s="13">
        <f t="shared" si="308"/>
        <v>19</v>
      </c>
      <c r="P490" s="14">
        <f t="shared" si="308"/>
        <v>1</v>
      </c>
      <c r="Q490" s="12">
        <f t="shared" si="308"/>
        <v>0</v>
      </c>
      <c r="R490" s="13">
        <f t="shared" si="308"/>
        <v>1</v>
      </c>
      <c r="S490" s="16">
        <f t="shared" si="308"/>
        <v>5</v>
      </c>
      <c r="T490" s="12">
        <f t="shared" si="308"/>
        <v>0</v>
      </c>
      <c r="U490" s="15">
        <f t="shared" si="308"/>
        <v>5</v>
      </c>
    </row>
    <row r="491" spans="2:22" s="57" customFormat="1" ht="15" hidden="1" customHeight="1">
      <c r="B491" s="3" t="s">
        <v>133</v>
      </c>
      <c r="C491" s="16">
        <f>IF(SUM(D491:E491)=0,"-",SUM(D491:E491))</f>
        <v>1</v>
      </c>
      <c r="D491" s="12">
        <v>1</v>
      </c>
      <c r="E491" s="14">
        <v>0</v>
      </c>
      <c r="F491" s="16">
        <f>SUM(G491:H491)</f>
        <v>28</v>
      </c>
      <c r="G491" s="98">
        <v>26</v>
      </c>
      <c r="H491" s="15">
        <v>2</v>
      </c>
      <c r="I491" s="16"/>
      <c r="J491" s="14">
        <f>IF(SUM(K491:L491)=0,"-",SUM(K491:L491))</f>
        <v>796</v>
      </c>
      <c r="K491" s="12">
        <v>422</v>
      </c>
      <c r="L491" s="98">
        <v>374</v>
      </c>
      <c r="M491" s="2">
        <f>IF(SUM(N491:O491)=0,"-",SUM(N491:O491))</f>
        <v>52</v>
      </c>
      <c r="N491" s="12">
        <v>33</v>
      </c>
      <c r="O491" s="13">
        <v>19</v>
      </c>
      <c r="P491" s="14">
        <f>IF(SUM(Q491:R491)=0,"-",SUM(Q491:R491))</f>
        <v>1</v>
      </c>
      <c r="Q491" s="12">
        <v>0</v>
      </c>
      <c r="R491" s="17">
        <v>1</v>
      </c>
      <c r="S491" s="16">
        <f>IF(SUM(T491:U491)=0,"-",SUM(T491:U491))</f>
        <v>5</v>
      </c>
      <c r="T491" s="12">
        <v>0</v>
      </c>
      <c r="U491" s="15">
        <v>5</v>
      </c>
    </row>
    <row r="492" spans="2:22" s="57" customFormat="1" ht="14.1" hidden="1" customHeight="1">
      <c r="B492" s="19" t="s">
        <v>16</v>
      </c>
      <c r="C492" s="20">
        <f t="shared" ref="C492:H492" si="309">SUM(C493:C493)</f>
        <v>1</v>
      </c>
      <c r="D492" s="21">
        <f t="shared" si="309"/>
        <v>1</v>
      </c>
      <c r="E492" s="22">
        <f t="shared" si="309"/>
        <v>0</v>
      </c>
      <c r="F492" s="20">
        <f t="shared" si="309"/>
        <v>17</v>
      </c>
      <c r="G492" s="100">
        <f t="shared" si="309"/>
        <v>16</v>
      </c>
      <c r="H492" s="24">
        <f t="shared" si="309"/>
        <v>1</v>
      </c>
      <c r="I492" s="20"/>
      <c r="J492" s="25">
        <f t="shared" ref="J492:U492" si="310">SUM(J493:J493)</f>
        <v>484</v>
      </c>
      <c r="K492" s="21">
        <f t="shared" si="310"/>
        <v>252</v>
      </c>
      <c r="L492" s="100">
        <f t="shared" si="310"/>
        <v>232</v>
      </c>
      <c r="M492" s="23">
        <f t="shared" si="310"/>
        <v>31</v>
      </c>
      <c r="N492" s="21">
        <f t="shared" si="310"/>
        <v>18</v>
      </c>
      <c r="O492" s="22">
        <f t="shared" si="310"/>
        <v>13</v>
      </c>
      <c r="P492" s="25">
        <f t="shared" si="310"/>
        <v>0</v>
      </c>
      <c r="Q492" s="21">
        <f t="shared" si="310"/>
        <v>0</v>
      </c>
      <c r="R492" s="22">
        <f t="shared" si="310"/>
        <v>0</v>
      </c>
      <c r="S492" s="20">
        <f t="shared" si="310"/>
        <v>3</v>
      </c>
      <c r="T492" s="21">
        <f t="shared" si="310"/>
        <v>0</v>
      </c>
      <c r="U492" s="24">
        <f t="shared" si="310"/>
        <v>3</v>
      </c>
    </row>
    <row r="493" spans="2:22" s="57" customFormat="1" ht="15" hidden="1" customHeight="1">
      <c r="B493" s="120" t="s">
        <v>134</v>
      </c>
      <c r="C493" s="121">
        <f>IF(SUM(D493:E493)=0,"-",SUM(D493:E493))</f>
        <v>1</v>
      </c>
      <c r="D493" s="106">
        <v>1</v>
      </c>
      <c r="E493" s="122">
        <v>0</v>
      </c>
      <c r="F493" s="121">
        <f>SUM(G493:H493)</f>
        <v>17</v>
      </c>
      <c r="G493" s="107">
        <v>16</v>
      </c>
      <c r="H493" s="110">
        <v>1</v>
      </c>
      <c r="I493" s="121"/>
      <c r="J493" s="122">
        <f>IF(SUM(K493:L493)=0,"-",SUM(K493:L493))</f>
        <v>484</v>
      </c>
      <c r="K493" s="106">
        <v>252</v>
      </c>
      <c r="L493" s="107">
        <v>232</v>
      </c>
      <c r="M493" s="261">
        <f>IF(SUM(N493:O493)=0,"-",SUM(N493:O493))</f>
        <v>31</v>
      </c>
      <c r="N493" s="106">
        <v>18</v>
      </c>
      <c r="O493" s="262">
        <v>13</v>
      </c>
      <c r="P493" s="122" t="str">
        <f>IF(SUM(Q493:R493)=0,"-",SUM(Q493:R493))</f>
        <v>-</v>
      </c>
      <c r="Q493" s="106">
        <v>0</v>
      </c>
      <c r="R493" s="124">
        <v>0</v>
      </c>
      <c r="S493" s="121">
        <f>IF(SUM(T493:U493)=0,"-",SUM(T493:U493))</f>
        <v>3</v>
      </c>
      <c r="T493" s="106">
        <v>0</v>
      </c>
      <c r="U493" s="110">
        <v>3</v>
      </c>
    </row>
    <row r="494" spans="2:22" ht="12.95" hidden="1" customHeight="1">
      <c r="B494" s="240" t="s">
        <v>111</v>
      </c>
      <c r="C494" s="214">
        <f t="shared" ref="C494:H494" si="311">C495+C497+C501+C503</f>
        <v>6</v>
      </c>
      <c r="D494" s="215">
        <f t="shared" si="311"/>
        <v>5</v>
      </c>
      <c r="E494" s="215">
        <f t="shared" si="311"/>
        <v>1</v>
      </c>
      <c r="F494" s="214">
        <f t="shared" si="311"/>
        <v>112</v>
      </c>
      <c r="G494" s="215">
        <f t="shared" si="311"/>
        <v>104</v>
      </c>
      <c r="H494" s="216">
        <f t="shared" si="311"/>
        <v>8</v>
      </c>
      <c r="I494" s="217"/>
      <c r="J494" s="217">
        <f t="shared" ref="J494:U494" si="312">J495+J497+J501+J503</f>
        <v>3067</v>
      </c>
      <c r="K494" s="215">
        <f t="shared" si="312"/>
        <v>1535</v>
      </c>
      <c r="L494" s="215">
        <f t="shared" si="312"/>
        <v>1532</v>
      </c>
      <c r="M494" s="214">
        <f t="shared" si="312"/>
        <v>200</v>
      </c>
      <c r="N494" s="215">
        <f t="shared" si="312"/>
        <v>110</v>
      </c>
      <c r="O494" s="215">
        <f t="shared" si="312"/>
        <v>90</v>
      </c>
      <c r="P494" s="215">
        <f t="shared" si="312"/>
        <v>7</v>
      </c>
      <c r="Q494" s="215">
        <f t="shared" si="312"/>
        <v>3</v>
      </c>
      <c r="R494" s="216">
        <f t="shared" si="312"/>
        <v>4</v>
      </c>
      <c r="S494" s="214">
        <f t="shared" si="312"/>
        <v>16</v>
      </c>
      <c r="T494" s="215">
        <f t="shared" si="312"/>
        <v>1</v>
      </c>
      <c r="U494" s="216">
        <f t="shared" si="312"/>
        <v>15</v>
      </c>
      <c r="V494" s="227"/>
    </row>
    <row r="495" spans="2:22" s="57" customFormat="1" ht="12.95" hidden="1" customHeight="1">
      <c r="B495" s="3" t="s">
        <v>13</v>
      </c>
      <c r="C495" s="16">
        <f>IF(SUM(D495:E495)=0,"-",SUM(D495:E495))</f>
        <v>1</v>
      </c>
      <c r="D495" s="12">
        <f>SUM(D496:D496)</f>
        <v>1</v>
      </c>
      <c r="E495" s="13">
        <f>SUM(E496:E496)</f>
        <v>0</v>
      </c>
      <c r="F495" s="16">
        <f>SUM(G495:H495)</f>
        <v>23</v>
      </c>
      <c r="G495" s="98">
        <f>SUM(G496:G496)</f>
        <v>22</v>
      </c>
      <c r="H495" s="15">
        <f>SUM(H496:H496)</f>
        <v>1</v>
      </c>
      <c r="I495" s="16"/>
      <c r="J495" s="14">
        <f>IF(SUM(K495:L495)=0,"-",SUM(K495:L495))</f>
        <v>662</v>
      </c>
      <c r="K495" s="12">
        <f>SUM(K496:K496)</f>
        <v>337</v>
      </c>
      <c r="L495" s="98">
        <f>SUM(L496:L496)</f>
        <v>325</v>
      </c>
      <c r="M495" s="2">
        <f>IF(SUM(N495:O495)=0,"-",SUM(N495:O495))</f>
        <v>42</v>
      </c>
      <c r="N495" s="12">
        <f t="shared" ref="N495:U495" si="313">SUM(N496:N496)</f>
        <v>23</v>
      </c>
      <c r="O495" s="13">
        <f t="shared" si="313"/>
        <v>19</v>
      </c>
      <c r="P495" s="14">
        <f t="shared" si="313"/>
        <v>1</v>
      </c>
      <c r="Q495" s="12">
        <f t="shared" si="313"/>
        <v>1</v>
      </c>
      <c r="R495" s="13">
        <f t="shared" si="313"/>
        <v>0</v>
      </c>
      <c r="S495" s="16">
        <f t="shared" si="313"/>
        <v>5</v>
      </c>
      <c r="T495" s="12">
        <f t="shared" si="313"/>
        <v>1</v>
      </c>
      <c r="U495" s="15">
        <f t="shared" si="313"/>
        <v>4</v>
      </c>
    </row>
    <row r="496" spans="2:22" s="57" customFormat="1" ht="15" hidden="1" customHeight="1">
      <c r="B496" s="3" t="s">
        <v>130</v>
      </c>
      <c r="C496" s="16">
        <f>IF(SUM(D496:E496)=0,"-",SUM(D496:E496))</f>
        <v>1</v>
      </c>
      <c r="D496" s="12">
        <v>1</v>
      </c>
      <c r="E496" s="14">
        <v>0</v>
      </c>
      <c r="F496" s="16">
        <f>SUM(G496:H496)</f>
        <v>23</v>
      </c>
      <c r="G496" s="98">
        <v>22</v>
      </c>
      <c r="H496" s="15">
        <v>1</v>
      </c>
      <c r="I496" s="16"/>
      <c r="J496" s="14">
        <f>IF(SUM(K496:L496)=0,"-",SUM(K496:L496))</f>
        <v>662</v>
      </c>
      <c r="K496" s="12">
        <v>337</v>
      </c>
      <c r="L496" s="98">
        <v>325</v>
      </c>
      <c r="M496" s="2">
        <f>IF(SUM(N496:O496)=0,"-",SUM(N496:O496))</f>
        <v>42</v>
      </c>
      <c r="N496" s="12">
        <v>23</v>
      </c>
      <c r="O496" s="13">
        <v>19</v>
      </c>
      <c r="P496" s="14">
        <f>IF(SUM(Q496:R496)=0,"-",SUM(Q496:R496))</f>
        <v>1</v>
      </c>
      <c r="Q496" s="12">
        <v>1</v>
      </c>
      <c r="R496" s="17">
        <v>0</v>
      </c>
      <c r="S496" s="16">
        <f>IF(SUM(T496:U496)=0,"-",SUM(T496:U496))</f>
        <v>5</v>
      </c>
      <c r="T496" s="12">
        <v>1</v>
      </c>
      <c r="U496" s="15">
        <v>4</v>
      </c>
    </row>
    <row r="497" spans="2:22" s="57" customFormat="1" ht="12.95" hidden="1" customHeight="1">
      <c r="B497" s="3" t="s">
        <v>14</v>
      </c>
      <c r="C497" s="16">
        <f t="shared" ref="C497:H497" si="314">SUM(C498:C500)</f>
        <v>3</v>
      </c>
      <c r="D497" s="12">
        <f t="shared" si="314"/>
        <v>2</v>
      </c>
      <c r="E497" s="13">
        <f t="shared" si="314"/>
        <v>1</v>
      </c>
      <c r="F497" s="16">
        <f t="shared" si="314"/>
        <v>42</v>
      </c>
      <c r="G497" s="98">
        <f t="shared" si="314"/>
        <v>39</v>
      </c>
      <c r="H497" s="15">
        <f t="shared" si="314"/>
        <v>3</v>
      </c>
      <c r="I497" s="16"/>
      <c r="J497" s="14">
        <f t="shared" ref="J497:U497" si="315">SUM(J498:J500)</f>
        <v>1125</v>
      </c>
      <c r="K497" s="12">
        <f t="shared" si="315"/>
        <v>563</v>
      </c>
      <c r="L497" s="98">
        <f t="shared" si="315"/>
        <v>562</v>
      </c>
      <c r="M497" s="2">
        <f t="shared" si="315"/>
        <v>74</v>
      </c>
      <c r="N497" s="12">
        <f t="shared" si="315"/>
        <v>42</v>
      </c>
      <c r="O497" s="13">
        <f t="shared" si="315"/>
        <v>32</v>
      </c>
      <c r="P497" s="14">
        <f t="shared" si="315"/>
        <v>3</v>
      </c>
      <c r="Q497" s="12">
        <f t="shared" si="315"/>
        <v>1</v>
      </c>
      <c r="R497" s="13">
        <f t="shared" si="315"/>
        <v>2</v>
      </c>
      <c r="S497" s="16">
        <f t="shared" si="315"/>
        <v>5</v>
      </c>
      <c r="T497" s="12">
        <f t="shared" si="315"/>
        <v>0</v>
      </c>
      <c r="U497" s="15">
        <f t="shared" si="315"/>
        <v>5</v>
      </c>
    </row>
    <row r="498" spans="2:22" s="57" customFormat="1" ht="15" hidden="1" customHeight="1">
      <c r="B498" s="3" t="s">
        <v>131</v>
      </c>
      <c r="C498" s="16">
        <f>IF(SUM(D498:E498)=0,"-",SUM(D498:E498))</f>
        <v>1</v>
      </c>
      <c r="D498" s="12">
        <v>1</v>
      </c>
      <c r="E498" s="14">
        <v>0</v>
      </c>
      <c r="F498" s="16">
        <f>SUM(G498:H498)</f>
        <v>26</v>
      </c>
      <c r="G498" s="98">
        <v>24</v>
      </c>
      <c r="H498" s="15">
        <v>2</v>
      </c>
      <c r="I498" s="16"/>
      <c r="J498" s="14">
        <f>IF(SUM(K498:L498)=0,"-",SUM(K498:L498))</f>
        <v>698</v>
      </c>
      <c r="K498" s="12">
        <v>356</v>
      </c>
      <c r="L498" s="98">
        <v>342</v>
      </c>
      <c r="M498" s="2">
        <f>IF(SUM(N498:O498)=0,"-",SUM(N498:O498))</f>
        <v>47</v>
      </c>
      <c r="N498" s="12">
        <v>26</v>
      </c>
      <c r="O498" s="13">
        <v>21</v>
      </c>
      <c r="P498" s="14">
        <f>IF(SUM(Q498:R498)=0,"-",SUM(Q498:R498))</f>
        <v>1</v>
      </c>
      <c r="Q498" s="12">
        <v>1</v>
      </c>
      <c r="R498" s="17">
        <v>0</v>
      </c>
      <c r="S498" s="16">
        <f>IF(SUM(T498:U498)=0,"-",SUM(T498:U498))</f>
        <v>3</v>
      </c>
      <c r="T498" s="12">
        <v>0</v>
      </c>
      <c r="U498" s="15">
        <v>3</v>
      </c>
    </row>
    <row r="499" spans="2:22" s="57" customFormat="1" ht="15" hidden="1" customHeight="1">
      <c r="B499" s="3" t="s">
        <v>108</v>
      </c>
      <c r="C499" s="16">
        <f>IF(SUM(D499:E499)=0,"-",SUM(D499:E499))</f>
        <v>1</v>
      </c>
      <c r="D499" s="12">
        <v>0</v>
      </c>
      <c r="E499" s="14">
        <v>1</v>
      </c>
      <c r="F499" s="16">
        <f>SUM(G499:H499)</f>
        <v>0</v>
      </c>
      <c r="G499" s="98">
        <v>0</v>
      </c>
      <c r="H499" s="15">
        <v>0</v>
      </c>
      <c r="I499" s="16"/>
      <c r="J499" s="14" t="str">
        <f>IF(SUM(K499:L499)=0,"-",SUM(K499:L499))</f>
        <v>-</v>
      </c>
      <c r="K499" s="12">
        <v>0</v>
      </c>
      <c r="L499" s="98">
        <v>0</v>
      </c>
      <c r="M499" s="2" t="str">
        <f>IF(SUM(N499:O499)=0,"-",SUM(N499:O499))</f>
        <v>-</v>
      </c>
      <c r="N499" s="12">
        <v>0</v>
      </c>
      <c r="O499" s="13">
        <v>0</v>
      </c>
      <c r="P499" s="14" t="str">
        <f>IF(SUM(Q499:R499)=0,"-",SUM(Q499:R499))</f>
        <v>-</v>
      </c>
      <c r="Q499" s="12">
        <v>0</v>
      </c>
      <c r="R499" s="17">
        <v>0</v>
      </c>
      <c r="S499" s="16" t="str">
        <f>IF(SUM(T499:U499)=0,"-",SUM(T499:U499))</f>
        <v>-</v>
      </c>
      <c r="T499" s="12">
        <v>0</v>
      </c>
      <c r="U499" s="15">
        <v>0</v>
      </c>
    </row>
    <row r="500" spans="2:22" s="57" customFormat="1" ht="15" hidden="1" customHeight="1">
      <c r="B500" s="3" t="s">
        <v>132</v>
      </c>
      <c r="C500" s="16">
        <f>IF(SUM(D500:E500)=0,"-",SUM(D500:E500))</f>
        <v>1</v>
      </c>
      <c r="D500" s="12">
        <v>1</v>
      </c>
      <c r="E500" s="14">
        <v>0</v>
      </c>
      <c r="F500" s="16">
        <f>SUM(G500:H500)</f>
        <v>16</v>
      </c>
      <c r="G500" s="98">
        <v>15</v>
      </c>
      <c r="H500" s="15">
        <v>1</v>
      </c>
      <c r="I500" s="16"/>
      <c r="J500" s="14">
        <f>IF(SUM(K500:L500)=0,"-",SUM(K500:L500))</f>
        <v>427</v>
      </c>
      <c r="K500" s="12">
        <v>207</v>
      </c>
      <c r="L500" s="98">
        <v>220</v>
      </c>
      <c r="M500" s="2">
        <f>IF(SUM(N500:O500)=0,"-",SUM(N500:O500))</f>
        <v>27</v>
      </c>
      <c r="N500" s="12">
        <v>16</v>
      </c>
      <c r="O500" s="13">
        <v>11</v>
      </c>
      <c r="P500" s="14">
        <f>IF(SUM(Q500:R500)=0,"-",SUM(Q500:R500))</f>
        <v>2</v>
      </c>
      <c r="Q500" s="12">
        <v>0</v>
      </c>
      <c r="R500" s="17">
        <v>2</v>
      </c>
      <c r="S500" s="16">
        <f>IF(SUM(T500:U500)=0,"-",SUM(T500:U500))</f>
        <v>2</v>
      </c>
      <c r="T500" s="12">
        <v>0</v>
      </c>
      <c r="U500" s="15">
        <v>2</v>
      </c>
    </row>
    <row r="501" spans="2:22" s="57" customFormat="1" ht="12.95" hidden="1" customHeight="1">
      <c r="B501" s="3" t="s">
        <v>15</v>
      </c>
      <c r="C501" s="16">
        <f t="shared" ref="C501:H501" si="316">SUM(C502:C502)</f>
        <v>1</v>
      </c>
      <c r="D501" s="12">
        <f t="shared" si="316"/>
        <v>1</v>
      </c>
      <c r="E501" s="13">
        <f t="shared" si="316"/>
        <v>0</v>
      </c>
      <c r="F501" s="16">
        <f t="shared" si="316"/>
        <v>29</v>
      </c>
      <c r="G501" s="98">
        <f t="shared" si="316"/>
        <v>26</v>
      </c>
      <c r="H501" s="15">
        <f t="shared" si="316"/>
        <v>3</v>
      </c>
      <c r="I501" s="16"/>
      <c r="J501" s="14">
        <f t="shared" ref="J501:U501" si="317">SUM(J502:J502)</f>
        <v>784</v>
      </c>
      <c r="K501" s="12">
        <f t="shared" si="317"/>
        <v>396</v>
      </c>
      <c r="L501" s="98">
        <f t="shared" si="317"/>
        <v>388</v>
      </c>
      <c r="M501" s="2">
        <f t="shared" si="317"/>
        <v>53</v>
      </c>
      <c r="N501" s="12">
        <f t="shared" si="317"/>
        <v>28</v>
      </c>
      <c r="O501" s="13">
        <f t="shared" si="317"/>
        <v>25</v>
      </c>
      <c r="P501" s="14">
        <f t="shared" si="317"/>
        <v>2</v>
      </c>
      <c r="Q501" s="12">
        <f t="shared" si="317"/>
        <v>1</v>
      </c>
      <c r="R501" s="13">
        <f t="shared" si="317"/>
        <v>1</v>
      </c>
      <c r="S501" s="16">
        <f t="shared" si="317"/>
        <v>3</v>
      </c>
      <c r="T501" s="12">
        <f t="shared" si="317"/>
        <v>0</v>
      </c>
      <c r="U501" s="15">
        <f t="shared" si="317"/>
        <v>3</v>
      </c>
    </row>
    <row r="502" spans="2:22" s="57" customFormat="1" ht="15" hidden="1" customHeight="1">
      <c r="B502" s="3" t="s">
        <v>133</v>
      </c>
      <c r="C502" s="16">
        <f>IF(SUM(D502:E502)=0,"-",SUM(D502:E502))</f>
        <v>1</v>
      </c>
      <c r="D502" s="12">
        <v>1</v>
      </c>
      <c r="E502" s="14">
        <v>0</v>
      </c>
      <c r="F502" s="16">
        <f>SUM(G502:H502)</f>
        <v>29</v>
      </c>
      <c r="G502" s="98">
        <v>26</v>
      </c>
      <c r="H502" s="15">
        <v>3</v>
      </c>
      <c r="I502" s="16"/>
      <c r="J502" s="14">
        <f>IF(SUM(K502:L502)=0,"-",SUM(K502:L502))</f>
        <v>784</v>
      </c>
      <c r="K502" s="12">
        <v>396</v>
      </c>
      <c r="L502" s="98">
        <v>388</v>
      </c>
      <c r="M502" s="2">
        <f>IF(SUM(N502:O502)=0,"-",SUM(N502:O502))</f>
        <v>53</v>
      </c>
      <c r="N502" s="12">
        <v>28</v>
      </c>
      <c r="O502" s="13">
        <v>25</v>
      </c>
      <c r="P502" s="14">
        <f>IF(SUM(Q502:R502)=0,"-",SUM(Q502:R502))</f>
        <v>2</v>
      </c>
      <c r="Q502" s="12">
        <v>1</v>
      </c>
      <c r="R502" s="17">
        <v>1</v>
      </c>
      <c r="S502" s="16">
        <f>IF(SUM(T502:U502)=0,"-",SUM(T502:U502))</f>
        <v>3</v>
      </c>
      <c r="T502" s="12">
        <v>0</v>
      </c>
      <c r="U502" s="15">
        <v>3</v>
      </c>
    </row>
    <row r="503" spans="2:22" s="57" customFormat="1" ht="12.95" hidden="1" customHeight="1">
      <c r="B503" s="19" t="s">
        <v>16</v>
      </c>
      <c r="C503" s="20">
        <f t="shared" ref="C503:H503" si="318">SUM(C504:C504)</f>
        <v>1</v>
      </c>
      <c r="D503" s="21">
        <f t="shared" si="318"/>
        <v>1</v>
      </c>
      <c r="E503" s="22">
        <f t="shared" si="318"/>
        <v>0</v>
      </c>
      <c r="F503" s="20">
        <f t="shared" si="318"/>
        <v>18</v>
      </c>
      <c r="G503" s="100">
        <f t="shared" si="318"/>
        <v>17</v>
      </c>
      <c r="H503" s="24">
        <f t="shared" si="318"/>
        <v>1</v>
      </c>
      <c r="I503" s="20"/>
      <c r="J503" s="25">
        <f t="shared" ref="J503:U503" si="319">SUM(J504:J504)</f>
        <v>496</v>
      </c>
      <c r="K503" s="21">
        <f t="shared" si="319"/>
        <v>239</v>
      </c>
      <c r="L503" s="100">
        <f t="shared" si="319"/>
        <v>257</v>
      </c>
      <c r="M503" s="23">
        <f t="shared" si="319"/>
        <v>31</v>
      </c>
      <c r="N503" s="21">
        <f t="shared" si="319"/>
        <v>17</v>
      </c>
      <c r="O503" s="22">
        <f t="shared" si="319"/>
        <v>14</v>
      </c>
      <c r="P503" s="25">
        <f t="shared" si="319"/>
        <v>1</v>
      </c>
      <c r="Q503" s="21">
        <f t="shared" si="319"/>
        <v>0</v>
      </c>
      <c r="R503" s="22">
        <f t="shared" si="319"/>
        <v>1</v>
      </c>
      <c r="S503" s="20">
        <f t="shared" si="319"/>
        <v>3</v>
      </c>
      <c r="T503" s="21">
        <f t="shared" si="319"/>
        <v>0</v>
      </c>
      <c r="U503" s="24">
        <f t="shared" si="319"/>
        <v>3</v>
      </c>
    </row>
    <row r="504" spans="2:22" s="57" customFormat="1" ht="15" hidden="1" customHeight="1">
      <c r="B504" s="120" t="s">
        <v>134</v>
      </c>
      <c r="C504" s="121">
        <f>IF(SUM(D504:E504)=0,"-",SUM(D504:E504))</f>
        <v>1</v>
      </c>
      <c r="D504" s="106">
        <v>1</v>
      </c>
      <c r="E504" s="122">
        <v>0</v>
      </c>
      <c r="F504" s="121">
        <f>SUM(G504:H504)</f>
        <v>18</v>
      </c>
      <c r="G504" s="107">
        <v>17</v>
      </c>
      <c r="H504" s="110">
        <v>1</v>
      </c>
      <c r="I504" s="121"/>
      <c r="J504" s="122">
        <f>IF(SUM(K504:L504)=0,"-",SUM(K504:L504))</f>
        <v>496</v>
      </c>
      <c r="K504" s="106">
        <v>239</v>
      </c>
      <c r="L504" s="107">
        <v>257</v>
      </c>
      <c r="M504" s="261">
        <f>IF(SUM(N504:O504)=0,"-",SUM(N504:O504))</f>
        <v>31</v>
      </c>
      <c r="N504" s="106">
        <v>17</v>
      </c>
      <c r="O504" s="262">
        <v>14</v>
      </c>
      <c r="P504" s="122">
        <f>IF(SUM(Q504:R504)=0,"-",SUM(Q504:R504))</f>
        <v>1</v>
      </c>
      <c r="Q504" s="106">
        <v>0</v>
      </c>
      <c r="R504" s="124">
        <v>1</v>
      </c>
      <c r="S504" s="121">
        <f>IF(SUM(T504:U504)=0,"-",SUM(T504:U504))</f>
        <v>3</v>
      </c>
      <c r="T504" s="106">
        <v>0</v>
      </c>
      <c r="U504" s="110">
        <v>3</v>
      </c>
    </row>
    <row r="505" spans="2:22" ht="12.95" hidden="1" customHeight="1">
      <c r="B505" s="240" t="s">
        <v>112</v>
      </c>
      <c r="C505" s="214">
        <f t="shared" ref="C505:H505" si="320">C506+C508+C512+C514</f>
        <v>6</v>
      </c>
      <c r="D505" s="215">
        <f t="shared" si="320"/>
        <v>5</v>
      </c>
      <c r="E505" s="215">
        <f t="shared" si="320"/>
        <v>1</v>
      </c>
      <c r="F505" s="214">
        <f t="shared" si="320"/>
        <v>108</v>
      </c>
      <c r="G505" s="215">
        <f t="shared" si="320"/>
        <v>100</v>
      </c>
      <c r="H505" s="216">
        <f t="shared" si="320"/>
        <v>8</v>
      </c>
      <c r="I505" s="217"/>
      <c r="J505" s="217">
        <f t="shared" ref="J505:U505" si="321">J506+J508+J512+J514</f>
        <v>3006</v>
      </c>
      <c r="K505" s="215">
        <f t="shared" si="321"/>
        <v>1507</v>
      </c>
      <c r="L505" s="215">
        <f t="shared" si="321"/>
        <v>1499</v>
      </c>
      <c r="M505" s="214">
        <f t="shared" si="321"/>
        <v>205</v>
      </c>
      <c r="N505" s="215">
        <f t="shared" si="321"/>
        <v>115</v>
      </c>
      <c r="O505" s="215">
        <f t="shared" si="321"/>
        <v>90</v>
      </c>
      <c r="P505" s="215">
        <f>P506+P508+P512+P514</f>
        <v>9</v>
      </c>
      <c r="Q505" s="215">
        <f>Q506+Q508+Q512+Q514</f>
        <v>1</v>
      </c>
      <c r="R505" s="216">
        <f t="shared" si="321"/>
        <v>8</v>
      </c>
      <c r="S505" s="214">
        <f t="shared" si="321"/>
        <v>14</v>
      </c>
      <c r="T505" s="215">
        <f t="shared" si="321"/>
        <v>0</v>
      </c>
      <c r="U505" s="216">
        <f t="shared" si="321"/>
        <v>14</v>
      </c>
      <c r="V505" s="227"/>
    </row>
    <row r="506" spans="2:22" s="57" customFormat="1" ht="12.95" hidden="1" customHeight="1">
      <c r="B506" s="3" t="s">
        <v>13</v>
      </c>
      <c r="C506" s="16">
        <f>IF(SUM(D506:E506)=0,"-",SUM(D506:E506))</f>
        <v>1</v>
      </c>
      <c r="D506" s="12">
        <f>SUM(D507:D507)</f>
        <v>1</v>
      </c>
      <c r="E506" s="13">
        <f>SUM(E507:E507)</f>
        <v>0</v>
      </c>
      <c r="F506" s="16">
        <f>SUM(G506:H506)</f>
        <v>23</v>
      </c>
      <c r="G506" s="98">
        <f>SUM(G507:G507)</f>
        <v>22</v>
      </c>
      <c r="H506" s="15">
        <f>SUM(H507:H507)</f>
        <v>1</v>
      </c>
      <c r="I506" s="16"/>
      <c r="J506" s="14">
        <f>IF(SUM(K506:L506)=0,"-",SUM(K506:L506))</f>
        <v>662</v>
      </c>
      <c r="K506" s="12">
        <f>SUM(K507:K507)</f>
        <v>345</v>
      </c>
      <c r="L506" s="98">
        <f>SUM(L507:L507)</f>
        <v>317</v>
      </c>
      <c r="M506" s="2">
        <f>IF(SUM(N506:O506)=0,"-",SUM(N506:O506))</f>
        <v>44</v>
      </c>
      <c r="N506" s="12">
        <f t="shared" ref="N506:U506" si="322">SUM(N507:N507)</f>
        <v>26</v>
      </c>
      <c r="O506" s="13">
        <f t="shared" si="322"/>
        <v>18</v>
      </c>
      <c r="P506" s="14">
        <f t="shared" si="322"/>
        <v>3</v>
      </c>
      <c r="Q506" s="12">
        <f t="shared" si="322"/>
        <v>1</v>
      </c>
      <c r="R506" s="13">
        <f t="shared" si="322"/>
        <v>2</v>
      </c>
      <c r="S506" s="16">
        <f t="shared" si="322"/>
        <v>4</v>
      </c>
      <c r="T506" s="12">
        <f t="shared" si="322"/>
        <v>0</v>
      </c>
      <c r="U506" s="15">
        <f t="shared" si="322"/>
        <v>4</v>
      </c>
    </row>
    <row r="507" spans="2:22" s="57" customFormat="1" ht="15" hidden="1" customHeight="1">
      <c r="B507" s="3" t="s">
        <v>130</v>
      </c>
      <c r="C507" s="16">
        <f>IF(SUM(D507:E507)=0,"-",SUM(D507:E507))</f>
        <v>1</v>
      </c>
      <c r="D507" s="12">
        <v>1</v>
      </c>
      <c r="E507" s="14">
        <v>0</v>
      </c>
      <c r="F507" s="16">
        <f>SUM(G507:H507)</f>
        <v>23</v>
      </c>
      <c r="G507" s="98">
        <v>22</v>
      </c>
      <c r="H507" s="15">
        <v>1</v>
      </c>
      <c r="I507" s="16"/>
      <c r="J507" s="14">
        <f>IF(SUM(K507:L507)=0,"-",SUM(K507:L507))</f>
        <v>662</v>
      </c>
      <c r="K507" s="12">
        <v>345</v>
      </c>
      <c r="L507" s="98">
        <v>317</v>
      </c>
      <c r="M507" s="2">
        <f>IF(SUM(N507:O507)=0,"-",SUM(N507:O507))</f>
        <v>44</v>
      </c>
      <c r="N507" s="12">
        <v>26</v>
      </c>
      <c r="O507" s="13">
        <v>18</v>
      </c>
      <c r="P507" s="14">
        <f>IF(SUM(Q507:R507)=0,"-",SUM(Q507:R507))</f>
        <v>3</v>
      </c>
      <c r="Q507" s="12">
        <v>1</v>
      </c>
      <c r="R507" s="17">
        <v>2</v>
      </c>
      <c r="S507" s="16">
        <f>IF(SUM(T507:U507)=0,"-",SUM(T507:U507))</f>
        <v>4</v>
      </c>
      <c r="T507" s="12">
        <v>0</v>
      </c>
      <c r="U507" s="15">
        <v>4</v>
      </c>
    </row>
    <row r="508" spans="2:22" s="57" customFormat="1" ht="12.95" hidden="1" customHeight="1">
      <c r="B508" s="3" t="s">
        <v>14</v>
      </c>
      <c r="C508" s="16">
        <f t="shared" ref="C508:H508" si="323">SUM(C509:C511)</f>
        <v>3</v>
      </c>
      <c r="D508" s="12">
        <f t="shared" si="323"/>
        <v>2</v>
      </c>
      <c r="E508" s="13">
        <f t="shared" si="323"/>
        <v>1</v>
      </c>
      <c r="F508" s="16">
        <f t="shared" si="323"/>
        <v>40</v>
      </c>
      <c r="G508" s="98">
        <f t="shared" si="323"/>
        <v>37</v>
      </c>
      <c r="H508" s="15">
        <f t="shared" si="323"/>
        <v>3</v>
      </c>
      <c r="I508" s="16"/>
      <c r="J508" s="14">
        <f t="shared" ref="J508:U508" si="324">SUM(J509:J511)</f>
        <v>1089</v>
      </c>
      <c r="K508" s="12">
        <f t="shared" si="324"/>
        <v>545</v>
      </c>
      <c r="L508" s="98">
        <f t="shared" si="324"/>
        <v>544</v>
      </c>
      <c r="M508" s="2">
        <f t="shared" si="324"/>
        <v>77</v>
      </c>
      <c r="N508" s="12">
        <f t="shared" si="324"/>
        <v>43</v>
      </c>
      <c r="O508" s="13">
        <f t="shared" si="324"/>
        <v>34</v>
      </c>
      <c r="P508" s="14">
        <f t="shared" si="324"/>
        <v>3</v>
      </c>
      <c r="Q508" s="12">
        <f t="shared" si="324"/>
        <v>0</v>
      </c>
      <c r="R508" s="13">
        <f t="shared" si="324"/>
        <v>3</v>
      </c>
      <c r="S508" s="16">
        <f t="shared" si="324"/>
        <v>4</v>
      </c>
      <c r="T508" s="12">
        <f t="shared" si="324"/>
        <v>0</v>
      </c>
      <c r="U508" s="15">
        <f t="shared" si="324"/>
        <v>4</v>
      </c>
    </row>
    <row r="509" spans="2:22" s="57" customFormat="1" ht="15" hidden="1" customHeight="1">
      <c r="B509" s="3" t="s">
        <v>131</v>
      </c>
      <c r="C509" s="16">
        <f>IF(SUM(D509:E509)=0,"-",SUM(D509:E509))</f>
        <v>1</v>
      </c>
      <c r="D509" s="12">
        <v>1</v>
      </c>
      <c r="E509" s="14">
        <v>0</v>
      </c>
      <c r="F509" s="16">
        <f>SUM(G509:H509)</f>
        <v>24</v>
      </c>
      <c r="G509" s="98">
        <v>22</v>
      </c>
      <c r="H509" s="15">
        <v>2</v>
      </c>
      <c r="I509" s="16"/>
      <c r="J509" s="14">
        <f>IF(SUM(K509:L509)=0,"-",SUM(K509:L509))</f>
        <v>673</v>
      </c>
      <c r="K509" s="12">
        <v>341</v>
      </c>
      <c r="L509" s="98">
        <v>332</v>
      </c>
      <c r="M509" s="2">
        <f>IF(SUM(N509:O509)=0,"-",SUM(N509:O509))</f>
        <v>48</v>
      </c>
      <c r="N509" s="12">
        <v>29</v>
      </c>
      <c r="O509" s="13">
        <v>19</v>
      </c>
      <c r="P509" s="14">
        <f>IF(SUM(Q509:R509)=0,"-",SUM(Q509:R509))</f>
        <v>3</v>
      </c>
      <c r="Q509" s="12">
        <v>0</v>
      </c>
      <c r="R509" s="17">
        <v>3</v>
      </c>
      <c r="S509" s="16">
        <f>IF(SUM(T509:U509)=0,"-",SUM(T509:U509))</f>
        <v>2</v>
      </c>
      <c r="T509" s="12">
        <v>0</v>
      </c>
      <c r="U509" s="15">
        <v>2</v>
      </c>
    </row>
    <row r="510" spans="2:22" s="57" customFormat="1" ht="15" hidden="1" customHeight="1">
      <c r="B510" s="3" t="s">
        <v>108</v>
      </c>
      <c r="C510" s="16">
        <f>IF(SUM(D510:E510)=0,"-",SUM(D510:E510))</f>
        <v>1</v>
      </c>
      <c r="D510" s="12">
        <v>0</v>
      </c>
      <c r="E510" s="14">
        <v>1</v>
      </c>
      <c r="F510" s="16">
        <f>SUM(G510:H510)</f>
        <v>0</v>
      </c>
      <c r="G510" s="98">
        <v>0</v>
      </c>
      <c r="H510" s="15">
        <v>0</v>
      </c>
      <c r="I510" s="16"/>
      <c r="J510" s="14" t="str">
        <f>IF(SUM(K510:L510)=0,"-",SUM(K510:L510))</f>
        <v>-</v>
      </c>
      <c r="K510" s="12">
        <v>0</v>
      </c>
      <c r="L510" s="98">
        <v>0</v>
      </c>
      <c r="M510" s="2" t="str">
        <f>IF(SUM(N510:O510)=0,"-",SUM(N510:O510))</f>
        <v>-</v>
      </c>
      <c r="N510" s="12">
        <v>0</v>
      </c>
      <c r="O510" s="13">
        <v>0</v>
      </c>
      <c r="P510" s="14" t="str">
        <f>IF(SUM(Q510:R510)=0,"-",SUM(Q510:R510))</f>
        <v>-</v>
      </c>
      <c r="Q510" s="12">
        <v>0</v>
      </c>
      <c r="R510" s="17">
        <v>0</v>
      </c>
      <c r="S510" s="16" t="str">
        <f>IF(SUM(T510:U510)=0,"-",SUM(T510:U510))</f>
        <v>-</v>
      </c>
      <c r="T510" s="12">
        <v>0</v>
      </c>
      <c r="U510" s="15">
        <v>0</v>
      </c>
    </row>
    <row r="511" spans="2:22" s="57" customFormat="1" ht="15" hidden="1" customHeight="1">
      <c r="B511" s="3" t="s">
        <v>132</v>
      </c>
      <c r="C511" s="16">
        <f>IF(SUM(D511:E511)=0,"-",SUM(D511:E511))</f>
        <v>1</v>
      </c>
      <c r="D511" s="12">
        <v>1</v>
      </c>
      <c r="E511" s="14">
        <v>0</v>
      </c>
      <c r="F511" s="16">
        <f>SUM(G511:H511)</f>
        <v>16</v>
      </c>
      <c r="G511" s="98">
        <v>15</v>
      </c>
      <c r="H511" s="15">
        <v>1</v>
      </c>
      <c r="I511" s="16"/>
      <c r="J511" s="14">
        <f>IF(SUM(K511:L511)=0,"-",SUM(K511:L511))</f>
        <v>416</v>
      </c>
      <c r="K511" s="12">
        <v>204</v>
      </c>
      <c r="L511" s="98">
        <v>212</v>
      </c>
      <c r="M511" s="2">
        <f>IF(SUM(N511:O511)=0,"-",SUM(N511:O511))</f>
        <v>29</v>
      </c>
      <c r="N511" s="12">
        <v>14</v>
      </c>
      <c r="O511" s="13">
        <v>15</v>
      </c>
      <c r="P511" s="14" t="str">
        <f>IF(SUM(Q511:R511)=0,"-",SUM(Q511:R511))</f>
        <v>-</v>
      </c>
      <c r="Q511" s="12">
        <v>0</v>
      </c>
      <c r="R511" s="17">
        <v>0</v>
      </c>
      <c r="S511" s="16">
        <f>IF(SUM(T511:U511)=0,"-",SUM(T511:U511))</f>
        <v>2</v>
      </c>
      <c r="T511" s="12">
        <v>0</v>
      </c>
      <c r="U511" s="15">
        <v>2</v>
      </c>
    </row>
    <row r="512" spans="2:22" s="57" customFormat="1" ht="12.95" hidden="1" customHeight="1">
      <c r="B512" s="3" t="s">
        <v>15</v>
      </c>
      <c r="C512" s="16">
        <f t="shared" ref="C512:H512" si="325">SUM(C513:C513)</f>
        <v>1</v>
      </c>
      <c r="D512" s="12">
        <f t="shared" si="325"/>
        <v>1</v>
      </c>
      <c r="E512" s="13">
        <f t="shared" si="325"/>
        <v>0</v>
      </c>
      <c r="F512" s="16">
        <f t="shared" si="325"/>
        <v>28</v>
      </c>
      <c r="G512" s="98">
        <f t="shared" si="325"/>
        <v>25</v>
      </c>
      <c r="H512" s="15">
        <f t="shared" si="325"/>
        <v>3</v>
      </c>
      <c r="I512" s="16"/>
      <c r="J512" s="14">
        <f t="shared" ref="J512:U512" si="326">SUM(J513:J513)</f>
        <v>786</v>
      </c>
      <c r="K512" s="12">
        <f t="shared" si="326"/>
        <v>396</v>
      </c>
      <c r="L512" s="98">
        <f t="shared" si="326"/>
        <v>390</v>
      </c>
      <c r="M512" s="2">
        <f t="shared" si="326"/>
        <v>54</v>
      </c>
      <c r="N512" s="12">
        <f t="shared" si="326"/>
        <v>32</v>
      </c>
      <c r="O512" s="13">
        <f t="shared" si="326"/>
        <v>22</v>
      </c>
      <c r="P512" s="14">
        <f t="shared" si="326"/>
        <v>2</v>
      </c>
      <c r="Q512" s="12">
        <f t="shared" si="326"/>
        <v>0</v>
      </c>
      <c r="R512" s="13">
        <f t="shared" si="326"/>
        <v>2</v>
      </c>
      <c r="S512" s="16">
        <f t="shared" si="326"/>
        <v>3</v>
      </c>
      <c r="T512" s="12">
        <f t="shared" si="326"/>
        <v>0</v>
      </c>
      <c r="U512" s="15">
        <f t="shared" si="326"/>
        <v>3</v>
      </c>
    </row>
    <row r="513" spans="2:22" s="57" customFormat="1" ht="15" hidden="1" customHeight="1">
      <c r="B513" s="3" t="s">
        <v>133</v>
      </c>
      <c r="C513" s="16">
        <f>IF(SUM(D513:E513)=0,"-",SUM(D513:E513))</f>
        <v>1</v>
      </c>
      <c r="D513" s="12">
        <v>1</v>
      </c>
      <c r="E513" s="14">
        <v>0</v>
      </c>
      <c r="F513" s="16">
        <f>SUM(G513:H513)</f>
        <v>28</v>
      </c>
      <c r="G513" s="98">
        <v>25</v>
      </c>
      <c r="H513" s="15">
        <v>3</v>
      </c>
      <c r="I513" s="16"/>
      <c r="J513" s="14">
        <f>IF(SUM(K513:L513)=0,"-",SUM(K513:L513))</f>
        <v>786</v>
      </c>
      <c r="K513" s="12">
        <v>396</v>
      </c>
      <c r="L513" s="98">
        <v>390</v>
      </c>
      <c r="M513" s="2">
        <f>IF(SUM(N513:O513)=0,"-",SUM(N513:O513))</f>
        <v>54</v>
      </c>
      <c r="N513" s="12">
        <v>32</v>
      </c>
      <c r="O513" s="13">
        <v>22</v>
      </c>
      <c r="P513" s="14">
        <f>IF(SUM(Q513:R513)=0,"-",SUM(Q513:R513))</f>
        <v>2</v>
      </c>
      <c r="Q513" s="12">
        <v>0</v>
      </c>
      <c r="R513" s="17">
        <v>2</v>
      </c>
      <c r="S513" s="16">
        <f>IF(SUM(T513:U513)=0,"-",SUM(T513:U513))</f>
        <v>3</v>
      </c>
      <c r="T513" s="12">
        <v>0</v>
      </c>
      <c r="U513" s="15">
        <v>3</v>
      </c>
    </row>
    <row r="514" spans="2:22" s="57" customFormat="1" ht="12.95" hidden="1" customHeight="1">
      <c r="B514" s="19" t="s">
        <v>16</v>
      </c>
      <c r="C514" s="20">
        <f t="shared" ref="C514:H514" si="327">SUM(C515:C515)</f>
        <v>1</v>
      </c>
      <c r="D514" s="21">
        <f t="shared" si="327"/>
        <v>1</v>
      </c>
      <c r="E514" s="22">
        <f t="shared" si="327"/>
        <v>0</v>
      </c>
      <c r="F514" s="20">
        <f t="shared" si="327"/>
        <v>17</v>
      </c>
      <c r="G514" s="100">
        <f t="shared" si="327"/>
        <v>16</v>
      </c>
      <c r="H514" s="24">
        <f t="shared" si="327"/>
        <v>1</v>
      </c>
      <c r="I514" s="20"/>
      <c r="J514" s="25">
        <f t="shared" ref="J514:U514" si="328">SUM(J515:J515)</f>
        <v>469</v>
      </c>
      <c r="K514" s="21">
        <f t="shared" si="328"/>
        <v>221</v>
      </c>
      <c r="L514" s="100">
        <f t="shared" si="328"/>
        <v>248</v>
      </c>
      <c r="M514" s="23">
        <f t="shared" si="328"/>
        <v>30</v>
      </c>
      <c r="N514" s="21">
        <f t="shared" si="328"/>
        <v>14</v>
      </c>
      <c r="O514" s="22">
        <f t="shared" si="328"/>
        <v>16</v>
      </c>
      <c r="P514" s="25">
        <f t="shared" si="328"/>
        <v>1</v>
      </c>
      <c r="Q514" s="21">
        <f t="shared" si="328"/>
        <v>0</v>
      </c>
      <c r="R514" s="22">
        <f t="shared" si="328"/>
        <v>1</v>
      </c>
      <c r="S514" s="20">
        <f t="shared" si="328"/>
        <v>3</v>
      </c>
      <c r="T514" s="21">
        <f t="shared" si="328"/>
        <v>0</v>
      </c>
      <c r="U514" s="24">
        <f t="shared" si="328"/>
        <v>3</v>
      </c>
    </row>
    <row r="515" spans="2:22" s="57" customFormat="1" ht="15" hidden="1" customHeight="1">
      <c r="B515" s="120" t="s">
        <v>134</v>
      </c>
      <c r="C515" s="121">
        <f>IF(SUM(D515:E515)=0,"-",SUM(D515:E515))</f>
        <v>1</v>
      </c>
      <c r="D515" s="106">
        <v>1</v>
      </c>
      <c r="E515" s="122">
        <v>0</v>
      </c>
      <c r="F515" s="121">
        <f>SUM(G515:H515)</f>
        <v>17</v>
      </c>
      <c r="G515" s="107">
        <v>16</v>
      </c>
      <c r="H515" s="110">
        <v>1</v>
      </c>
      <c r="I515" s="121"/>
      <c r="J515" s="122">
        <f>IF(SUM(K515:L515)=0,"-",SUM(K515:L515))</f>
        <v>469</v>
      </c>
      <c r="K515" s="106">
        <v>221</v>
      </c>
      <c r="L515" s="107">
        <v>248</v>
      </c>
      <c r="M515" s="261">
        <f>IF(SUM(N515:O515)=0,"-",SUM(N515:O515))</f>
        <v>30</v>
      </c>
      <c r="N515" s="106">
        <v>14</v>
      </c>
      <c r="O515" s="262">
        <v>16</v>
      </c>
      <c r="P515" s="122">
        <f>IF(SUM(Q515:R515)=0,"-",SUM(Q515:R515))</f>
        <v>1</v>
      </c>
      <c r="Q515" s="106">
        <v>0</v>
      </c>
      <c r="R515" s="124">
        <v>1</v>
      </c>
      <c r="S515" s="121">
        <f>IF(SUM(T515:U515)=0,"-",SUM(T515:U515))</f>
        <v>3</v>
      </c>
      <c r="T515" s="106">
        <v>0</v>
      </c>
      <c r="U515" s="110">
        <v>3</v>
      </c>
    </row>
    <row r="516" spans="2:22" ht="12.75" hidden="1" customHeight="1">
      <c r="B516" s="240" t="s">
        <v>113</v>
      </c>
      <c r="C516" s="214">
        <f t="shared" ref="C516:H516" si="329">C517+C519+C522+C524</f>
        <v>5</v>
      </c>
      <c r="D516" s="215">
        <f t="shared" si="329"/>
        <v>5</v>
      </c>
      <c r="E516" s="215">
        <f t="shared" si="329"/>
        <v>0</v>
      </c>
      <c r="F516" s="214">
        <f t="shared" si="329"/>
        <v>105</v>
      </c>
      <c r="G516" s="215">
        <f t="shared" si="329"/>
        <v>97</v>
      </c>
      <c r="H516" s="216">
        <f t="shared" si="329"/>
        <v>8</v>
      </c>
      <c r="I516" s="217"/>
      <c r="J516" s="217">
        <f t="shared" ref="J516:U516" si="330">J517+J519+J522+J524</f>
        <v>2999</v>
      </c>
      <c r="K516" s="215">
        <f t="shared" si="330"/>
        <v>1512</v>
      </c>
      <c r="L516" s="215">
        <f t="shared" si="330"/>
        <v>1487</v>
      </c>
      <c r="M516" s="214">
        <f t="shared" si="330"/>
        <v>208</v>
      </c>
      <c r="N516" s="215">
        <f t="shared" si="330"/>
        <v>118</v>
      </c>
      <c r="O516" s="215">
        <f t="shared" si="330"/>
        <v>90</v>
      </c>
      <c r="P516" s="215">
        <f t="shared" si="330"/>
        <v>12</v>
      </c>
      <c r="Q516" s="215">
        <f t="shared" si="330"/>
        <v>5</v>
      </c>
      <c r="R516" s="216">
        <f t="shared" si="330"/>
        <v>7</v>
      </c>
      <c r="S516" s="214">
        <f t="shared" si="330"/>
        <v>14</v>
      </c>
      <c r="T516" s="215">
        <f t="shared" si="330"/>
        <v>0</v>
      </c>
      <c r="U516" s="216">
        <f t="shared" si="330"/>
        <v>14</v>
      </c>
      <c r="V516" s="227"/>
    </row>
    <row r="517" spans="2:22" s="57" customFormat="1" ht="12.75" hidden="1" customHeight="1">
      <c r="B517" s="3" t="s">
        <v>13</v>
      </c>
      <c r="C517" s="16">
        <f>IF(SUM(D517:E517)=0,"-",SUM(D517:E517))</f>
        <v>1</v>
      </c>
      <c r="D517" s="12">
        <f>SUM(D518:D518)</f>
        <v>1</v>
      </c>
      <c r="E517" s="13">
        <f>SUM(E518:E518)</f>
        <v>0</v>
      </c>
      <c r="F517" s="16">
        <f>SUM(G517:H517)</f>
        <v>22</v>
      </c>
      <c r="G517" s="98">
        <f>SUM(G518:G518)</f>
        <v>21</v>
      </c>
      <c r="H517" s="15">
        <f>SUM(H518:H518)</f>
        <v>1</v>
      </c>
      <c r="I517" s="16"/>
      <c r="J517" s="14">
        <f>IF(SUM(K517:L517)=0,"-",SUM(K517:L517))</f>
        <v>651</v>
      </c>
      <c r="K517" s="12">
        <f>SUM(K518:K518)</f>
        <v>344</v>
      </c>
      <c r="L517" s="98">
        <f>SUM(L518:L518)</f>
        <v>307</v>
      </c>
      <c r="M517" s="2">
        <f>IF(SUM(N517:O517)=0,"-",SUM(N517:O517))</f>
        <v>43</v>
      </c>
      <c r="N517" s="12">
        <f t="shared" ref="N517:U517" si="331">SUM(N518:N518)</f>
        <v>25</v>
      </c>
      <c r="O517" s="13">
        <f t="shared" si="331"/>
        <v>18</v>
      </c>
      <c r="P517" s="14">
        <f t="shared" si="331"/>
        <v>3</v>
      </c>
      <c r="Q517" s="12">
        <f t="shared" si="331"/>
        <v>1</v>
      </c>
      <c r="R517" s="13">
        <f t="shared" si="331"/>
        <v>2</v>
      </c>
      <c r="S517" s="16">
        <f t="shared" si="331"/>
        <v>4</v>
      </c>
      <c r="T517" s="12">
        <f t="shared" si="331"/>
        <v>0</v>
      </c>
      <c r="U517" s="15">
        <f t="shared" si="331"/>
        <v>4</v>
      </c>
    </row>
    <row r="518" spans="2:22" s="57" customFormat="1" ht="15" hidden="1" customHeight="1">
      <c r="B518" s="3" t="s">
        <v>130</v>
      </c>
      <c r="C518" s="16">
        <f>IF(SUM(D518:E518)=0,"-",SUM(D518:E518))</f>
        <v>1</v>
      </c>
      <c r="D518" s="12">
        <v>1</v>
      </c>
      <c r="E518" s="14">
        <v>0</v>
      </c>
      <c r="F518" s="16">
        <f>SUM(G518:H518)</f>
        <v>22</v>
      </c>
      <c r="G518" s="98">
        <v>21</v>
      </c>
      <c r="H518" s="15">
        <v>1</v>
      </c>
      <c r="I518" s="16"/>
      <c r="J518" s="14">
        <f>IF(SUM(K518:L518)=0,"-",SUM(K518:L518))</f>
        <v>651</v>
      </c>
      <c r="K518" s="12">
        <v>344</v>
      </c>
      <c r="L518" s="98">
        <v>307</v>
      </c>
      <c r="M518" s="2">
        <f>IF(SUM(N518:O518)=0,"-",SUM(N518:O518))</f>
        <v>43</v>
      </c>
      <c r="N518" s="12">
        <v>25</v>
      </c>
      <c r="O518" s="13">
        <v>18</v>
      </c>
      <c r="P518" s="14">
        <f>IF(SUM(Q518:R518)=0,"-",SUM(Q518:R518))</f>
        <v>3</v>
      </c>
      <c r="Q518" s="12">
        <v>1</v>
      </c>
      <c r="R518" s="17">
        <v>2</v>
      </c>
      <c r="S518" s="16">
        <f>IF(SUM(T518:U518)=0,"-",SUM(T518:U518))</f>
        <v>4</v>
      </c>
      <c r="T518" s="12">
        <v>0</v>
      </c>
      <c r="U518" s="15">
        <v>4</v>
      </c>
    </row>
    <row r="519" spans="2:22" s="57" customFormat="1" ht="12.75" hidden="1" customHeight="1">
      <c r="B519" s="3" t="s">
        <v>14</v>
      </c>
      <c r="C519" s="16">
        <f t="shared" ref="C519:H519" si="332">SUM(C520:C521)</f>
        <v>2</v>
      </c>
      <c r="D519" s="12">
        <f t="shared" si="332"/>
        <v>2</v>
      </c>
      <c r="E519" s="13">
        <f t="shared" si="332"/>
        <v>0</v>
      </c>
      <c r="F519" s="16">
        <f t="shared" si="332"/>
        <v>38</v>
      </c>
      <c r="G519" s="98">
        <f t="shared" si="332"/>
        <v>35</v>
      </c>
      <c r="H519" s="15">
        <f t="shared" si="332"/>
        <v>3</v>
      </c>
      <c r="I519" s="16"/>
      <c r="J519" s="14">
        <f t="shared" ref="J519:U519" si="333">SUM(J520:J521)</f>
        <v>1076</v>
      </c>
      <c r="K519" s="12">
        <f t="shared" si="333"/>
        <v>529</v>
      </c>
      <c r="L519" s="98">
        <f t="shared" si="333"/>
        <v>547</v>
      </c>
      <c r="M519" s="2">
        <f t="shared" si="333"/>
        <v>77</v>
      </c>
      <c r="N519" s="12">
        <f t="shared" si="333"/>
        <v>41</v>
      </c>
      <c r="O519" s="13">
        <f t="shared" si="333"/>
        <v>36</v>
      </c>
      <c r="P519" s="14">
        <f t="shared" si="333"/>
        <v>3</v>
      </c>
      <c r="Q519" s="12">
        <f t="shared" si="333"/>
        <v>0</v>
      </c>
      <c r="R519" s="13">
        <f t="shared" si="333"/>
        <v>3</v>
      </c>
      <c r="S519" s="16">
        <f t="shared" si="333"/>
        <v>4</v>
      </c>
      <c r="T519" s="12">
        <f t="shared" si="333"/>
        <v>0</v>
      </c>
      <c r="U519" s="15">
        <f t="shared" si="333"/>
        <v>4</v>
      </c>
    </row>
    <row r="520" spans="2:22" s="57" customFormat="1" ht="15" hidden="1" customHeight="1">
      <c r="B520" s="3" t="s">
        <v>131</v>
      </c>
      <c r="C520" s="16">
        <f>IF(SUM(D520:E520)=0,"-",SUM(D520:E520))</f>
        <v>1</v>
      </c>
      <c r="D520" s="12">
        <v>1</v>
      </c>
      <c r="E520" s="14">
        <v>0</v>
      </c>
      <c r="F520" s="16">
        <f>SUM(G520:H520)</f>
        <v>23</v>
      </c>
      <c r="G520" s="98">
        <v>21</v>
      </c>
      <c r="H520" s="15">
        <v>2</v>
      </c>
      <c r="I520" s="16"/>
      <c r="J520" s="14">
        <f>IF(SUM(K520:L520)=0,"-",SUM(K520:L520))</f>
        <v>662</v>
      </c>
      <c r="K520" s="12">
        <v>332</v>
      </c>
      <c r="L520" s="98">
        <v>330</v>
      </c>
      <c r="M520" s="2">
        <f>IF(SUM(N520:O520)=0,"-",SUM(N520:O520))</f>
        <v>46</v>
      </c>
      <c r="N520" s="12">
        <v>27</v>
      </c>
      <c r="O520" s="13">
        <v>19</v>
      </c>
      <c r="P520" s="14">
        <f>IF(SUM(Q520:R520)=0,"-",SUM(Q520:R520))</f>
        <v>3</v>
      </c>
      <c r="Q520" s="12">
        <v>0</v>
      </c>
      <c r="R520" s="17">
        <v>3</v>
      </c>
      <c r="S520" s="16">
        <f>IF(SUM(T520:U520)=0,"-",SUM(T520:U520))</f>
        <v>2</v>
      </c>
      <c r="T520" s="12">
        <v>0</v>
      </c>
      <c r="U520" s="15">
        <v>2</v>
      </c>
    </row>
    <row r="521" spans="2:22" s="57" customFormat="1" ht="15" hidden="1" customHeight="1">
      <c r="B521" s="3" t="s">
        <v>132</v>
      </c>
      <c r="C521" s="16">
        <f>IF(SUM(D521:E521)=0,"-",SUM(D521:E521))</f>
        <v>1</v>
      </c>
      <c r="D521" s="12">
        <v>1</v>
      </c>
      <c r="E521" s="14">
        <v>0</v>
      </c>
      <c r="F521" s="16">
        <f>SUM(G521:H521)</f>
        <v>15</v>
      </c>
      <c r="G521" s="98">
        <v>14</v>
      </c>
      <c r="H521" s="15">
        <v>1</v>
      </c>
      <c r="I521" s="16"/>
      <c r="J521" s="14">
        <f>IF(SUM(K521:L521)=0,"-",SUM(K521:L521))</f>
        <v>414</v>
      </c>
      <c r="K521" s="12">
        <v>197</v>
      </c>
      <c r="L521" s="98">
        <v>217</v>
      </c>
      <c r="M521" s="2">
        <f>IF(SUM(N521:O521)=0,"-",SUM(N521:O521))</f>
        <v>31</v>
      </c>
      <c r="N521" s="12">
        <v>14</v>
      </c>
      <c r="O521" s="13">
        <v>17</v>
      </c>
      <c r="P521" s="14" t="str">
        <f>IF(SUM(Q521:R521)=0,"-",SUM(Q521:R521))</f>
        <v>-</v>
      </c>
      <c r="Q521" s="12">
        <v>0</v>
      </c>
      <c r="R521" s="17">
        <v>0</v>
      </c>
      <c r="S521" s="16">
        <f>IF(SUM(T521:U521)=0,"-",SUM(T521:U521))</f>
        <v>2</v>
      </c>
      <c r="T521" s="12">
        <v>0</v>
      </c>
      <c r="U521" s="15">
        <v>2</v>
      </c>
    </row>
    <row r="522" spans="2:22" s="57" customFormat="1" ht="12.75" hidden="1" customHeight="1">
      <c r="B522" s="3" t="s">
        <v>15</v>
      </c>
      <c r="C522" s="16">
        <f t="shared" ref="C522:H522" si="334">SUM(C523:C523)</f>
        <v>1</v>
      </c>
      <c r="D522" s="12">
        <f t="shared" si="334"/>
        <v>1</v>
      </c>
      <c r="E522" s="13">
        <f t="shared" si="334"/>
        <v>0</v>
      </c>
      <c r="F522" s="16">
        <f t="shared" si="334"/>
        <v>28</v>
      </c>
      <c r="G522" s="98">
        <f t="shared" si="334"/>
        <v>25</v>
      </c>
      <c r="H522" s="15">
        <f t="shared" si="334"/>
        <v>3</v>
      </c>
      <c r="I522" s="16"/>
      <c r="J522" s="14">
        <f>IF(SUM(K522:L522)=0,"-",SUM(K522:L522))</f>
        <v>814</v>
      </c>
      <c r="K522" s="12">
        <f t="shared" ref="K522:U522" si="335">SUM(K523:K523)</f>
        <v>413</v>
      </c>
      <c r="L522" s="98">
        <f t="shared" si="335"/>
        <v>401</v>
      </c>
      <c r="M522" s="2">
        <f t="shared" si="335"/>
        <v>57</v>
      </c>
      <c r="N522" s="12">
        <f t="shared" si="335"/>
        <v>37</v>
      </c>
      <c r="O522" s="13">
        <f t="shared" si="335"/>
        <v>20</v>
      </c>
      <c r="P522" s="14">
        <f t="shared" si="335"/>
        <v>3</v>
      </c>
      <c r="Q522" s="12">
        <f t="shared" si="335"/>
        <v>2</v>
      </c>
      <c r="R522" s="13">
        <f t="shared" si="335"/>
        <v>1</v>
      </c>
      <c r="S522" s="16">
        <f t="shared" si="335"/>
        <v>3</v>
      </c>
      <c r="T522" s="12">
        <f t="shared" si="335"/>
        <v>0</v>
      </c>
      <c r="U522" s="15">
        <f t="shared" si="335"/>
        <v>3</v>
      </c>
    </row>
    <row r="523" spans="2:22" s="57" customFormat="1" ht="15" hidden="1" customHeight="1">
      <c r="B523" s="3" t="s">
        <v>133</v>
      </c>
      <c r="C523" s="16">
        <f>IF(SUM(D523:E523)=0,"-",SUM(D523:E523))</f>
        <v>1</v>
      </c>
      <c r="D523" s="12">
        <v>1</v>
      </c>
      <c r="E523" s="14">
        <v>0</v>
      </c>
      <c r="F523" s="16">
        <f>SUM(G523:H523)</f>
        <v>28</v>
      </c>
      <c r="G523" s="98">
        <v>25</v>
      </c>
      <c r="H523" s="15">
        <v>3</v>
      </c>
      <c r="I523" s="16"/>
      <c r="J523" s="14">
        <f>IF(SUM(K523:L523)=0,"-",SUM(K523:L523))</f>
        <v>814</v>
      </c>
      <c r="K523" s="12">
        <v>413</v>
      </c>
      <c r="L523" s="98">
        <v>401</v>
      </c>
      <c r="M523" s="2">
        <f>IF(SUM(N523:O523)=0,"-",SUM(N523:O523))</f>
        <v>57</v>
      </c>
      <c r="N523" s="12">
        <v>37</v>
      </c>
      <c r="O523" s="13">
        <v>20</v>
      </c>
      <c r="P523" s="14">
        <f>IF(SUM(Q523:R523)=0,"-",SUM(Q523:R523))</f>
        <v>3</v>
      </c>
      <c r="Q523" s="12">
        <v>2</v>
      </c>
      <c r="R523" s="17">
        <v>1</v>
      </c>
      <c r="S523" s="16">
        <f>IF(SUM(T523:U523)=0,"-",SUM(T523:U523))</f>
        <v>3</v>
      </c>
      <c r="T523" s="12">
        <v>0</v>
      </c>
      <c r="U523" s="15">
        <v>3</v>
      </c>
    </row>
    <row r="524" spans="2:22" s="57" customFormat="1" ht="12.75" hidden="1" customHeight="1">
      <c r="B524" s="19" t="s">
        <v>16</v>
      </c>
      <c r="C524" s="20">
        <f t="shared" ref="C524:H524" si="336">SUM(C525:C525)</f>
        <v>1</v>
      </c>
      <c r="D524" s="21">
        <f t="shared" si="336"/>
        <v>1</v>
      </c>
      <c r="E524" s="22">
        <f t="shared" si="336"/>
        <v>0</v>
      </c>
      <c r="F524" s="20">
        <f t="shared" si="336"/>
        <v>17</v>
      </c>
      <c r="G524" s="100">
        <f t="shared" si="336"/>
        <v>16</v>
      </c>
      <c r="H524" s="24">
        <f t="shared" si="336"/>
        <v>1</v>
      </c>
      <c r="I524" s="20"/>
      <c r="J524" s="25">
        <f t="shared" ref="J524:U524" si="337">SUM(J525:J525)</f>
        <v>458</v>
      </c>
      <c r="K524" s="21">
        <f t="shared" si="337"/>
        <v>226</v>
      </c>
      <c r="L524" s="100">
        <f t="shared" si="337"/>
        <v>232</v>
      </c>
      <c r="M524" s="23">
        <f t="shared" si="337"/>
        <v>31</v>
      </c>
      <c r="N524" s="21">
        <f t="shared" si="337"/>
        <v>15</v>
      </c>
      <c r="O524" s="22">
        <f t="shared" si="337"/>
        <v>16</v>
      </c>
      <c r="P524" s="25">
        <f t="shared" si="337"/>
        <v>3</v>
      </c>
      <c r="Q524" s="21">
        <f t="shared" si="337"/>
        <v>2</v>
      </c>
      <c r="R524" s="22">
        <f t="shared" si="337"/>
        <v>1</v>
      </c>
      <c r="S524" s="20">
        <f t="shared" si="337"/>
        <v>3</v>
      </c>
      <c r="T524" s="21">
        <f t="shared" si="337"/>
        <v>0</v>
      </c>
      <c r="U524" s="24">
        <f t="shared" si="337"/>
        <v>3</v>
      </c>
    </row>
    <row r="525" spans="2:22" s="57" customFormat="1" ht="15" hidden="1" customHeight="1">
      <c r="B525" s="116" t="s">
        <v>134</v>
      </c>
      <c r="C525" s="20">
        <f>IF(SUM(D525:E525)=0,"-",SUM(D525:E525))</f>
        <v>1</v>
      </c>
      <c r="D525" s="21">
        <v>1</v>
      </c>
      <c r="E525" s="25">
        <v>0</v>
      </c>
      <c r="F525" s="20">
        <f>SUM(G525:H525)</f>
        <v>17</v>
      </c>
      <c r="G525" s="100">
        <v>16</v>
      </c>
      <c r="H525" s="24">
        <v>1</v>
      </c>
      <c r="I525" s="20"/>
      <c r="J525" s="25">
        <f>IF(SUM(K525:L525)=0,"-",SUM(K525:L525))</f>
        <v>458</v>
      </c>
      <c r="K525" s="21">
        <v>226</v>
      </c>
      <c r="L525" s="100">
        <v>232</v>
      </c>
      <c r="M525" s="23">
        <f>IF(SUM(N525:O525)=0,"-",SUM(N525:O525))</f>
        <v>31</v>
      </c>
      <c r="N525" s="21">
        <v>15</v>
      </c>
      <c r="O525" s="22">
        <v>16</v>
      </c>
      <c r="P525" s="25">
        <f>IF(SUM(Q525:R525)=0,"-",SUM(Q525:R525))</f>
        <v>3</v>
      </c>
      <c r="Q525" s="21">
        <v>2</v>
      </c>
      <c r="R525" s="26">
        <v>1</v>
      </c>
      <c r="S525" s="20">
        <f>IF(SUM(T525:U525)=0,"-",SUM(T525:U525))</f>
        <v>3</v>
      </c>
      <c r="T525" s="21">
        <v>0</v>
      </c>
      <c r="U525" s="24">
        <v>3</v>
      </c>
    </row>
    <row r="526" spans="2:22" s="126" customFormat="1" ht="18" hidden="1" customHeight="1">
      <c r="B526" s="240" t="s">
        <v>114</v>
      </c>
      <c r="C526" s="214">
        <f t="shared" ref="C526:H526" si="338">C527+C529+C532+C534</f>
        <v>5</v>
      </c>
      <c r="D526" s="215">
        <f t="shared" si="338"/>
        <v>5</v>
      </c>
      <c r="E526" s="215">
        <f t="shared" si="338"/>
        <v>0</v>
      </c>
      <c r="F526" s="214">
        <f>F527+F529+F532+F534</f>
        <v>103</v>
      </c>
      <c r="G526" s="215">
        <f t="shared" si="338"/>
        <v>94</v>
      </c>
      <c r="H526" s="216">
        <f t="shared" si="338"/>
        <v>9</v>
      </c>
      <c r="I526" s="214"/>
      <c r="J526" s="217">
        <f>J527+J529+J532+J534</f>
        <v>2832</v>
      </c>
      <c r="K526" s="215">
        <f t="shared" ref="K526:U526" si="339">K527+K529+K532+K534</f>
        <v>1436</v>
      </c>
      <c r="L526" s="215">
        <f t="shared" si="339"/>
        <v>1396</v>
      </c>
      <c r="M526" s="214">
        <f t="shared" si="339"/>
        <v>192</v>
      </c>
      <c r="N526" s="215">
        <f t="shared" si="339"/>
        <v>108</v>
      </c>
      <c r="O526" s="215">
        <f t="shared" si="339"/>
        <v>84</v>
      </c>
      <c r="P526" s="215">
        <f t="shared" si="339"/>
        <v>12</v>
      </c>
      <c r="Q526" s="215">
        <f t="shared" si="339"/>
        <v>6</v>
      </c>
      <c r="R526" s="216">
        <f t="shared" si="339"/>
        <v>6</v>
      </c>
      <c r="S526" s="214">
        <f t="shared" si="339"/>
        <v>16</v>
      </c>
      <c r="T526" s="215">
        <f t="shared" si="339"/>
        <v>0</v>
      </c>
      <c r="U526" s="216">
        <f t="shared" si="339"/>
        <v>16</v>
      </c>
    </row>
    <row r="527" spans="2:22" s="126" customFormat="1" ht="15" hidden="1" customHeight="1">
      <c r="B527" s="3" t="s">
        <v>13</v>
      </c>
      <c r="C527" s="16">
        <f>IF(SUM(D527:E527)=0,"-",SUM(D527:E527))</f>
        <v>1</v>
      </c>
      <c r="D527" s="12">
        <f>SUM(D528:D528)</f>
        <v>1</v>
      </c>
      <c r="E527" s="13">
        <f>SUM(E528:E528)</f>
        <v>0</v>
      </c>
      <c r="F527" s="16">
        <f>SUM(G527:H527)</f>
        <v>21</v>
      </c>
      <c r="G527" s="98">
        <f>SUM(G528:G528)</f>
        <v>20</v>
      </c>
      <c r="H527" s="15">
        <f>SUM(H528:H528)</f>
        <v>1</v>
      </c>
      <c r="I527" s="16"/>
      <c r="J527" s="14">
        <f>IF(SUM(K527:L527)=0,"-",SUM(K527:L527))</f>
        <v>605</v>
      </c>
      <c r="K527" s="12">
        <f>SUM(K528:K528)</f>
        <v>298</v>
      </c>
      <c r="L527" s="98">
        <f>SUM(L528:L528)</f>
        <v>307</v>
      </c>
      <c r="M527" s="2">
        <f>IF(SUM(N527:O527)=0,"-",SUM(N527:O527))</f>
        <v>41</v>
      </c>
      <c r="N527" s="12">
        <f t="shared" ref="N527:U527" si="340">SUM(N528:N528)</f>
        <v>22</v>
      </c>
      <c r="O527" s="13">
        <f t="shared" si="340"/>
        <v>19</v>
      </c>
      <c r="P527" s="14">
        <f t="shared" si="340"/>
        <v>3</v>
      </c>
      <c r="Q527" s="12">
        <f t="shared" si="340"/>
        <v>1</v>
      </c>
      <c r="R527" s="13">
        <f t="shared" si="340"/>
        <v>2</v>
      </c>
      <c r="S527" s="16">
        <f t="shared" si="340"/>
        <v>4</v>
      </c>
      <c r="T527" s="12">
        <f t="shared" si="340"/>
        <v>0</v>
      </c>
      <c r="U527" s="15">
        <f t="shared" si="340"/>
        <v>4</v>
      </c>
    </row>
    <row r="528" spans="2:22" ht="12.75" hidden="1" customHeight="1">
      <c r="B528" s="3" t="s">
        <v>130</v>
      </c>
      <c r="C528" s="16">
        <f>IF(SUM(D528:E528)=0,"-",SUM(D528:E528))</f>
        <v>1</v>
      </c>
      <c r="D528" s="12">
        <v>1</v>
      </c>
      <c r="E528" s="14"/>
      <c r="F528" s="16">
        <f>SUM(G528:H528)</f>
        <v>21</v>
      </c>
      <c r="G528" s="98">
        <v>20</v>
      </c>
      <c r="H528" s="15">
        <v>1</v>
      </c>
      <c r="I528" s="16"/>
      <c r="J528" s="14">
        <f>IF(SUM(K528:L528)=0,"-",SUM(K528:L528))</f>
        <v>605</v>
      </c>
      <c r="K528" s="12">
        <v>298</v>
      </c>
      <c r="L528" s="98">
        <v>307</v>
      </c>
      <c r="M528" s="2">
        <f>IF(SUM(N528:O528)=0,"-",SUM(N528:O528))</f>
        <v>41</v>
      </c>
      <c r="N528" s="12">
        <v>22</v>
      </c>
      <c r="O528" s="13">
        <v>19</v>
      </c>
      <c r="P528" s="14">
        <f>IF(SUM(Q528:R528)=0,"-",SUM(Q528:R528))</f>
        <v>3</v>
      </c>
      <c r="Q528" s="12">
        <v>1</v>
      </c>
      <c r="R528" s="17">
        <v>2</v>
      </c>
      <c r="S528" s="16">
        <f>IF(SUM(T528:U528)=0,"-",SUM(T528:U528))</f>
        <v>4</v>
      </c>
      <c r="T528" s="12">
        <v>0</v>
      </c>
      <c r="U528" s="15">
        <v>4</v>
      </c>
      <c r="V528" s="227"/>
    </row>
    <row r="529" spans="2:24" ht="15" hidden="1" customHeight="1">
      <c r="B529" s="3" t="s">
        <v>14</v>
      </c>
      <c r="C529" s="16">
        <f t="shared" ref="C529:H529" si="341">SUM(C530:C531)</f>
        <v>2</v>
      </c>
      <c r="D529" s="12">
        <f t="shared" si="341"/>
        <v>2</v>
      </c>
      <c r="E529" s="13">
        <f t="shared" si="341"/>
        <v>0</v>
      </c>
      <c r="F529" s="16">
        <f t="shared" si="341"/>
        <v>39</v>
      </c>
      <c r="G529" s="98">
        <f t="shared" si="341"/>
        <v>35</v>
      </c>
      <c r="H529" s="15">
        <f t="shared" si="341"/>
        <v>4</v>
      </c>
      <c r="I529" s="16"/>
      <c r="J529" s="14">
        <f t="shared" ref="J529:U529" si="342">SUM(J530:J531)</f>
        <v>1049</v>
      </c>
      <c r="K529" s="12">
        <f t="shared" si="342"/>
        <v>531</v>
      </c>
      <c r="L529" s="98">
        <f t="shared" si="342"/>
        <v>518</v>
      </c>
      <c r="M529" s="2">
        <f t="shared" si="342"/>
        <v>73</v>
      </c>
      <c r="N529" s="12">
        <f t="shared" si="342"/>
        <v>40</v>
      </c>
      <c r="O529" s="13">
        <f t="shared" si="342"/>
        <v>33</v>
      </c>
      <c r="P529" s="14">
        <f t="shared" si="342"/>
        <v>5</v>
      </c>
      <c r="Q529" s="12">
        <f t="shared" si="342"/>
        <v>2</v>
      </c>
      <c r="R529" s="13">
        <f t="shared" si="342"/>
        <v>3</v>
      </c>
      <c r="S529" s="16">
        <f t="shared" si="342"/>
        <v>5</v>
      </c>
      <c r="T529" s="12">
        <f t="shared" si="342"/>
        <v>0</v>
      </c>
      <c r="U529" s="15">
        <f t="shared" si="342"/>
        <v>5</v>
      </c>
      <c r="V529" s="227"/>
    </row>
    <row r="530" spans="2:24" ht="12.75" hidden="1" customHeight="1">
      <c r="B530" s="3" t="s">
        <v>131</v>
      </c>
      <c r="C530" s="16">
        <f>IF(SUM(D530:E530)=0,"-",SUM(D530:E530))</f>
        <v>1</v>
      </c>
      <c r="D530" s="12">
        <v>1</v>
      </c>
      <c r="E530" s="14"/>
      <c r="F530" s="16">
        <f>SUM(G530:H530)</f>
        <v>25</v>
      </c>
      <c r="G530" s="98">
        <v>22</v>
      </c>
      <c r="H530" s="15">
        <v>3</v>
      </c>
      <c r="I530" s="16"/>
      <c r="J530" s="14">
        <f>IF(SUM(K530:L530)=0,"-",SUM(K530:L530))</f>
        <v>657</v>
      </c>
      <c r="K530" s="12">
        <v>331</v>
      </c>
      <c r="L530" s="98">
        <v>326</v>
      </c>
      <c r="M530" s="2">
        <f>IF(SUM(N530:O530)=0,"-",SUM(N530:O530))</f>
        <v>46</v>
      </c>
      <c r="N530" s="12">
        <v>24</v>
      </c>
      <c r="O530" s="13">
        <v>22</v>
      </c>
      <c r="P530" s="14">
        <f>IF(SUM(Q530:R530)=0,"-",SUM(Q530:R530))</f>
        <v>4</v>
      </c>
      <c r="Q530" s="12">
        <v>1</v>
      </c>
      <c r="R530" s="17">
        <v>3</v>
      </c>
      <c r="S530" s="16">
        <f>IF(SUM(T530:U530)=0,"-",SUM(T530:U530))</f>
        <v>3</v>
      </c>
      <c r="T530" s="12">
        <v>0</v>
      </c>
      <c r="U530" s="15">
        <v>3</v>
      </c>
      <c r="V530" s="227"/>
    </row>
    <row r="531" spans="2:24" ht="12.75" hidden="1" customHeight="1">
      <c r="B531" s="3" t="s">
        <v>132</v>
      </c>
      <c r="C531" s="16">
        <f>IF(SUM(D531:E531)=0,"-",SUM(D531:E531))</f>
        <v>1</v>
      </c>
      <c r="D531" s="12">
        <v>1</v>
      </c>
      <c r="E531" s="14"/>
      <c r="F531" s="16">
        <f>SUM(G531:H531)</f>
        <v>14</v>
      </c>
      <c r="G531" s="98">
        <v>13</v>
      </c>
      <c r="H531" s="15">
        <v>1</v>
      </c>
      <c r="I531" s="16"/>
      <c r="J531" s="14">
        <f>IF(SUM(K531:L531)=0,"-",SUM(K531:L531))</f>
        <v>392</v>
      </c>
      <c r="K531" s="12">
        <v>200</v>
      </c>
      <c r="L531" s="98">
        <v>192</v>
      </c>
      <c r="M531" s="2">
        <f>IF(SUM(N531:O531)=0,"-",SUM(N531:O531))</f>
        <v>27</v>
      </c>
      <c r="N531" s="12">
        <v>16</v>
      </c>
      <c r="O531" s="13">
        <v>11</v>
      </c>
      <c r="P531" s="14">
        <f>IF(SUM(Q531:R531)=0,"-",SUM(Q531:R531))</f>
        <v>1</v>
      </c>
      <c r="Q531" s="12">
        <v>1</v>
      </c>
      <c r="R531" s="17">
        <v>0</v>
      </c>
      <c r="S531" s="16">
        <f>IF(SUM(T531:U531)=0,"-",SUM(T531:U531))</f>
        <v>2</v>
      </c>
      <c r="T531" s="12">
        <v>0</v>
      </c>
      <c r="U531" s="15">
        <v>2</v>
      </c>
      <c r="V531" s="227"/>
    </row>
    <row r="532" spans="2:24" ht="15" hidden="1" customHeight="1">
      <c r="B532" s="3" t="s">
        <v>15</v>
      </c>
      <c r="C532" s="16">
        <f t="shared" ref="C532:H532" si="343">SUM(C533:C533)</f>
        <v>1</v>
      </c>
      <c r="D532" s="12">
        <f t="shared" si="343"/>
        <v>1</v>
      </c>
      <c r="E532" s="13">
        <f t="shared" si="343"/>
        <v>0</v>
      </c>
      <c r="F532" s="16">
        <f t="shared" si="343"/>
        <v>27</v>
      </c>
      <c r="G532" s="98">
        <f t="shared" si="343"/>
        <v>24</v>
      </c>
      <c r="H532" s="15">
        <f t="shared" si="343"/>
        <v>3</v>
      </c>
      <c r="I532" s="16"/>
      <c r="J532" s="14">
        <f>SUM(J533:J533)</f>
        <v>773</v>
      </c>
      <c r="K532" s="12">
        <f>SUM(K533:K533)</f>
        <v>404</v>
      </c>
      <c r="L532" s="98">
        <f>SUM(L533:L533)</f>
        <v>369</v>
      </c>
      <c r="M532" s="16">
        <f>SUM(M533)</f>
        <v>49</v>
      </c>
      <c r="N532" s="12">
        <f t="shared" ref="N532:U532" si="344">SUM(N533)</f>
        <v>33</v>
      </c>
      <c r="O532" s="12">
        <f t="shared" si="344"/>
        <v>16</v>
      </c>
      <c r="P532" s="12">
        <f t="shared" si="344"/>
        <v>3</v>
      </c>
      <c r="Q532" s="12">
        <f t="shared" si="344"/>
        <v>2</v>
      </c>
      <c r="R532" s="13">
        <f t="shared" si="344"/>
        <v>1</v>
      </c>
      <c r="S532" s="16">
        <f t="shared" si="344"/>
        <v>4</v>
      </c>
      <c r="T532" s="12">
        <f t="shared" si="344"/>
        <v>0</v>
      </c>
      <c r="U532" s="17">
        <f t="shared" si="344"/>
        <v>4</v>
      </c>
      <c r="V532" s="227"/>
      <c r="X532" s="57"/>
    </row>
    <row r="533" spans="2:24" ht="12.75" hidden="1" customHeight="1">
      <c r="B533" s="3" t="s">
        <v>133</v>
      </c>
      <c r="C533" s="16">
        <f>IF(SUM(D533:E533)=0,"-",SUM(D533:E533))</f>
        <v>1</v>
      </c>
      <c r="D533" s="12">
        <v>1</v>
      </c>
      <c r="E533" s="14"/>
      <c r="F533" s="16">
        <f>SUM(G533:H533)</f>
        <v>27</v>
      </c>
      <c r="G533" s="98">
        <v>24</v>
      </c>
      <c r="H533" s="15">
        <v>3</v>
      </c>
      <c r="I533" s="16"/>
      <c r="J533" s="14">
        <f>IF(SUM(K533:L533)=0,"-",SUM(K533:L533))</f>
        <v>773</v>
      </c>
      <c r="K533" s="12">
        <v>404</v>
      </c>
      <c r="L533" s="98">
        <v>369</v>
      </c>
      <c r="M533" s="2">
        <f>IF(SUM(N533:O533)=0,"-",SUM(N533:O533))</f>
        <v>49</v>
      </c>
      <c r="N533" s="12">
        <v>33</v>
      </c>
      <c r="O533" s="13">
        <v>16</v>
      </c>
      <c r="P533" s="14">
        <f>IF(SUM(Q533:R533)=0,"-",SUM(Q533:R533))</f>
        <v>3</v>
      </c>
      <c r="Q533" s="12">
        <v>2</v>
      </c>
      <c r="R533" s="17">
        <v>1</v>
      </c>
      <c r="S533" s="16">
        <f>IF(SUM(T533:U533)=0,"-",SUM(T533:U533))</f>
        <v>4</v>
      </c>
      <c r="T533" s="12">
        <v>0</v>
      </c>
      <c r="U533" s="15">
        <v>4</v>
      </c>
      <c r="V533" s="227"/>
    </row>
    <row r="534" spans="2:24" ht="15" hidden="1" customHeight="1">
      <c r="B534" s="19" t="s">
        <v>16</v>
      </c>
      <c r="C534" s="20">
        <f t="shared" ref="C534:H534" si="345">SUM(C535:C535)</f>
        <v>1</v>
      </c>
      <c r="D534" s="21">
        <f t="shared" si="345"/>
        <v>1</v>
      </c>
      <c r="E534" s="22">
        <f t="shared" si="345"/>
        <v>0</v>
      </c>
      <c r="F534" s="20">
        <f>SUM(F535:F535)</f>
        <v>16</v>
      </c>
      <c r="G534" s="100">
        <f t="shared" si="345"/>
        <v>15</v>
      </c>
      <c r="H534" s="24">
        <f t="shared" si="345"/>
        <v>1</v>
      </c>
      <c r="I534" s="20"/>
      <c r="J534" s="25">
        <f>SUM(J535:J535)</f>
        <v>405</v>
      </c>
      <c r="K534" s="21">
        <f t="shared" ref="K534:T534" si="346">SUM(K535:K535)</f>
        <v>203</v>
      </c>
      <c r="L534" s="100">
        <f t="shared" si="346"/>
        <v>202</v>
      </c>
      <c r="M534" s="23">
        <f>SUM(M535:M535)</f>
        <v>29</v>
      </c>
      <c r="N534" s="21">
        <f t="shared" si="346"/>
        <v>13</v>
      </c>
      <c r="O534" s="22">
        <f t="shared" si="346"/>
        <v>16</v>
      </c>
      <c r="P534" s="25">
        <f t="shared" si="346"/>
        <v>1</v>
      </c>
      <c r="Q534" s="21">
        <f t="shared" si="346"/>
        <v>1</v>
      </c>
      <c r="R534" s="22">
        <f t="shared" si="346"/>
        <v>0</v>
      </c>
      <c r="S534" s="20">
        <f t="shared" si="346"/>
        <v>3</v>
      </c>
      <c r="T534" s="21">
        <f t="shared" si="346"/>
        <v>0</v>
      </c>
      <c r="U534" s="24">
        <f>SUM(U535)</f>
        <v>3</v>
      </c>
      <c r="V534" s="227"/>
    </row>
    <row r="535" spans="2:24" ht="12.75" hidden="1" customHeight="1">
      <c r="B535" s="19" t="s">
        <v>135</v>
      </c>
      <c r="C535" s="23">
        <f>IF(SUM(D535:E535)=0,"-",SUM(D535:E535))</f>
        <v>1</v>
      </c>
      <c r="D535" s="21">
        <v>1</v>
      </c>
      <c r="E535" s="24"/>
      <c r="F535" s="23">
        <f>SUM(G535:H535)</f>
        <v>16</v>
      </c>
      <c r="G535" s="21">
        <v>15</v>
      </c>
      <c r="H535" s="24">
        <v>1</v>
      </c>
      <c r="I535" s="20"/>
      <c r="J535" s="22">
        <f>IF(SUM(K535:L535)=0,"-",SUM(K535:L535))</f>
        <v>405</v>
      </c>
      <c r="K535" s="21">
        <v>203</v>
      </c>
      <c r="L535" s="24">
        <v>202</v>
      </c>
      <c r="M535" s="23">
        <f>IF(SUM(N535:O535)=0,"-",SUM(N535:O535))</f>
        <v>29</v>
      </c>
      <c r="N535" s="21">
        <v>13</v>
      </c>
      <c r="O535" s="21">
        <v>16</v>
      </c>
      <c r="P535" s="25">
        <f>IF(SUM(Q535:R535)=0,"-",SUM(Q535:R535))</f>
        <v>1</v>
      </c>
      <c r="Q535" s="21">
        <v>1</v>
      </c>
      <c r="R535" s="24">
        <v>0</v>
      </c>
      <c r="S535" s="20">
        <f>IF(SUM(T535:U535)=0,"-",SUM(T535:U535))</f>
        <v>3</v>
      </c>
      <c r="T535" s="21">
        <v>0</v>
      </c>
      <c r="U535" s="24">
        <v>3</v>
      </c>
      <c r="V535" s="227"/>
    </row>
    <row r="536" spans="2:24" ht="18" hidden="1" customHeight="1">
      <c r="B536" s="240" t="s">
        <v>116</v>
      </c>
      <c r="C536" s="214">
        <f t="shared" ref="C536:H536" si="347">C537+C539+C542+C544</f>
        <v>5</v>
      </c>
      <c r="D536" s="215">
        <f t="shared" si="347"/>
        <v>5</v>
      </c>
      <c r="E536" s="215">
        <f t="shared" si="347"/>
        <v>0</v>
      </c>
      <c r="F536" s="214">
        <f t="shared" si="347"/>
        <v>105</v>
      </c>
      <c r="G536" s="215">
        <f t="shared" si="347"/>
        <v>94</v>
      </c>
      <c r="H536" s="216">
        <f t="shared" si="347"/>
        <v>11</v>
      </c>
      <c r="I536" s="214"/>
      <c r="J536" s="217">
        <f>J537+J539+J542+J544</f>
        <v>2787</v>
      </c>
      <c r="K536" s="215">
        <f t="shared" ref="K536:U536" si="348">K537+K539+K542+K544</f>
        <v>1439</v>
      </c>
      <c r="L536" s="215">
        <f t="shared" si="348"/>
        <v>1348</v>
      </c>
      <c r="M536" s="214">
        <f t="shared" si="348"/>
        <v>205</v>
      </c>
      <c r="N536" s="215">
        <f t="shared" si="348"/>
        <v>115</v>
      </c>
      <c r="O536" s="215">
        <f t="shared" si="348"/>
        <v>90</v>
      </c>
      <c r="P536" s="215">
        <f t="shared" si="348"/>
        <v>11</v>
      </c>
      <c r="Q536" s="215">
        <f t="shared" si="348"/>
        <v>6</v>
      </c>
      <c r="R536" s="216">
        <f t="shared" si="348"/>
        <v>5</v>
      </c>
      <c r="S536" s="214">
        <f t="shared" si="348"/>
        <v>15</v>
      </c>
      <c r="T536" s="215">
        <f t="shared" si="348"/>
        <v>1</v>
      </c>
      <c r="U536" s="216">
        <f t="shared" si="348"/>
        <v>14</v>
      </c>
      <c r="V536" s="227"/>
    </row>
    <row r="537" spans="2:24" ht="15" hidden="1" customHeight="1">
      <c r="B537" s="3" t="s">
        <v>13</v>
      </c>
      <c r="C537" s="16">
        <f>IF(SUM(D537:E537)=0,"-",SUM(D537:E537))</f>
        <v>1</v>
      </c>
      <c r="D537" s="12">
        <f>SUM(D538:D538)</f>
        <v>1</v>
      </c>
      <c r="E537" s="13">
        <f>SUM(E538:E538)</f>
        <v>0</v>
      </c>
      <c r="F537" s="16">
        <f>SUM(G537:H537)</f>
        <v>21</v>
      </c>
      <c r="G537" s="98">
        <f>SUM(G538:G538)</f>
        <v>19</v>
      </c>
      <c r="H537" s="15">
        <f>SUM(H538:H538)</f>
        <v>2</v>
      </c>
      <c r="I537" s="16"/>
      <c r="J537" s="14">
        <f>IF(SUM(K537:L537)=0,"-",SUM(K537:L537))</f>
        <v>556</v>
      </c>
      <c r="K537" s="12">
        <f>SUM(K538:K538)</f>
        <v>295</v>
      </c>
      <c r="L537" s="98">
        <f>SUM(L538:L538)</f>
        <v>261</v>
      </c>
      <c r="M537" s="2">
        <f>IF(SUM(N537:O537)=0,"-",SUM(N537:O537))</f>
        <v>43</v>
      </c>
      <c r="N537" s="12">
        <f t="shared" ref="N537:U537" si="349">SUM(N538:N538)</f>
        <v>23</v>
      </c>
      <c r="O537" s="13">
        <f t="shared" si="349"/>
        <v>20</v>
      </c>
      <c r="P537" s="14">
        <f t="shared" si="349"/>
        <v>2</v>
      </c>
      <c r="Q537" s="12">
        <f t="shared" si="349"/>
        <v>1</v>
      </c>
      <c r="R537" s="13">
        <f t="shared" si="349"/>
        <v>1</v>
      </c>
      <c r="S537" s="16">
        <f t="shared" si="349"/>
        <v>3</v>
      </c>
      <c r="T537" s="12">
        <f t="shared" si="349"/>
        <v>0</v>
      </c>
      <c r="U537" s="15">
        <f t="shared" si="349"/>
        <v>3</v>
      </c>
      <c r="V537" s="227"/>
    </row>
    <row r="538" spans="2:24" ht="12.75" hidden="1" customHeight="1">
      <c r="B538" s="3" t="s">
        <v>130</v>
      </c>
      <c r="C538" s="16">
        <f>IF(SUM(D538:E538)=0,"-",SUM(D538:E538))</f>
        <v>1</v>
      </c>
      <c r="D538" s="12">
        <v>1</v>
      </c>
      <c r="E538" s="14"/>
      <c r="F538" s="16">
        <f>SUM(G538:H538)</f>
        <v>21</v>
      </c>
      <c r="G538" s="98">
        <v>19</v>
      </c>
      <c r="H538" s="15">
        <v>2</v>
      </c>
      <c r="I538" s="16"/>
      <c r="J538" s="14">
        <f>IF(SUM(K538:L538)=0,"-",SUM(K538:L538))</f>
        <v>556</v>
      </c>
      <c r="K538" s="12">
        <v>295</v>
      </c>
      <c r="L538" s="98">
        <v>261</v>
      </c>
      <c r="M538" s="2">
        <f>IF(SUM(N538:O538)=0,"-",SUM(N538:O538))</f>
        <v>43</v>
      </c>
      <c r="N538" s="12">
        <v>23</v>
      </c>
      <c r="O538" s="13">
        <v>20</v>
      </c>
      <c r="P538" s="14">
        <f>IF(SUM(Q538:R538)=0,"-",SUM(Q538:R538))</f>
        <v>2</v>
      </c>
      <c r="Q538" s="12">
        <v>1</v>
      </c>
      <c r="R538" s="17">
        <v>1</v>
      </c>
      <c r="S538" s="16">
        <f>IF(SUM(T538:U538)=0,"-",SUM(T538:U538))</f>
        <v>3</v>
      </c>
      <c r="T538" s="12">
        <v>0</v>
      </c>
      <c r="U538" s="15">
        <v>3</v>
      </c>
      <c r="V538" s="227"/>
    </row>
    <row r="539" spans="2:24" ht="15" hidden="1" customHeight="1">
      <c r="B539" s="3" t="s">
        <v>14</v>
      </c>
      <c r="C539" s="16">
        <f t="shared" ref="C539:H539" si="350">SUM(C540:C541)</f>
        <v>2</v>
      </c>
      <c r="D539" s="12">
        <f t="shared" si="350"/>
        <v>2</v>
      </c>
      <c r="E539" s="13">
        <f t="shared" si="350"/>
        <v>0</v>
      </c>
      <c r="F539" s="16">
        <f t="shared" si="350"/>
        <v>40</v>
      </c>
      <c r="G539" s="98">
        <f t="shared" si="350"/>
        <v>36</v>
      </c>
      <c r="H539" s="15">
        <f t="shared" si="350"/>
        <v>4</v>
      </c>
      <c r="I539" s="16"/>
      <c r="J539" s="14">
        <f t="shared" ref="J539:U539" si="351">SUM(J540:J541)</f>
        <v>1062</v>
      </c>
      <c r="K539" s="12">
        <f t="shared" si="351"/>
        <v>549</v>
      </c>
      <c r="L539" s="98">
        <f t="shared" si="351"/>
        <v>513</v>
      </c>
      <c r="M539" s="2">
        <f t="shared" si="351"/>
        <v>76</v>
      </c>
      <c r="N539" s="12">
        <f t="shared" si="351"/>
        <v>42</v>
      </c>
      <c r="O539" s="13">
        <f t="shared" si="351"/>
        <v>34</v>
      </c>
      <c r="P539" s="14">
        <f t="shared" si="351"/>
        <v>5</v>
      </c>
      <c r="Q539" s="12">
        <f t="shared" si="351"/>
        <v>2</v>
      </c>
      <c r="R539" s="13">
        <f t="shared" si="351"/>
        <v>3</v>
      </c>
      <c r="S539" s="16">
        <f t="shared" si="351"/>
        <v>5</v>
      </c>
      <c r="T539" s="12">
        <f t="shared" si="351"/>
        <v>1</v>
      </c>
      <c r="U539" s="15">
        <f t="shared" si="351"/>
        <v>4</v>
      </c>
      <c r="V539" s="227"/>
    </row>
    <row r="540" spans="2:24" ht="12.75" hidden="1" customHeight="1">
      <c r="B540" s="3" t="s">
        <v>131</v>
      </c>
      <c r="C540" s="16">
        <f>IF(SUM(D540:E540)=0,"-",SUM(D540:E540))</f>
        <v>1</v>
      </c>
      <c r="D540" s="12">
        <v>1</v>
      </c>
      <c r="E540" s="14"/>
      <c r="F540" s="16">
        <f>SUM(G540:H540)</f>
        <v>25</v>
      </c>
      <c r="G540" s="98">
        <v>22</v>
      </c>
      <c r="H540" s="15">
        <v>3</v>
      </c>
      <c r="I540" s="16"/>
      <c r="J540" s="14">
        <f>IF(SUM(K540:L540)=0,"-",SUM(K540:L540))</f>
        <v>651</v>
      </c>
      <c r="K540" s="12">
        <v>332</v>
      </c>
      <c r="L540" s="98">
        <v>319</v>
      </c>
      <c r="M540" s="2">
        <f>IF(SUM(N540:O540)=0,"-",SUM(N540:O540))</f>
        <v>49</v>
      </c>
      <c r="N540" s="12">
        <v>27</v>
      </c>
      <c r="O540" s="13">
        <v>22</v>
      </c>
      <c r="P540" s="14">
        <f>IF(SUM(Q540:R540)=0,"-",SUM(Q540:R540))</f>
        <v>3</v>
      </c>
      <c r="Q540" s="12">
        <v>1</v>
      </c>
      <c r="R540" s="17">
        <v>2</v>
      </c>
      <c r="S540" s="16">
        <f>IF(SUM(T540:U540)=0,"-",SUM(T540:U540))</f>
        <v>3</v>
      </c>
      <c r="T540" s="12">
        <v>0</v>
      </c>
      <c r="U540" s="15">
        <v>3</v>
      </c>
      <c r="V540" s="227"/>
    </row>
    <row r="541" spans="2:24" ht="12.75" hidden="1" customHeight="1">
      <c r="B541" s="3" t="s">
        <v>132</v>
      </c>
      <c r="C541" s="16">
        <f>IF(SUM(D541:E541)=0,"-",SUM(D541:E541))</f>
        <v>1</v>
      </c>
      <c r="D541" s="12">
        <v>1</v>
      </c>
      <c r="E541" s="14"/>
      <c r="F541" s="16">
        <f>SUM(G541:H541)</f>
        <v>15</v>
      </c>
      <c r="G541" s="98">
        <v>14</v>
      </c>
      <c r="H541" s="15">
        <v>1</v>
      </c>
      <c r="I541" s="16"/>
      <c r="J541" s="14">
        <f>IF(SUM(K541:L541)=0,"-",SUM(K541:L541))</f>
        <v>411</v>
      </c>
      <c r="K541" s="12">
        <v>217</v>
      </c>
      <c r="L541" s="98">
        <v>194</v>
      </c>
      <c r="M541" s="2">
        <f>IF(SUM(N541:O541)=0,"-",SUM(N541:O541))</f>
        <v>27</v>
      </c>
      <c r="N541" s="12">
        <v>15</v>
      </c>
      <c r="O541" s="13">
        <v>12</v>
      </c>
      <c r="P541" s="14">
        <f>IF(SUM(Q541:R541)=0,"-",SUM(Q541:R541))</f>
        <v>2</v>
      </c>
      <c r="Q541" s="12">
        <v>1</v>
      </c>
      <c r="R541" s="17">
        <v>1</v>
      </c>
      <c r="S541" s="16">
        <f>IF(SUM(T541:U541)=0,"-",SUM(T541:U541))</f>
        <v>2</v>
      </c>
      <c r="T541" s="12">
        <v>1</v>
      </c>
      <c r="U541" s="15">
        <v>1</v>
      </c>
      <c r="V541" s="227"/>
    </row>
    <row r="542" spans="2:24" ht="15" hidden="1" customHeight="1">
      <c r="B542" s="3" t="s">
        <v>15</v>
      </c>
      <c r="C542" s="16">
        <f t="shared" ref="C542:H542" si="352">SUM(C543:C543)</f>
        <v>1</v>
      </c>
      <c r="D542" s="12">
        <f t="shared" si="352"/>
        <v>1</v>
      </c>
      <c r="E542" s="13">
        <f t="shared" si="352"/>
        <v>0</v>
      </c>
      <c r="F542" s="16">
        <f t="shared" si="352"/>
        <v>28</v>
      </c>
      <c r="G542" s="98">
        <f t="shared" si="352"/>
        <v>25</v>
      </c>
      <c r="H542" s="15">
        <f t="shared" si="352"/>
        <v>3</v>
      </c>
      <c r="I542" s="16"/>
      <c r="J542" s="14">
        <f>SUM(J543:J543)</f>
        <v>763</v>
      </c>
      <c r="K542" s="12">
        <f>SUM(K543:K543)</f>
        <v>389</v>
      </c>
      <c r="L542" s="98">
        <f>SUM(L543:L543)</f>
        <v>374</v>
      </c>
      <c r="M542" s="16">
        <f>SUM(M543)</f>
        <v>55</v>
      </c>
      <c r="N542" s="12">
        <f t="shared" ref="N542:U542" si="353">SUM(N543)</f>
        <v>34</v>
      </c>
      <c r="O542" s="12">
        <f t="shared" si="353"/>
        <v>21</v>
      </c>
      <c r="P542" s="12">
        <f t="shared" si="353"/>
        <v>3</v>
      </c>
      <c r="Q542" s="12">
        <f t="shared" si="353"/>
        <v>2</v>
      </c>
      <c r="R542" s="13">
        <f t="shared" si="353"/>
        <v>1</v>
      </c>
      <c r="S542" s="16">
        <f t="shared" si="353"/>
        <v>4</v>
      </c>
      <c r="T542" s="12">
        <f t="shared" si="353"/>
        <v>0</v>
      </c>
      <c r="U542" s="17">
        <f t="shared" si="353"/>
        <v>4</v>
      </c>
      <c r="V542" s="227"/>
    </row>
    <row r="543" spans="2:24" ht="12.75" hidden="1" customHeight="1">
      <c r="B543" s="3" t="s">
        <v>133</v>
      </c>
      <c r="C543" s="16">
        <f>IF(SUM(D543:E543)=0,"-",SUM(D543:E543))</f>
        <v>1</v>
      </c>
      <c r="D543" s="12">
        <v>1</v>
      </c>
      <c r="E543" s="14"/>
      <c r="F543" s="16">
        <f>SUM(G543:H543)</f>
        <v>28</v>
      </c>
      <c r="G543" s="98">
        <v>25</v>
      </c>
      <c r="H543" s="15">
        <v>3</v>
      </c>
      <c r="I543" s="16"/>
      <c r="J543" s="14">
        <f>IF(SUM(K543:L543)=0,"-",SUM(K543:L543))</f>
        <v>763</v>
      </c>
      <c r="K543" s="12">
        <v>389</v>
      </c>
      <c r="L543" s="98">
        <v>374</v>
      </c>
      <c r="M543" s="2">
        <f>IF(SUM(N543:O543)=0,"-",SUM(N543:O543))</f>
        <v>55</v>
      </c>
      <c r="N543" s="12">
        <v>34</v>
      </c>
      <c r="O543" s="13">
        <v>21</v>
      </c>
      <c r="P543" s="14">
        <f>IF(SUM(Q543:R543)=0,"-",SUM(Q543:R543))</f>
        <v>3</v>
      </c>
      <c r="Q543" s="12">
        <v>2</v>
      </c>
      <c r="R543" s="17">
        <v>1</v>
      </c>
      <c r="S543" s="16">
        <f>IF(SUM(T543:U543)=0,"-",SUM(T543:U543))</f>
        <v>4</v>
      </c>
      <c r="T543" s="12">
        <v>0</v>
      </c>
      <c r="U543" s="15">
        <v>4</v>
      </c>
      <c r="V543" s="227"/>
    </row>
    <row r="544" spans="2:24" ht="15" hidden="1" customHeight="1">
      <c r="B544" s="3" t="s">
        <v>16</v>
      </c>
      <c r="C544" s="16">
        <f t="shared" ref="C544:H544" si="354">SUM(C545:C545)</f>
        <v>1</v>
      </c>
      <c r="D544" s="12">
        <f t="shared" si="354"/>
        <v>1</v>
      </c>
      <c r="E544" s="13">
        <f t="shared" si="354"/>
        <v>0</v>
      </c>
      <c r="F544" s="16">
        <f>SUM(F545:F545)</f>
        <v>16</v>
      </c>
      <c r="G544" s="98">
        <f t="shared" si="354"/>
        <v>14</v>
      </c>
      <c r="H544" s="15">
        <f t="shared" si="354"/>
        <v>2</v>
      </c>
      <c r="I544" s="16"/>
      <c r="J544" s="14">
        <f>SUM(J545:J545)</f>
        <v>406</v>
      </c>
      <c r="K544" s="12">
        <f t="shared" ref="K544:T544" si="355">SUM(K545:K545)</f>
        <v>206</v>
      </c>
      <c r="L544" s="98">
        <f t="shared" si="355"/>
        <v>200</v>
      </c>
      <c r="M544" s="2">
        <f>SUM(M545:M545)</f>
        <v>31</v>
      </c>
      <c r="N544" s="12">
        <f t="shared" si="355"/>
        <v>16</v>
      </c>
      <c r="O544" s="13">
        <f t="shared" si="355"/>
        <v>15</v>
      </c>
      <c r="P544" s="14">
        <f t="shared" si="355"/>
        <v>1</v>
      </c>
      <c r="Q544" s="12">
        <f t="shared" si="355"/>
        <v>1</v>
      </c>
      <c r="R544" s="13">
        <f t="shared" si="355"/>
        <v>0</v>
      </c>
      <c r="S544" s="16">
        <f t="shared" si="355"/>
        <v>3</v>
      </c>
      <c r="T544" s="12">
        <f t="shared" si="355"/>
        <v>0</v>
      </c>
      <c r="U544" s="15">
        <f>SUM(U545)</f>
        <v>3</v>
      </c>
      <c r="V544" s="227"/>
    </row>
    <row r="545" spans="2:22" ht="12.75" hidden="1" customHeight="1">
      <c r="B545" s="19" t="s">
        <v>135</v>
      </c>
      <c r="C545" s="23">
        <f>IF(SUM(D545:E545)=0,"-",SUM(D545:E545))</f>
        <v>1</v>
      </c>
      <c r="D545" s="21">
        <v>1</v>
      </c>
      <c r="E545" s="24"/>
      <c r="F545" s="23">
        <f>SUM(G545:H545)</f>
        <v>16</v>
      </c>
      <c r="G545" s="21">
        <v>14</v>
      </c>
      <c r="H545" s="24">
        <v>2</v>
      </c>
      <c r="I545" s="20"/>
      <c r="J545" s="22">
        <f>IF(SUM(K545:L545)=0,"-",SUM(K545:L545))</f>
        <v>406</v>
      </c>
      <c r="K545" s="21">
        <v>206</v>
      </c>
      <c r="L545" s="24">
        <v>200</v>
      </c>
      <c r="M545" s="23">
        <f>IF(SUM(N545:O545)=0,"-",SUM(N545:O545))</f>
        <v>31</v>
      </c>
      <c r="N545" s="21">
        <v>16</v>
      </c>
      <c r="O545" s="21">
        <v>15</v>
      </c>
      <c r="P545" s="25">
        <f>IF(SUM(Q545:R545)=0,"-",SUM(Q545:R545))</f>
        <v>1</v>
      </c>
      <c r="Q545" s="21">
        <v>1</v>
      </c>
      <c r="R545" s="24">
        <v>0</v>
      </c>
      <c r="S545" s="20">
        <f>IF(SUM(T545:U545)=0,"-",SUM(T545:U545))</f>
        <v>3</v>
      </c>
      <c r="T545" s="21">
        <v>0</v>
      </c>
      <c r="U545" s="24">
        <v>3</v>
      </c>
      <c r="V545" s="227"/>
    </row>
    <row r="546" spans="2:22" ht="18" hidden="1" customHeight="1">
      <c r="B546" s="240" t="s">
        <v>117</v>
      </c>
      <c r="C546" s="214">
        <f t="shared" ref="C546:H546" si="356">C547+C549+C552+C554</f>
        <v>5</v>
      </c>
      <c r="D546" s="215">
        <f t="shared" si="356"/>
        <v>5</v>
      </c>
      <c r="E546" s="215">
        <f t="shared" si="356"/>
        <v>0</v>
      </c>
      <c r="F546" s="214">
        <f t="shared" si="356"/>
        <v>99</v>
      </c>
      <c r="G546" s="215">
        <f t="shared" si="356"/>
        <v>88</v>
      </c>
      <c r="H546" s="216">
        <f t="shared" si="356"/>
        <v>11</v>
      </c>
      <c r="I546" s="214"/>
      <c r="J546" s="217">
        <f>J547+J549+J552+J554</f>
        <v>2612</v>
      </c>
      <c r="K546" s="215">
        <f t="shared" ref="K546:U546" si="357">K547+K549+K552+K554</f>
        <v>1357</v>
      </c>
      <c r="L546" s="215">
        <f t="shared" si="357"/>
        <v>1255</v>
      </c>
      <c r="M546" s="214">
        <f t="shared" si="357"/>
        <v>194</v>
      </c>
      <c r="N546" s="215">
        <f t="shared" si="357"/>
        <v>105</v>
      </c>
      <c r="O546" s="215">
        <f t="shared" si="357"/>
        <v>89</v>
      </c>
      <c r="P546" s="215">
        <f t="shared" si="357"/>
        <v>13</v>
      </c>
      <c r="Q546" s="215">
        <f t="shared" si="357"/>
        <v>5</v>
      </c>
      <c r="R546" s="216">
        <f t="shared" si="357"/>
        <v>8</v>
      </c>
      <c r="S546" s="214">
        <f t="shared" si="357"/>
        <v>13</v>
      </c>
      <c r="T546" s="215">
        <f t="shared" si="357"/>
        <v>1</v>
      </c>
      <c r="U546" s="216">
        <f t="shared" si="357"/>
        <v>12</v>
      </c>
      <c r="V546" s="227"/>
    </row>
    <row r="547" spans="2:22" ht="15" hidden="1" customHeight="1">
      <c r="B547" s="3" t="s">
        <v>13</v>
      </c>
      <c r="C547" s="16">
        <f>IF(SUM(D547:E547)=0,"-",SUM(D547:E547))</f>
        <v>1</v>
      </c>
      <c r="D547" s="12">
        <f>SUM(D548:D548)</f>
        <v>1</v>
      </c>
      <c r="E547" s="13">
        <f>SUM(E548:E548)</f>
        <v>0</v>
      </c>
      <c r="F547" s="16">
        <f>SUM(G547:H547)</f>
        <v>20</v>
      </c>
      <c r="G547" s="98">
        <f>SUM(G548:G548)</f>
        <v>18</v>
      </c>
      <c r="H547" s="15">
        <f>SUM(H548:H548)</f>
        <v>2</v>
      </c>
      <c r="I547" s="16"/>
      <c r="J547" s="14">
        <f>IF(SUM(K547:L547)=0,"-",SUM(K547:L547))</f>
        <v>530</v>
      </c>
      <c r="K547" s="12">
        <f>SUM(K548:K548)</f>
        <v>265</v>
      </c>
      <c r="L547" s="98">
        <f>SUM(L548:L548)</f>
        <v>265</v>
      </c>
      <c r="M547" s="2">
        <f>IF(SUM(N547:O547)=0,"-",SUM(N547:O547))</f>
        <v>42</v>
      </c>
      <c r="N547" s="12">
        <f t="shared" ref="N547:U547" si="358">SUM(N548:N548)</f>
        <v>19</v>
      </c>
      <c r="O547" s="13">
        <f t="shared" si="358"/>
        <v>23</v>
      </c>
      <c r="P547" s="14">
        <f t="shared" si="358"/>
        <v>1</v>
      </c>
      <c r="Q547" s="12">
        <f t="shared" si="358"/>
        <v>0</v>
      </c>
      <c r="R547" s="13">
        <f t="shared" si="358"/>
        <v>1</v>
      </c>
      <c r="S547" s="16">
        <f t="shared" si="358"/>
        <v>3</v>
      </c>
      <c r="T547" s="12">
        <f t="shared" si="358"/>
        <v>0</v>
      </c>
      <c r="U547" s="15">
        <f t="shared" si="358"/>
        <v>3</v>
      </c>
      <c r="V547" s="227"/>
    </row>
    <row r="548" spans="2:22" ht="12.75" hidden="1" customHeight="1">
      <c r="B548" s="3" t="s">
        <v>130</v>
      </c>
      <c r="C548" s="16">
        <f>IF(SUM(D548:E548)=0,"-",SUM(D548:E548))</f>
        <v>1</v>
      </c>
      <c r="D548" s="12">
        <v>1</v>
      </c>
      <c r="E548" s="14"/>
      <c r="F548" s="16">
        <f>SUM(G548:H548)</f>
        <v>20</v>
      </c>
      <c r="G548" s="98">
        <v>18</v>
      </c>
      <c r="H548" s="15">
        <v>2</v>
      </c>
      <c r="I548" s="16"/>
      <c r="J548" s="14">
        <f>IF(SUM(K548:L548)=0,"-",SUM(K548:L548))</f>
        <v>530</v>
      </c>
      <c r="K548" s="12">
        <v>265</v>
      </c>
      <c r="L548" s="98">
        <v>265</v>
      </c>
      <c r="M548" s="2">
        <f>IF(SUM(N548:O548)=0,"-",SUM(N548:O548))</f>
        <v>42</v>
      </c>
      <c r="N548" s="12">
        <v>19</v>
      </c>
      <c r="O548" s="13">
        <v>23</v>
      </c>
      <c r="P548" s="14">
        <f>IF(SUM(Q548:R548)=0,"-",SUM(Q548:R548))</f>
        <v>1</v>
      </c>
      <c r="Q548" s="12">
        <v>0</v>
      </c>
      <c r="R548" s="17">
        <v>1</v>
      </c>
      <c r="S548" s="16">
        <f>IF(SUM(T548:U548)=0,"-",SUM(T548:U548))</f>
        <v>3</v>
      </c>
      <c r="T548" s="12">
        <v>0</v>
      </c>
      <c r="U548" s="15">
        <v>3</v>
      </c>
      <c r="V548" s="227"/>
    </row>
    <row r="549" spans="2:22" ht="15" hidden="1" customHeight="1">
      <c r="B549" s="3" t="s">
        <v>14</v>
      </c>
      <c r="C549" s="16">
        <f t="shared" ref="C549:H549" si="359">SUM(C550:C551)</f>
        <v>2</v>
      </c>
      <c r="D549" s="12">
        <f t="shared" si="359"/>
        <v>2</v>
      </c>
      <c r="E549" s="13">
        <f t="shared" si="359"/>
        <v>0</v>
      </c>
      <c r="F549" s="16">
        <f t="shared" si="359"/>
        <v>38</v>
      </c>
      <c r="G549" s="98">
        <f t="shared" si="359"/>
        <v>34</v>
      </c>
      <c r="H549" s="15">
        <f t="shared" si="359"/>
        <v>4</v>
      </c>
      <c r="I549" s="16"/>
      <c r="J549" s="14">
        <f t="shared" ref="J549:U549" si="360">SUM(J550:J551)</f>
        <v>986</v>
      </c>
      <c r="K549" s="12">
        <f t="shared" si="360"/>
        <v>535</v>
      </c>
      <c r="L549" s="98">
        <f t="shared" si="360"/>
        <v>451</v>
      </c>
      <c r="M549" s="2">
        <f t="shared" si="360"/>
        <v>69</v>
      </c>
      <c r="N549" s="12">
        <f t="shared" si="360"/>
        <v>40</v>
      </c>
      <c r="O549" s="13">
        <f t="shared" si="360"/>
        <v>29</v>
      </c>
      <c r="P549" s="14">
        <f t="shared" si="360"/>
        <v>7</v>
      </c>
      <c r="Q549" s="12">
        <f t="shared" si="360"/>
        <v>2</v>
      </c>
      <c r="R549" s="13">
        <f t="shared" si="360"/>
        <v>5</v>
      </c>
      <c r="S549" s="16">
        <f t="shared" si="360"/>
        <v>4</v>
      </c>
      <c r="T549" s="12">
        <f t="shared" si="360"/>
        <v>1</v>
      </c>
      <c r="U549" s="15">
        <f t="shared" si="360"/>
        <v>3</v>
      </c>
      <c r="V549" s="227"/>
    </row>
    <row r="550" spans="2:22" ht="12.75" hidden="1" customHeight="1">
      <c r="B550" s="3" t="s">
        <v>131</v>
      </c>
      <c r="C550" s="16">
        <f>IF(SUM(D550:E550)=0,"-",SUM(D550:E550))</f>
        <v>1</v>
      </c>
      <c r="D550" s="12">
        <v>1</v>
      </c>
      <c r="E550" s="14"/>
      <c r="F550" s="16">
        <f>SUM(G550:H550)</f>
        <v>24</v>
      </c>
      <c r="G550" s="98">
        <v>21</v>
      </c>
      <c r="H550" s="15">
        <v>3</v>
      </c>
      <c r="I550" s="16"/>
      <c r="J550" s="14">
        <f>IF(SUM(K550:L550)=0,"-",SUM(K550:L550))</f>
        <v>602</v>
      </c>
      <c r="K550" s="12">
        <v>320</v>
      </c>
      <c r="L550" s="98">
        <v>282</v>
      </c>
      <c r="M550" s="2">
        <f>IF(SUM(N550:O550)=0,"-",SUM(N550:O550))</f>
        <v>43</v>
      </c>
      <c r="N550" s="12">
        <v>26</v>
      </c>
      <c r="O550" s="13">
        <v>17</v>
      </c>
      <c r="P550" s="14">
        <f>IF(SUM(Q550:R550)=0,"-",SUM(Q550:R550))</f>
        <v>4</v>
      </c>
      <c r="Q550" s="12">
        <v>1</v>
      </c>
      <c r="R550" s="17">
        <v>3</v>
      </c>
      <c r="S550" s="16">
        <f>IF(SUM(T550:U550)=0,"-",SUM(T550:U550))</f>
        <v>2</v>
      </c>
      <c r="T550" s="12">
        <v>0</v>
      </c>
      <c r="U550" s="15">
        <v>2</v>
      </c>
      <c r="V550" s="227"/>
    </row>
    <row r="551" spans="2:22" ht="12.75" hidden="1" customHeight="1">
      <c r="B551" s="3" t="s">
        <v>132</v>
      </c>
      <c r="C551" s="16">
        <f>IF(SUM(D551:E551)=0,"-",SUM(D551:E551))</f>
        <v>1</v>
      </c>
      <c r="D551" s="12">
        <v>1</v>
      </c>
      <c r="E551" s="14"/>
      <c r="F551" s="16">
        <f>SUM(G551:H551)</f>
        <v>14</v>
      </c>
      <c r="G551" s="98">
        <v>13</v>
      </c>
      <c r="H551" s="15">
        <v>1</v>
      </c>
      <c r="I551" s="16"/>
      <c r="J551" s="14">
        <f>IF(SUM(K551:L551)=0,"-",SUM(K551:L551))</f>
        <v>384</v>
      </c>
      <c r="K551" s="12">
        <v>215</v>
      </c>
      <c r="L551" s="98">
        <v>169</v>
      </c>
      <c r="M551" s="2">
        <f>IF(SUM(N551:O551)=0,"-",SUM(N551:O551))</f>
        <v>26</v>
      </c>
      <c r="N551" s="12">
        <v>14</v>
      </c>
      <c r="O551" s="13">
        <v>12</v>
      </c>
      <c r="P551" s="14">
        <f>IF(SUM(Q551:R551)=0,"-",SUM(Q551:R551))</f>
        <v>3</v>
      </c>
      <c r="Q551" s="12">
        <v>1</v>
      </c>
      <c r="R551" s="17">
        <v>2</v>
      </c>
      <c r="S551" s="16">
        <f>IF(SUM(T551:U551)=0,"-",SUM(T551:U551))</f>
        <v>2</v>
      </c>
      <c r="T551" s="12">
        <v>1</v>
      </c>
      <c r="U551" s="15">
        <v>1</v>
      </c>
      <c r="V551" s="227"/>
    </row>
    <row r="552" spans="2:22" ht="15" hidden="1" customHeight="1">
      <c r="B552" s="3" t="s">
        <v>15</v>
      </c>
      <c r="C552" s="16">
        <f t="shared" ref="C552:H552" si="361">SUM(C553:C553)</f>
        <v>1</v>
      </c>
      <c r="D552" s="12">
        <f t="shared" si="361"/>
        <v>1</v>
      </c>
      <c r="E552" s="13">
        <f t="shared" si="361"/>
        <v>0</v>
      </c>
      <c r="F552" s="16">
        <f t="shared" si="361"/>
        <v>26</v>
      </c>
      <c r="G552" s="98">
        <f t="shared" si="361"/>
        <v>23</v>
      </c>
      <c r="H552" s="15">
        <f t="shared" si="361"/>
        <v>3</v>
      </c>
      <c r="I552" s="16"/>
      <c r="J552" s="14">
        <f>SUM(J553:J553)</f>
        <v>710</v>
      </c>
      <c r="K552" s="12">
        <f>SUM(K553:K553)</f>
        <v>365</v>
      </c>
      <c r="L552" s="98">
        <f>SUM(L553:L553)</f>
        <v>345</v>
      </c>
      <c r="M552" s="16">
        <f>SUM(M553)</f>
        <v>53</v>
      </c>
      <c r="N552" s="12">
        <f t="shared" ref="N552:U552" si="362">SUM(N553)</f>
        <v>32</v>
      </c>
      <c r="O552" s="12">
        <f t="shared" si="362"/>
        <v>21</v>
      </c>
      <c r="P552" s="12">
        <f t="shared" si="362"/>
        <v>1</v>
      </c>
      <c r="Q552" s="12">
        <f t="shared" si="362"/>
        <v>0</v>
      </c>
      <c r="R552" s="13">
        <f t="shared" si="362"/>
        <v>1</v>
      </c>
      <c r="S552" s="16">
        <f t="shared" si="362"/>
        <v>3</v>
      </c>
      <c r="T552" s="12">
        <f t="shared" si="362"/>
        <v>0</v>
      </c>
      <c r="U552" s="17">
        <f t="shared" si="362"/>
        <v>3</v>
      </c>
      <c r="V552" s="227"/>
    </row>
    <row r="553" spans="2:22" ht="12.75" hidden="1" customHeight="1">
      <c r="B553" s="3" t="s">
        <v>133</v>
      </c>
      <c r="C553" s="16">
        <f>IF(SUM(D553:E553)=0,"-",SUM(D553:E553))</f>
        <v>1</v>
      </c>
      <c r="D553" s="12">
        <v>1</v>
      </c>
      <c r="E553" s="14"/>
      <c r="F553" s="16">
        <f>SUM(G553:H553)</f>
        <v>26</v>
      </c>
      <c r="G553" s="98">
        <v>23</v>
      </c>
      <c r="H553" s="15">
        <v>3</v>
      </c>
      <c r="I553" s="16"/>
      <c r="J553" s="14">
        <f>IF(SUM(K553:L553)=0,"-",SUM(K553:L553))</f>
        <v>710</v>
      </c>
      <c r="K553" s="12">
        <v>365</v>
      </c>
      <c r="L553" s="98">
        <v>345</v>
      </c>
      <c r="M553" s="2">
        <f>IF(SUM(N553:O553)=0,"-",SUM(N553:O553))</f>
        <v>53</v>
      </c>
      <c r="N553" s="12">
        <v>32</v>
      </c>
      <c r="O553" s="13">
        <v>21</v>
      </c>
      <c r="P553" s="14">
        <f>IF(SUM(Q553:R553)=0,"-",SUM(Q553:R553))</f>
        <v>1</v>
      </c>
      <c r="Q553" s="12">
        <v>0</v>
      </c>
      <c r="R553" s="17">
        <v>1</v>
      </c>
      <c r="S553" s="16">
        <f>IF(SUM(T553:U553)=0,"-",SUM(T553:U553))</f>
        <v>3</v>
      </c>
      <c r="T553" s="12">
        <v>0</v>
      </c>
      <c r="U553" s="15">
        <v>3</v>
      </c>
      <c r="V553" s="227"/>
    </row>
    <row r="554" spans="2:22" ht="15" hidden="1" customHeight="1">
      <c r="B554" s="19" t="s">
        <v>16</v>
      </c>
      <c r="C554" s="20">
        <f t="shared" ref="C554:H554" si="363">SUM(C555:C555)</f>
        <v>1</v>
      </c>
      <c r="D554" s="21">
        <f t="shared" si="363"/>
        <v>1</v>
      </c>
      <c r="E554" s="22">
        <f t="shared" si="363"/>
        <v>0</v>
      </c>
      <c r="F554" s="20">
        <f>SUM(F555:F555)</f>
        <v>15</v>
      </c>
      <c r="G554" s="100">
        <f t="shared" si="363"/>
        <v>13</v>
      </c>
      <c r="H554" s="24">
        <f t="shared" si="363"/>
        <v>2</v>
      </c>
      <c r="I554" s="20"/>
      <c r="J554" s="25">
        <f>SUM(J555:J555)</f>
        <v>386</v>
      </c>
      <c r="K554" s="21">
        <f t="shared" ref="K554:T554" si="364">SUM(K555:K555)</f>
        <v>192</v>
      </c>
      <c r="L554" s="100">
        <f t="shared" si="364"/>
        <v>194</v>
      </c>
      <c r="M554" s="23">
        <f>SUM(M555:M555)</f>
        <v>30</v>
      </c>
      <c r="N554" s="21">
        <f t="shared" si="364"/>
        <v>14</v>
      </c>
      <c r="O554" s="22">
        <f t="shared" si="364"/>
        <v>16</v>
      </c>
      <c r="P554" s="25">
        <f t="shared" si="364"/>
        <v>4</v>
      </c>
      <c r="Q554" s="21">
        <f t="shared" si="364"/>
        <v>3</v>
      </c>
      <c r="R554" s="22">
        <f t="shared" si="364"/>
        <v>1</v>
      </c>
      <c r="S554" s="20">
        <f t="shared" si="364"/>
        <v>3</v>
      </c>
      <c r="T554" s="21">
        <f t="shared" si="364"/>
        <v>0</v>
      </c>
      <c r="U554" s="24">
        <f>SUM(U555)</f>
        <v>3</v>
      </c>
      <c r="V554" s="227"/>
    </row>
    <row r="555" spans="2:22" ht="12.75" hidden="1" customHeight="1">
      <c r="B555" s="19" t="s">
        <v>135</v>
      </c>
      <c r="C555" s="23">
        <f>IF(SUM(D555:E555)=0,"-",SUM(D555:E555))</f>
        <v>1</v>
      </c>
      <c r="D555" s="21">
        <v>1</v>
      </c>
      <c r="E555" s="24"/>
      <c r="F555" s="23">
        <f>SUM(G555:H555)</f>
        <v>15</v>
      </c>
      <c r="G555" s="21">
        <v>13</v>
      </c>
      <c r="H555" s="24">
        <v>2</v>
      </c>
      <c r="I555" s="20"/>
      <c r="J555" s="22">
        <f>IF(SUM(K555:L555)=0,"-",SUM(K555:L555))</f>
        <v>386</v>
      </c>
      <c r="K555" s="21">
        <v>192</v>
      </c>
      <c r="L555" s="24">
        <v>194</v>
      </c>
      <c r="M555" s="23">
        <f>IF(SUM(N555:O555)=0,"-",SUM(N555:O555))</f>
        <v>30</v>
      </c>
      <c r="N555" s="21">
        <v>14</v>
      </c>
      <c r="O555" s="21">
        <v>16</v>
      </c>
      <c r="P555" s="25">
        <f>IF(SUM(Q555:R555)=0,"-",SUM(Q555:R555))</f>
        <v>4</v>
      </c>
      <c r="Q555" s="21">
        <v>3</v>
      </c>
      <c r="R555" s="24">
        <v>1</v>
      </c>
      <c r="S555" s="20">
        <f>IF(SUM(T555:U555)=0,"-",SUM(T555:U555))</f>
        <v>3</v>
      </c>
      <c r="T555" s="21">
        <v>0</v>
      </c>
      <c r="U555" s="24">
        <v>3</v>
      </c>
      <c r="V555" s="227"/>
    </row>
    <row r="556" spans="2:22" ht="18" customHeight="1">
      <c r="B556" s="240" t="s">
        <v>118</v>
      </c>
      <c r="C556" s="214">
        <f t="shared" ref="C556:H556" si="365">C557+C559+C562+C564</f>
        <v>5</v>
      </c>
      <c r="D556" s="215">
        <f t="shared" si="365"/>
        <v>5</v>
      </c>
      <c r="E556" s="215">
        <f t="shared" si="365"/>
        <v>0</v>
      </c>
      <c r="F556" s="214">
        <f t="shared" si="365"/>
        <v>102</v>
      </c>
      <c r="G556" s="215">
        <f t="shared" si="365"/>
        <v>89</v>
      </c>
      <c r="H556" s="216">
        <f t="shared" si="365"/>
        <v>13</v>
      </c>
      <c r="I556" s="214"/>
      <c r="J556" s="217">
        <f>J557+J559+J562+J564</f>
        <v>2628</v>
      </c>
      <c r="K556" s="215">
        <f t="shared" ref="K556:U556" si="366">K557+K559+K562+K564</f>
        <v>1349</v>
      </c>
      <c r="L556" s="215">
        <f t="shared" si="366"/>
        <v>1279</v>
      </c>
      <c r="M556" s="214">
        <f t="shared" si="366"/>
        <v>192</v>
      </c>
      <c r="N556" s="215">
        <f t="shared" si="366"/>
        <v>108</v>
      </c>
      <c r="O556" s="215">
        <f t="shared" si="366"/>
        <v>84</v>
      </c>
      <c r="P556" s="215">
        <f t="shared" si="366"/>
        <v>14</v>
      </c>
      <c r="Q556" s="215">
        <f t="shared" si="366"/>
        <v>6</v>
      </c>
      <c r="R556" s="216">
        <f t="shared" si="366"/>
        <v>8</v>
      </c>
      <c r="S556" s="214">
        <f t="shared" si="366"/>
        <v>13</v>
      </c>
      <c r="T556" s="215">
        <f t="shared" si="366"/>
        <v>2</v>
      </c>
      <c r="U556" s="216">
        <f t="shared" si="366"/>
        <v>11</v>
      </c>
      <c r="V556" s="227"/>
    </row>
    <row r="557" spans="2:22" ht="18" hidden="1" customHeight="1">
      <c r="B557" s="3" t="s">
        <v>13</v>
      </c>
      <c r="C557" s="16">
        <f>IF(SUM(D557:E557)=0,"-",SUM(D557:E557))</f>
        <v>1</v>
      </c>
      <c r="D557" s="12">
        <f>SUM(D558:D558)</f>
        <v>1</v>
      </c>
      <c r="E557" s="13">
        <f>SUM(E558:E558)</f>
        <v>0</v>
      </c>
      <c r="F557" s="16">
        <f>SUM(G557:H557)</f>
        <v>20</v>
      </c>
      <c r="G557" s="98">
        <f>SUM(G558:G558)</f>
        <v>18</v>
      </c>
      <c r="H557" s="15">
        <f>SUM(H558:H558)</f>
        <v>2</v>
      </c>
      <c r="I557" s="16"/>
      <c r="J557" s="14">
        <f>IF(SUM(K557:L557)=0,"-",SUM(K557:L557))</f>
        <v>514</v>
      </c>
      <c r="K557" s="12">
        <f>SUM(K558:K558)</f>
        <v>262</v>
      </c>
      <c r="L557" s="98">
        <f>SUM(L558:L558)</f>
        <v>252</v>
      </c>
      <c r="M557" s="2">
        <f>IF(SUM(N557:O557)=0,"-",SUM(N557:O557))</f>
        <v>39</v>
      </c>
      <c r="N557" s="12">
        <f t="shared" ref="N557:U557" si="367">SUM(N558:N558)</f>
        <v>20</v>
      </c>
      <c r="O557" s="13">
        <f t="shared" si="367"/>
        <v>19</v>
      </c>
      <c r="P557" s="14">
        <f t="shared" si="367"/>
        <v>2</v>
      </c>
      <c r="Q557" s="12">
        <f t="shared" si="367"/>
        <v>1</v>
      </c>
      <c r="R557" s="13">
        <f t="shared" si="367"/>
        <v>1</v>
      </c>
      <c r="S557" s="16">
        <f t="shared" si="367"/>
        <v>3</v>
      </c>
      <c r="T557" s="12">
        <f t="shared" si="367"/>
        <v>0</v>
      </c>
      <c r="U557" s="15">
        <f t="shared" si="367"/>
        <v>3</v>
      </c>
      <c r="V557" s="227"/>
    </row>
    <row r="558" spans="2:22" ht="12.75" hidden="1" customHeight="1">
      <c r="B558" s="3" t="s">
        <v>130</v>
      </c>
      <c r="C558" s="16">
        <f>IF(SUM(D558:E558)=0,"-",SUM(D558:E558))</f>
        <v>1</v>
      </c>
      <c r="D558" s="12">
        <v>1</v>
      </c>
      <c r="E558" s="14">
        <v>0</v>
      </c>
      <c r="F558" s="16">
        <f>SUM(G558:H558)</f>
        <v>20</v>
      </c>
      <c r="G558" s="98">
        <v>18</v>
      </c>
      <c r="H558" s="15">
        <v>2</v>
      </c>
      <c r="I558" s="16"/>
      <c r="J558" s="14">
        <f>IF(SUM(K558:L558)=0,"-",SUM(K558:L558))</f>
        <v>514</v>
      </c>
      <c r="K558" s="12">
        <v>262</v>
      </c>
      <c r="L558" s="98">
        <v>252</v>
      </c>
      <c r="M558" s="2">
        <f>IF(SUM(N558:O558)=0,"-",SUM(N558:O558))</f>
        <v>39</v>
      </c>
      <c r="N558" s="12">
        <v>20</v>
      </c>
      <c r="O558" s="13">
        <v>19</v>
      </c>
      <c r="P558" s="14">
        <f>IF(SUM(Q558:R558)=0,"-",SUM(Q558:R558))</f>
        <v>2</v>
      </c>
      <c r="Q558" s="12">
        <v>1</v>
      </c>
      <c r="R558" s="17">
        <v>1</v>
      </c>
      <c r="S558" s="16">
        <f>IF(SUM(T558:U558)=0,"-",SUM(T558:U558))</f>
        <v>3</v>
      </c>
      <c r="T558" s="12">
        <v>0</v>
      </c>
      <c r="U558" s="15">
        <v>3</v>
      </c>
      <c r="V558" s="227"/>
    </row>
    <row r="559" spans="2:22" ht="18" hidden="1" customHeight="1">
      <c r="B559" s="3" t="s">
        <v>14</v>
      </c>
      <c r="C559" s="16">
        <f t="shared" ref="C559:H559" si="368">SUM(C560:C561)</f>
        <v>2</v>
      </c>
      <c r="D559" s="12">
        <f t="shared" si="368"/>
        <v>2</v>
      </c>
      <c r="E559" s="13">
        <f t="shared" si="368"/>
        <v>0</v>
      </c>
      <c r="F559" s="16">
        <f t="shared" si="368"/>
        <v>39</v>
      </c>
      <c r="G559" s="98">
        <f t="shared" si="368"/>
        <v>33</v>
      </c>
      <c r="H559" s="15">
        <f t="shared" si="368"/>
        <v>6</v>
      </c>
      <c r="I559" s="16"/>
      <c r="J559" s="14">
        <f t="shared" ref="J559:U559" si="369">SUM(J560:J561)</f>
        <v>984</v>
      </c>
      <c r="K559" s="12">
        <f t="shared" si="369"/>
        <v>513</v>
      </c>
      <c r="L559" s="98">
        <f t="shared" si="369"/>
        <v>471</v>
      </c>
      <c r="M559" s="2">
        <f t="shared" si="369"/>
        <v>70</v>
      </c>
      <c r="N559" s="12">
        <f t="shared" si="369"/>
        <v>38</v>
      </c>
      <c r="O559" s="13">
        <f t="shared" si="369"/>
        <v>32</v>
      </c>
      <c r="P559" s="14">
        <f t="shared" si="369"/>
        <v>7</v>
      </c>
      <c r="Q559" s="12">
        <f t="shared" si="369"/>
        <v>3</v>
      </c>
      <c r="R559" s="13">
        <f t="shared" si="369"/>
        <v>4</v>
      </c>
      <c r="S559" s="16">
        <f t="shared" si="369"/>
        <v>4</v>
      </c>
      <c r="T559" s="12">
        <f t="shared" si="369"/>
        <v>1</v>
      </c>
      <c r="U559" s="15">
        <f t="shared" si="369"/>
        <v>3</v>
      </c>
      <c r="V559" s="227"/>
    </row>
    <row r="560" spans="2:22" ht="12.75" hidden="1" customHeight="1">
      <c r="B560" s="3" t="s">
        <v>131</v>
      </c>
      <c r="C560" s="16">
        <f>IF(SUM(D560:E560)=0,"-",SUM(D560:E560))</f>
        <v>1</v>
      </c>
      <c r="D560" s="12">
        <v>1</v>
      </c>
      <c r="E560" s="14">
        <v>0</v>
      </c>
      <c r="F560" s="16">
        <f>SUM(G560:H560)</f>
        <v>24</v>
      </c>
      <c r="G560" s="98">
        <v>20</v>
      </c>
      <c r="H560" s="15">
        <v>4</v>
      </c>
      <c r="I560" s="16"/>
      <c r="J560" s="14">
        <f>IF(SUM(K560:L560)=0,"-",SUM(K560:L560))</f>
        <v>597</v>
      </c>
      <c r="K560" s="12">
        <v>298</v>
      </c>
      <c r="L560" s="98">
        <v>299</v>
      </c>
      <c r="M560" s="2">
        <f>IF(SUM(N560:O560)=0,"-",SUM(N560:O560))</f>
        <v>42</v>
      </c>
      <c r="N560" s="12">
        <v>24</v>
      </c>
      <c r="O560" s="13">
        <v>18</v>
      </c>
      <c r="P560" s="14">
        <f>IF(SUM(Q560:R560)=0,"-",SUM(Q560:R560))</f>
        <v>3</v>
      </c>
      <c r="Q560" s="12">
        <v>2</v>
      </c>
      <c r="R560" s="17">
        <v>1</v>
      </c>
      <c r="S560" s="16">
        <f>IF(SUM(T560:U560)=0,"-",SUM(T560:U560))</f>
        <v>2</v>
      </c>
      <c r="T560" s="12">
        <v>0</v>
      </c>
      <c r="U560" s="15">
        <v>2</v>
      </c>
      <c r="V560" s="227"/>
    </row>
    <row r="561" spans="2:22" ht="12.75" hidden="1" customHeight="1">
      <c r="B561" s="3" t="s">
        <v>132</v>
      </c>
      <c r="C561" s="16">
        <f>IF(SUM(D561:E561)=0,"-",SUM(D561:E561))</f>
        <v>1</v>
      </c>
      <c r="D561" s="12">
        <v>1</v>
      </c>
      <c r="E561" s="14">
        <v>0</v>
      </c>
      <c r="F561" s="16">
        <f>SUM(G561:H561)</f>
        <v>15</v>
      </c>
      <c r="G561" s="98">
        <v>13</v>
      </c>
      <c r="H561" s="15">
        <v>2</v>
      </c>
      <c r="I561" s="16"/>
      <c r="J561" s="14">
        <f>IF(SUM(K561:L561)=0,"-",SUM(K561:L561))</f>
        <v>387</v>
      </c>
      <c r="K561" s="12">
        <v>215</v>
      </c>
      <c r="L561" s="98">
        <v>172</v>
      </c>
      <c r="M561" s="2">
        <f>IF(SUM(N561:O561)=0,"-",SUM(N561:O561))</f>
        <v>28</v>
      </c>
      <c r="N561" s="12">
        <v>14</v>
      </c>
      <c r="O561" s="13">
        <v>14</v>
      </c>
      <c r="P561" s="14">
        <f>IF(SUM(Q561:R561)=0,"-",SUM(Q561:R561))</f>
        <v>4</v>
      </c>
      <c r="Q561" s="12">
        <v>1</v>
      </c>
      <c r="R561" s="17">
        <v>3</v>
      </c>
      <c r="S561" s="16">
        <f>IF(SUM(T561:U561)=0,"-",SUM(T561:U561))</f>
        <v>2</v>
      </c>
      <c r="T561" s="12">
        <v>1</v>
      </c>
      <c r="U561" s="15">
        <v>1</v>
      </c>
      <c r="V561" s="227"/>
    </row>
    <row r="562" spans="2:22" ht="18" hidden="1" customHeight="1">
      <c r="B562" s="3" t="s">
        <v>15</v>
      </c>
      <c r="C562" s="16">
        <f t="shared" ref="C562:H562" si="370">SUM(C563:C563)</f>
        <v>1</v>
      </c>
      <c r="D562" s="12">
        <f t="shared" si="370"/>
        <v>1</v>
      </c>
      <c r="E562" s="13">
        <f t="shared" si="370"/>
        <v>0</v>
      </c>
      <c r="F562" s="16">
        <f t="shared" si="370"/>
        <v>28</v>
      </c>
      <c r="G562" s="98">
        <f t="shared" si="370"/>
        <v>25</v>
      </c>
      <c r="H562" s="15">
        <f t="shared" si="370"/>
        <v>3</v>
      </c>
      <c r="I562" s="16"/>
      <c r="J562" s="14">
        <f>SUM(J563:J563)</f>
        <v>739</v>
      </c>
      <c r="K562" s="12">
        <f>SUM(K563:K563)</f>
        <v>379</v>
      </c>
      <c r="L562" s="98">
        <f>SUM(L563:L563)</f>
        <v>360</v>
      </c>
      <c r="M562" s="16">
        <f>SUM(M563)</f>
        <v>52</v>
      </c>
      <c r="N562" s="12">
        <f t="shared" ref="N562:U562" si="371">SUM(N563)</f>
        <v>33</v>
      </c>
      <c r="O562" s="12">
        <f t="shared" si="371"/>
        <v>19</v>
      </c>
      <c r="P562" s="12">
        <f t="shared" si="371"/>
        <v>2</v>
      </c>
      <c r="Q562" s="12">
        <f t="shared" si="371"/>
        <v>1</v>
      </c>
      <c r="R562" s="13">
        <f t="shared" si="371"/>
        <v>1</v>
      </c>
      <c r="S562" s="16">
        <f t="shared" si="371"/>
        <v>3</v>
      </c>
      <c r="T562" s="12">
        <f t="shared" si="371"/>
        <v>1</v>
      </c>
      <c r="U562" s="17">
        <f t="shared" si="371"/>
        <v>2</v>
      </c>
      <c r="V562" s="227"/>
    </row>
    <row r="563" spans="2:22" ht="12.75" hidden="1" customHeight="1">
      <c r="B563" s="3" t="s">
        <v>133</v>
      </c>
      <c r="C563" s="16">
        <f>IF(SUM(D563:E563)=0,"-",SUM(D563:E563))</f>
        <v>1</v>
      </c>
      <c r="D563" s="12">
        <v>1</v>
      </c>
      <c r="E563" s="14">
        <v>0</v>
      </c>
      <c r="F563" s="16">
        <f>SUM(G563:H563)</f>
        <v>28</v>
      </c>
      <c r="G563" s="98">
        <v>25</v>
      </c>
      <c r="H563" s="15">
        <v>3</v>
      </c>
      <c r="I563" s="16"/>
      <c r="J563" s="14">
        <f>IF(SUM(K563:L563)=0,"-",SUM(K563:L563))</f>
        <v>739</v>
      </c>
      <c r="K563" s="12">
        <v>379</v>
      </c>
      <c r="L563" s="98">
        <v>360</v>
      </c>
      <c r="M563" s="2">
        <f>IF(SUM(N563:O563)=0,"-",SUM(N563:O563))</f>
        <v>52</v>
      </c>
      <c r="N563" s="12">
        <v>33</v>
      </c>
      <c r="O563" s="13">
        <v>19</v>
      </c>
      <c r="P563" s="14">
        <f>IF(SUM(Q563:R563)=0,"-",SUM(Q563:R563))</f>
        <v>2</v>
      </c>
      <c r="Q563" s="12">
        <v>1</v>
      </c>
      <c r="R563" s="17">
        <v>1</v>
      </c>
      <c r="S563" s="16">
        <f>IF(SUM(T563:U563)=0,"-",SUM(T563:U563))</f>
        <v>3</v>
      </c>
      <c r="T563" s="12">
        <v>1</v>
      </c>
      <c r="U563" s="15">
        <v>2</v>
      </c>
      <c r="V563" s="227"/>
    </row>
    <row r="564" spans="2:22" ht="18" hidden="1" customHeight="1">
      <c r="B564" s="19" t="s">
        <v>16</v>
      </c>
      <c r="C564" s="20">
        <f t="shared" ref="C564:H564" si="372">SUM(C565:C565)</f>
        <v>1</v>
      </c>
      <c r="D564" s="21">
        <f t="shared" si="372"/>
        <v>1</v>
      </c>
      <c r="E564" s="22">
        <f t="shared" si="372"/>
        <v>0</v>
      </c>
      <c r="F564" s="20">
        <f>SUM(F565:F565)</f>
        <v>15</v>
      </c>
      <c r="G564" s="100">
        <f t="shared" si="372"/>
        <v>13</v>
      </c>
      <c r="H564" s="24">
        <f t="shared" si="372"/>
        <v>2</v>
      </c>
      <c r="I564" s="20"/>
      <c r="J564" s="25">
        <f>SUM(J565:J565)</f>
        <v>391</v>
      </c>
      <c r="K564" s="21">
        <f t="shared" ref="K564:T564" si="373">SUM(K565:K565)</f>
        <v>195</v>
      </c>
      <c r="L564" s="100">
        <f t="shared" si="373"/>
        <v>196</v>
      </c>
      <c r="M564" s="23">
        <f>SUM(M565:M565)</f>
        <v>31</v>
      </c>
      <c r="N564" s="21">
        <f t="shared" si="373"/>
        <v>17</v>
      </c>
      <c r="O564" s="22">
        <f t="shared" si="373"/>
        <v>14</v>
      </c>
      <c r="P564" s="25">
        <f t="shared" si="373"/>
        <v>3</v>
      </c>
      <c r="Q564" s="21">
        <f t="shared" si="373"/>
        <v>1</v>
      </c>
      <c r="R564" s="22">
        <f t="shared" si="373"/>
        <v>2</v>
      </c>
      <c r="S564" s="20">
        <f t="shared" si="373"/>
        <v>3</v>
      </c>
      <c r="T564" s="21">
        <f t="shared" si="373"/>
        <v>0</v>
      </c>
      <c r="U564" s="24">
        <f>SUM(U565)</f>
        <v>3</v>
      </c>
      <c r="V564" s="227"/>
    </row>
    <row r="565" spans="2:22" ht="12.75" hidden="1" customHeight="1">
      <c r="B565" s="19" t="s">
        <v>135</v>
      </c>
      <c r="C565" s="23">
        <f>IF(SUM(D565:E565)=0,"-",SUM(D565:E565))</f>
        <v>1</v>
      </c>
      <c r="D565" s="21">
        <v>1</v>
      </c>
      <c r="E565" s="24">
        <v>0</v>
      </c>
      <c r="F565" s="23">
        <f>SUM(G565:H565)</f>
        <v>15</v>
      </c>
      <c r="G565" s="21">
        <v>13</v>
      </c>
      <c r="H565" s="24">
        <v>2</v>
      </c>
      <c r="I565" s="20"/>
      <c r="J565" s="22">
        <f>IF(SUM(K565:L565)=0,"-",SUM(K565:L565))</f>
        <v>391</v>
      </c>
      <c r="K565" s="21">
        <v>195</v>
      </c>
      <c r="L565" s="24">
        <v>196</v>
      </c>
      <c r="M565" s="23">
        <f>IF(SUM(N565:O565)=0,"-",SUM(N565:O565))</f>
        <v>31</v>
      </c>
      <c r="N565" s="21">
        <v>17</v>
      </c>
      <c r="O565" s="21">
        <v>14</v>
      </c>
      <c r="P565" s="25">
        <f>IF(SUM(Q565:R565)=0,"-",SUM(Q565:R565))</f>
        <v>3</v>
      </c>
      <c r="Q565" s="21">
        <v>1</v>
      </c>
      <c r="R565" s="24">
        <v>2</v>
      </c>
      <c r="S565" s="20">
        <f>IF(SUM(T565:U565)=0,"-",SUM(T565:U565))</f>
        <v>3</v>
      </c>
      <c r="T565" s="21">
        <v>0</v>
      </c>
      <c r="U565" s="24">
        <v>3</v>
      </c>
    </row>
    <row r="566" spans="2:22" ht="18" customHeight="1">
      <c r="B566" s="240" t="s">
        <v>119</v>
      </c>
      <c r="C566" s="214">
        <v>5</v>
      </c>
      <c r="D566" s="215">
        <v>5</v>
      </c>
      <c r="E566" s="215">
        <v>0</v>
      </c>
      <c r="F566" s="214">
        <f>F567+F569+F572+F574</f>
        <v>98</v>
      </c>
      <c r="G566" s="215">
        <f>G567+G569+G572+G574</f>
        <v>85</v>
      </c>
      <c r="H566" s="216">
        <f>H567+H569+H572+H574</f>
        <v>13</v>
      </c>
      <c r="I566" s="214"/>
      <c r="J566" s="217">
        <f>J567+J569+J572+J574</f>
        <v>2574</v>
      </c>
      <c r="K566" s="215">
        <f t="shared" ref="K566:U566" si="374">K567+K569+K572+K574</f>
        <v>1326</v>
      </c>
      <c r="L566" s="215">
        <f t="shared" si="374"/>
        <v>1248</v>
      </c>
      <c r="M566" s="214">
        <f t="shared" si="374"/>
        <v>190</v>
      </c>
      <c r="N566" s="215">
        <f t="shared" si="374"/>
        <v>107</v>
      </c>
      <c r="O566" s="215">
        <f t="shared" si="374"/>
        <v>83</v>
      </c>
      <c r="P566" s="215">
        <f t="shared" si="374"/>
        <v>12</v>
      </c>
      <c r="Q566" s="215">
        <f t="shared" si="374"/>
        <v>6</v>
      </c>
      <c r="R566" s="216">
        <f t="shared" si="374"/>
        <v>6</v>
      </c>
      <c r="S566" s="214">
        <f t="shared" si="374"/>
        <v>13</v>
      </c>
      <c r="T566" s="215">
        <f t="shared" si="374"/>
        <v>1</v>
      </c>
      <c r="U566" s="216">
        <f t="shared" si="374"/>
        <v>12</v>
      </c>
      <c r="V566" s="227"/>
    </row>
    <row r="567" spans="2:22" ht="18" hidden="1" customHeight="1">
      <c r="B567" s="3" t="s">
        <v>13</v>
      </c>
      <c r="C567" s="16">
        <v>1</v>
      </c>
      <c r="D567" s="12">
        <v>1</v>
      </c>
      <c r="E567" s="13">
        <v>0</v>
      </c>
      <c r="F567" s="16">
        <f>SUM(G567:H567)</f>
        <v>19</v>
      </c>
      <c r="G567" s="98">
        <f>SUM(G568:G568)</f>
        <v>17</v>
      </c>
      <c r="H567" s="15">
        <f>SUM(H568:H568)</f>
        <v>2</v>
      </c>
      <c r="I567" s="16"/>
      <c r="J567" s="14">
        <f>IF(SUM(K567:L567)=0,"-",SUM(K567:L567))</f>
        <v>525</v>
      </c>
      <c r="K567" s="12">
        <f>SUM(K568:K568)</f>
        <v>248</v>
      </c>
      <c r="L567" s="98">
        <f>SUM(L568:L568)</f>
        <v>277</v>
      </c>
      <c r="M567" s="2">
        <f>IF(SUM(N567:O567)=0,"-",SUM(N567:O567))</f>
        <v>38</v>
      </c>
      <c r="N567" s="12">
        <f t="shared" ref="N567:U567" si="375">SUM(N568:N568)</f>
        <v>19</v>
      </c>
      <c r="O567" s="13">
        <f t="shared" si="375"/>
        <v>19</v>
      </c>
      <c r="P567" s="14">
        <f t="shared" si="375"/>
        <v>1</v>
      </c>
      <c r="Q567" s="12">
        <f t="shared" si="375"/>
        <v>1</v>
      </c>
      <c r="R567" s="13">
        <f t="shared" si="375"/>
        <v>0</v>
      </c>
      <c r="S567" s="16">
        <f t="shared" si="375"/>
        <v>3</v>
      </c>
      <c r="T567" s="12">
        <f t="shared" si="375"/>
        <v>0</v>
      </c>
      <c r="U567" s="15">
        <f t="shared" si="375"/>
        <v>3</v>
      </c>
      <c r="V567" s="227"/>
    </row>
    <row r="568" spans="2:22" ht="12.75" hidden="1" customHeight="1">
      <c r="B568" s="3" t="s">
        <v>130</v>
      </c>
      <c r="C568" s="16">
        <v>1</v>
      </c>
      <c r="D568" s="12">
        <v>1</v>
      </c>
      <c r="E568" s="14">
        <v>0</v>
      </c>
      <c r="F568" s="16">
        <f>SUM(G568:H568)</f>
        <v>19</v>
      </c>
      <c r="G568" s="98">
        <v>17</v>
      </c>
      <c r="H568" s="15">
        <v>2</v>
      </c>
      <c r="I568" s="16"/>
      <c r="J568" s="14">
        <f>IF(SUM(K568:L568)=0,"-",SUM(K568:L568))</f>
        <v>525</v>
      </c>
      <c r="K568" s="12">
        <v>248</v>
      </c>
      <c r="L568" s="98">
        <v>277</v>
      </c>
      <c r="M568" s="2">
        <f>IF(SUM(N568:O568)=0,"-",SUM(N568:O568))</f>
        <v>38</v>
      </c>
      <c r="N568" s="12">
        <v>19</v>
      </c>
      <c r="O568" s="13">
        <v>19</v>
      </c>
      <c r="P568" s="14">
        <f>IF(SUM(Q568:R568)=0,"-",SUM(Q568:R568))</f>
        <v>1</v>
      </c>
      <c r="Q568" s="12">
        <v>1</v>
      </c>
      <c r="R568" s="17">
        <v>0</v>
      </c>
      <c r="S568" s="16">
        <f>IF(SUM(T568:U568)=0,"-",SUM(T568:U568))</f>
        <v>3</v>
      </c>
      <c r="T568" s="12">
        <v>0</v>
      </c>
      <c r="U568" s="15">
        <v>3</v>
      </c>
      <c r="V568" s="227"/>
    </row>
    <row r="569" spans="2:22" ht="18" hidden="1" customHeight="1">
      <c r="B569" s="3" t="s">
        <v>14</v>
      </c>
      <c r="C569" s="16">
        <v>2</v>
      </c>
      <c r="D569" s="12">
        <v>2</v>
      </c>
      <c r="E569" s="13">
        <v>0</v>
      </c>
      <c r="F569" s="16">
        <f>SUM(F570:F571)</f>
        <v>37</v>
      </c>
      <c r="G569" s="98">
        <f>SUM(G570:G571)</f>
        <v>31</v>
      </c>
      <c r="H569" s="15">
        <f>SUM(H570:H571)</f>
        <v>6</v>
      </c>
      <c r="I569" s="16"/>
      <c r="J569" s="14">
        <f t="shared" ref="J569:U569" si="376">SUM(J570:J571)</f>
        <v>920</v>
      </c>
      <c r="K569" s="12">
        <f t="shared" si="376"/>
        <v>486</v>
      </c>
      <c r="L569" s="98">
        <f t="shared" si="376"/>
        <v>434</v>
      </c>
      <c r="M569" s="2">
        <f t="shared" si="376"/>
        <v>71</v>
      </c>
      <c r="N569" s="12">
        <f t="shared" si="376"/>
        <v>39</v>
      </c>
      <c r="O569" s="13">
        <f t="shared" si="376"/>
        <v>32</v>
      </c>
      <c r="P569" s="14">
        <f t="shared" si="376"/>
        <v>5</v>
      </c>
      <c r="Q569" s="12">
        <f t="shared" si="376"/>
        <v>3</v>
      </c>
      <c r="R569" s="13">
        <f t="shared" si="376"/>
        <v>2</v>
      </c>
      <c r="S569" s="16">
        <f t="shared" si="376"/>
        <v>4</v>
      </c>
      <c r="T569" s="12">
        <f t="shared" si="376"/>
        <v>0</v>
      </c>
      <c r="U569" s="15">
        <f t="shared" si="376"/>
        <v>4</v>
      </c>
      <c r="V569" s="227"/>
    </row>
    <row r="570" spans="2:22" ht="12.75" hidden="1" customHeight="1">
      <c r="B570" s="3" t="s">
        <v>131</v>
      </c>
      <c r="C570" s="16">
        <v>1</v>
      </c>
      <c r="D570" s="12">
        <v>1</v>
      </c>
      <c r="E570" s="14">
        <v>0</v>
      </c>
      <c r="F570" s="16">
        <f>SUM(G570:H570)</f>
        <v>23</v>
      </c>
      <c r="G570" s="98">
        <v>19</v>
      </c>
      <c r="H570" s="15">
        <v>4</v>
      </c>
      <c r="I570" s="16"/>
      <c r="J570" s="14">
        <f>IF(SUM(K570:L570)=0,"-",SUM(K570:L570))</f>
        <v>555</v>
      </c>
      <c r="K570" s="12">
        <v>277</v>
      </c>
      <c r="L570" s="98">
        <v>278</v>
      </c>
      <c r="M570" s="2">
        <f>IF(SUM(N570:O570)=0,"-",SUM(N570:O570))</f>
        <v>42</v>
      </c>
      <c r="N570" s="12">
        <v>24</v>
      </c>
      <c r="O570" s="13">
        <v>18</v>
      </c>
      <c r="P570" s="14">
        <f>IF(SUM(Q570:R570)=0,"-",SUM(Q570:R570))</f>
        <v>2</v>
      </c>
      <c r="Q570" s="12">
        <v>1</v>
      </c>
      <c r="R570" s="17">
        <v>1</v>
      </c>
      <c r="S570" s="16">
        <f>IF(SUM(T570:U570)=0,"-",SUM(T570:U570))</f>
        <v>2</v>
      </c>
      <c r="T570" s="12">
        <v>0</v>
      </c>
      <c r="U570" s="15">
        <v>2</v>
      </c>
      <c r="V570" s="227"/>
    </row>
    <row r="571" spans="2:22" ht="12.75" hidden="1" customHeight="1">
      <c r="B571" s="3" t="s">
        <v>132</v>
      </c>
      <c r="C571" s="16">
        <v>1</v>
      </c>
      <c r="D571" s="12">
        <v>1</v>
      </c>
      <c r="E571" s="14">
        <v>0</v>
      </c>
      <c r="F571" s="16">
        <f>SUM(G571:H571)</f>
        <v>14</v>
      </c>
      <c r="G571" s="98">
        <v>12</v>
      </c>
      <c r="H571" s="15">
        <v>2</v>
      </c>
      <c r="I571" s="16"/>
      <c r="J571" s="14">
        <f>IF(SUM(K571:L571)=0,"-",SUM(K571:L571))</f>
        <v>365</v>
      </c>
      <c r="K571" s="12">
        <v>209</v>
      </c>
      <c r="L571" s="98">
        <v>156</v>
      </c>
      <c r="M571" s="2">
        <f>IF(SUM(N571:O571)=0,"-",SUM(N571:O571))</f>
        <v>29</v>
      </c>
      <c r="N571" s="12">
        <v>15</v>
      </c>
      <c r="O571" s="13">
        <v>14</v>
      </c>
      <c r="P571" s="14">
        <f>IF(SUM(Q571:R571)=0,"-",SUM(Q571:R571))</f>
        <v>3</v>
      </c>
      <c r="Q571" s="12">
        <v>2</v>
      </c>
      <c r="R571" s="17">
        <v>1</v>
      </c>
      <c r="S571" s="16">
        <f>IF(SUM(T571:U571)=0,"-",SUM(T571:U571))</f>
        <v>2</v>
      </c>
      <c r="T571" s="12">
        <v>0</v>
      </c>
      <c r="U571" s="15">
        <v>2</v>
      </c>
      <c r="V571" s="227"/>
    </row>
    <row r="572" spans="2:22" ht="18" hidden="1" customHeight="1">
      <c r="B572" s="3" t="s">
        <v>15</v>
      </c>
      <c r="C572" s="16">
        <v>1</v>
      </c>
      <c r="D572" s="12">
        <v>1</v>
      </c>
      <c r="E572" s="13">
        <v>0</v>
      </c>
      <c r="F572" s="16">
        <f>SUM(F573:F573)</f>
        <v>28</v>
      </c>
      <c r="G572" s="98">
        <f>SUM(G573:G573)</f>
        <v>25</v>
      </c>
      <c r="H572" s="15">
        <f>SUM(H573:H573)</f>
        <v>3</v>
      </c>
      <c r="I572" s="16"/>
      <c r="J572" s="14">
        <f>SUM(J573:J573)</f>
        <v>759</v>
      </c>
      <c r="K572" s="12">
        <f>SUM(K573:K573)</f>
        <v>399</v>
      </c>
      <c r="L572" s="98">
        <f>SUM(L573:L573)</f>
        <v>360</v>
      </c>
      <c r="M572" s="16">
        <f>SUM(M573)</f>
        <v>52</v>
      </c>
      <c r="N572" s="12">
        <f t="shared" ref="N572:U572" si="377">SUM(N573)</f>
        <v>32</v>
      </c>
      <c r="O572" s="12">
        <f t="shared" si="377"/>
        <v>20</v>
      </c>
      <c r="P572" s="12">
        <f t="shared" si="377"/>
        <v>3</v>
      </c>
      <c r="Q572" s="12">
        <f t="shared" si="377"/>
        <v>1</v>
      </c>
      <c r="R572" s="13">
        <f t="shared" si="377"/>
        <v>2</v>
      </c>
      <c r="S572" s="16">
        <f t="shared" si="377"/>
        <v>3</v>
      </c>
      <c r="T572" s="12">
        <f t="shared" si="377"/>
        <v>1</v>
      </c>
      <c r="U572" s="17">
        <f t="shared" si="377"/>
        <v>2</v>
      </c>
      <c r="V572" s="227"/>
    </row>
    <row r="573" spans="2:22" ht="12.75" hidden="1" customHeight="1">
      <c r="B573" s="3" t="s">
        <v>133</v>
      </c>
      <c r="C573" s="16">
        <v>1</v>
      </c>
      <c r="D573" s="12">
        <v>1</v>
      </c>
      <c r="E573" s="14">
        <v>0</v>
      </c>
      <c r="F573" s="16">
        <f>SUM(G573:H573)</f>
        <v>28</v>
      </c>
      <c r="G573" s="98">
        <v>25</v>
      </c>
      <c r="H573" s="15">
        <v>3</v>
      </c>
      <c r="I573" s="16"/>
      <c r="J573" s="14">
        <f>IF(SUM(K573:L573)=0,"-",SUM(K573:L573))</f>
        <v>759</v>
      </c>
      <c r="K573" s="12">
        <v>399</v>
      </c>
      <c r="L573" s="98">
        <v>360</v>
      </c>
      <c r="M573" s="2">
        <f>IF(SUM(N573:O573)=0,"-",SUM(N573:O573))</f>
        <v>52</v>
      </c>
      <c r="N573" s="12">
        <v>32</v>
      </c>
      <c r="O573" s="13">
        <v>20</v>
      </c>
      <c r="P573" s="14">
        <f>IF(SUM(Q573:R573)=0,"-",SUM(Q573:R573))</f>
        <v>3</v>
      </c>
      <c r="Q573" s="12">
        <v>1</v>
      </c>
      <c r="R573" s="17">
        <v>2</v>
      </c>
      <c r="S573" s="16">
        <f>IF(SUM(T573:U573)=0,"-",SUM(T573:U573))</f>
        <v>3</v>
      </c>
      <c r="T573" s="12">
        <v>1</v>
      </c>
      <c r="U573" s="15">
        <v>2</v>
      </c>
      <c r="V573" s="227"/>
    </row>
    <row r="574" spans="2:22" ht="18" hidden="1" customHeight="1">
      <c r="B574" s="19" t="s">
        <v>16</v>
      </c>
      <c r="C574" s="20">
        <v>1</v>
      </c>
      <c r="D574" s="21">
        <v>1</v>
      </c>
      <c r="E574" s="22">
        <v>0</v>
      </c>
      <c r="F574" s="20">
        <f>SUM(F575:F575)</f>
        <v>14</v>
      </c>
      <c r="G574" s="100">
        <f>SUM(G575:G575)</f>
        <v>12</v>
      </c>
      <c r="H574" s="24">
        <f>SUM(H575:H575)</f>
        <v>2</v>
      </c>
      <c r="I574" s="20"/>
      <c r="J574" s="25">
        <f>SUM(J575:J575)</f>
        <v>370</v>
      </c>
      <c r="K574" s="21">
        <f t="shared" ref="K574:T574" si="378">SUM(K575:K575)</f>
        <v>193</v>
      </c>
      <c r="L574" s="100">
        <f t="shared" si="378"/>
        <v>177</v>
      </c>
      <c r="M574" s="23">
        <f>SUM(M575:M575)</f>
        <v>29</v>
      </c>
      <c r="N574" s="21">
        <f t="shared" si="378"/>
        <v>17</v>
      </c>
      <c r="O574" s="22">
        <f t="shared" si="378"/>
        <v>12</v>
      </c>
      <c r="P574" s="25">
        <f t="shared" si="378"/>
        <v>3</v>
      </c>
      <c r="Q574" s="21">
        <f t="shared" si="378"/>
        <v>1</v>
      </c>
      <c r="R574" s="22">
        <f t="shared" si="378"/>
        <v>2</v>
      </c>
      <c r="S574" s="20">
        <f t="shared" si="378"/>
        <v>3</v>
      </c>
      <c r="T574" s="21">
        <f t="shared" si="378"/>
        <v>0</v>
      </c>
      <c r="U574" s="24">
        <f>SUM(U575)</f>
        <v>3</v>
      </c>
      <c r="V574" s="227"/>
    </row>
    <row r="575" spans="2:22" ht="12.75" hidden="1" customHeight="1">
      <c r="B575" s="19" t="s">
        <v>135</v>
      </c>
      <c r="C575" s="23">
        <v>1</v>
      </c>
      <c r="D575" s="21">
        <v>1</v>
      </c>
      <c r="E575" s="24">
        <v>0</v>
      </c>
      <c r="F575" s="23">
        <f>SUM(G575:H575)</f>
        <v>14</v>
      </c>
      <c r="G575" s="21">
        <v>12</v>
      </c>
      <c r="H575" s="24">
        <v>2</v>
      </c>
      <c r="I575" s="20"/>
      <c r="J575" s="22">
        <f>IF(SUM(K575:L575)=0,"-",SUM(K575:L575))</f>
        <v>370</v>
      </c>
      <c r="K575" s="21">
        <v>193</v>
      </c>
      <c r="L575" s="24">
        <v>177</v>
      </c>
      <c r="M575" s="23">
        <f>IF(SUM(N575:O575)=0,"-",SUM(N575:O575))</f>
        <v>29</v>
      </c>
      <c r="N575" s="21">
        <v>17</v>
      </c>
      <c r="O575" s="21">
        <v>12</v>
      </c>
      <c r="P575" s="25">
        <f>IF(SUM(Q575:R575)=0,"-",SUM(Q575:R575))</f>
        <v>3</v>
      </c>
      <c r="Q575" s="21">
        <v>1</v>
      </c>
      <c r="R575" s="24">
        <v>2</v>
      </c>
      <c r="S575" s="20">
        <f>IF(SUM(T575:U575)=0,"-",SUM(T575:U575))</f>
        <v>3</v>
      </c>
      <c r="T575" s="21">
        <v>0</v>
      </c>
      <c r="U575" s="24">
        <v>3</v>
      </c>
    </row>
    <row r="576" spans="2:22" ht="18" customHeight="1">
      <c r="B576" s="240" t="s">
        <v>120</v>
      </c>
      <c r="C576" s="214">
        <f>SUM(C577,C584,C582,C579)</f>
        <v>5</v>
      </c>
      <c r="D576" s="215">
        <f t="shared" ref="D576:U576" si="379">SUM(D577,D584,D582,D579)</f>
        <v>5</v>
      </c>
      <c r="E576" s="215">
        <f t="shared" si="379"/>
        <v>0</v>
      </c>
      <c r="F576" s="214">
        <f t="shared" si="379"/>
        <v>101</v>
      </c>
      <c r="G576" s="215">
        <f t="shared" si="379"/>
        <v>86</v>
      </c>
      <c r="H576" s="216">
        <f t="shared" si="379"/>
        <v>15</v>
      </c>
      <c r="I576" s="214"/>
      <c r="J576" s="217">
        <f t="shared" si="379"/>
        <v>2575</v>
      </c>
      <c r="K576" s="215">
        <f t="shared" si="379"/>
        <v>1355</v>
      </c>
      <c r="L576" s="215">
        <f t="shared" si="379"/>
        <v>1220</v>
      </c>
      <c r="M576" s="214">
        <f t="shared" si="379"/>
        <v>193</v>
      </c>
      <c r="N576" s="215">
        <f t="shared" si="379"/>
        <v>111</v>
      </c>
      <c r="O576" s="215">
        <f t="shared" si="379"/>
        <v>82</v>
      </c>
      <c r="P576" s="215">
        <f t="shared" si="379"/>
        <v>13</v>
      </c>
      <c r="Q576" s="215">
        <f t="shared" si="379"/>
        <v>7</v>
      </c>
      <c r="R576" s="216">
        <f t="shared" si="379"/>
        <v>6</v>
      </c>
      <c r="S576" s="214">
        <f t="shared" si="379"/>
        <v>13</v>
      </c>
      <c r="T576" s="215">
        <f t="shared" si="379"/>
        <v>1</v>
      </c>
      <c r="U576" s="216">
        <f t="shared" si="379"/>
        <v>12</v>
      </c>
      <c r="V576" s="227"/>
    </row>
    <row r="577" spans="2:22" ht="18" hidden="1" customHeight="1">
      <c r="B577" s="3" t="s">
        <v>13</v>
      </c>
      <c r="C577" s="16">
        <f>SUM(C578)</f>
        <v>1</v>
      </c>
      <c r="D577" s="12">
        <f t="shared" ref="D577:U577" si="380">SUM(D578)</f>
        <v>1</v>
      </c>
      <c r="E577" s="13">
        <f t="shared" si="380"/>
        <v>0</v>
      </c>
      <c r="F577" s="16">
        <f t="shared" si="380"/>
        <v>19</v>
      </c>
      <c r="G577" s="98">
        <f t="shared" si="380"/>
        <v>17</v>
      </c>
      <c r="H577" s="15">
        <f t="shared" si="380"/>
        <v>2</v>
      </c>
      <c r="I577" s="16"/>
      <c r="J577" s="14">
        <f t="shared" si="380"/>
        <v>507</v>
      </c>
      <c r="K577" s="12">
        <f t="shared" si="380"/>
        <v>235</v>
      </c>
      <c r="L577" s="98">
        <f t="shared" si="380"/>
        <v>272</v>
      </c>
      <c r="M577" s="2">
        <f t="shared" si="380"/>
        <v>39</v>
      </c>
      <c r="N577" s="12">
        <f t="shared" si="380"/>
        <v>22</v>
      </c>
      <c r="O577" s="13">
        <f t="shared" si="380"/>
        <v>17</v>
      </c>
      <c r="P577" s="14">
        <f t="shared" si="380"/>
        <v>1</v>
      </c>
      <c r="Q577" s="12">
        <f t="shared" si="380"/>
        <v>1</v>
      </c>
      <c r="R577" s="13">
        <f t="shared" si="380"/>
        <v>0</v>
      </c>
      <c r="S577" s="16">
        <f t="shared" si="380"/>
        <v>3</v>
      </c>
      <c r="T577" s="12">
        <f t="shared" si="380"/>
        <v>0</v>
      </c>
      <c r="U577" s="15">
        <f t="shared" si="380"/>
        <v>3</v>
      </c>
      <c r="V577" s="227"/>
    </row>
    <row r="578" spans="2:22" ht="12.75" hidden="1" customHeight="1">
      <c r="B578" s="3" t="s">
        <v>130</v>
      </c>
      <c r="C578" s="16">
        <f>SUM(D578:E578)</f>
        <v>1</v>
      </c>
      <c r="D578" s="12">
        <v>1</v>
      </c>
      <c r="E578" s="14">
        <v>0</v>
      </c>
      <c r="F578" s="16">
        <f>SUM(G578:H578)</f>
        <v>19</v>
      </c>
      <c r="G578" s="98">
        <v>17</v>
      </c>
      <c r="H578" s="15">
        <v>2</v>
      </c>
      <c r="I578" s="16"/>
      <c r="J578" s="14">
        <f>SUM(K578:L578)</f>
        <v>507</v>
      </c>
      <c r="K578" s="12">
        <v>235</v>
      </c>
      <c r="L578" s="98">
        <v>272</v>
      </c>
      <c r="M578" s="2">
        <f>SUM(N578:O578)</f>
        <v>39</v>
      </c>
      <c r="N578" s="12">
        <v>22</v>
      </c>
      <c r="O578" s="13">
        <v>17</v>
      </c>
      <c r="P578" s="14">
        <f>SUM(Q578:R578)</f>
        <v>1</v>
      </c>
      <c r="Q578" s="12">
        <v>1</v>
      </c>
      <c r="R578" s="17">
        <v>0</v>
      </c>
      <c r="S578" s="16">
        <f>SUM(T578:U578)</f>
        <v>3</v>
      </c>
      <c r="T578" s="12">
        <v>0</v>
      </c>
      <c r="U578" s="15">
        <v>3</v>
      </c>
      <c r="V578" s="227"/>
    </row>
    <row r="579" spans="2:22" ht="18" hidden="1" customHeight="1">
      <c r="B579" s="3" t="s">
        <v>14</v>
      </c>
      <c r="C579" s="16">
        <f>SUM(C580:C581)</f>
        <v>2</v>
      </c>
      <c r="D579" s="12">
        <f t="shared" ref="D579:U579" si="381">SUM(D580:D581)</f>
        <v>2</v>
      </c>
      <c r="E579" s="13">
        <f t="shared" si="381"/>
        <v>0</v>
      </c>
      <c r="F579" s="16">
        <f t="shared" si="381"/>
        <v>38</v>
      </c>
      <c r="G579" s="98">
        <f t="shared" si="381"/>
        <v>31</v>
      </c>
      <c r="H579" s="15">
        <f t="shared" si="381"/>
        <v>7</v>
      </c>
      <c r="I579" s="16"/>
      <c r="J579" s="14">
        <f t="shared" si="381"/>
        <v>924</v>
      </c>
      <c r="K579" s="12">
        <f t="shared" si="381"/>
        <v>507</v>
      </c>
      <c r="L579" s="98">
        <f t="shared" si="381"/>
        <v>417</v>
      </c>
      <c r="M579" s="2">
        <f t="shared" si="381"/>
        <v>71</v>
      </c>
      <c r="N579" s="12">
        <f t="shared" si="381"/>
        <v>37</v>
      </c>
      <c r="O579" s="13">
        <f t="shared" si="381"/>
        <v>34</v>
      </c>
      <c r="P579" s="14">
        <f t="shared" si="381"/>
        <v>6</v>
      </c>
      <c r="Q579" s="12">
        <f t="shared" si="381"/>
        <v>4</v>
      </c>
      <c r="R579" s="13">
        <f t="shared" si="381"/>
        <v>2</v>
      </c>
      <c r="S579" s="16">
        <f t="shared" si="381"/>
        <v>4</v>
      </c>
      <c r="T579" s="12">
        <f t="shared" si="381"/>
        <v>0</v>
      </c>
      <c r="U579" s="15">
        <f t="shared" si="381"/>
        <v>4</v>
      </c>
      <c r="V579" s="227"/>
    </row>
    <row r="580" spans="2:22" ht="12.75" hidden="1" customHeight="1">
      <c r="B580" s="3" t="s">
        <v>131</v>
      </c>
      <c r="C580" s="16">
        <f>SUM(D580:E580)</f>
        <v>1</v>
      </c>
      <c r="D580" s="12">
        <v>1</v>
      </c>
      <c r="E580" s="14">
        <v>0</v>
      </c>
      <c r="F580" s="16">
        <f>SUM(G580:H580)</f>
        <v>24</v>
      </c>
      <c r="G580" s="98">
        <v>19</v>
      </c>
      <c r="H580" s="15">
        <v>5</v>
      </c>
      <c r="I580" s="16"/>
      <c r="J580" s="14">
        <f>SUM(K580:L580)</f>
        <v>574</v>
      </c>
      <c r="K580" s="12">
        <v>302</v>
      </c>
      <c r="L580" s="98">
        <v>272</v>
      </c>
      <c r="M580" s="2">
        <f>SUM(N580:O580)</f>
        <v>42</v>
      </c>
      <c r="N580" s="12">
        <v>21</v>
      </c>
      <c r="O580" s="13">
        <v>21</v>
      </c>
      <c r="P580" s="14">
        <f>SUM(Q580:R580)</f>
        <v>3</v>
      </c>
      <c r="Q580" s="12">
        <v>2</v>
      </c>
      <c r="R580" s="17">
        <v>1</v>
      </c>
      <c r="S580" s="16">
        <f>SUM(T580:U580)</f>
        <v>2</v>
      </c>
      <c r="T580" s="12">
        <v>0</v>
      </c>
      <c r="U580" s="15">
        <v>2</v>
      </c>
      <c r="V580" s="227"/>
    </row>
    <row r="581" spans="2:22" ht="12.75" hidden="1" customHeight="1">
      <c r="B581" s="3" t="s">
        <v>132</v>
      </c>
      <c r="C581" s="16">
        <f>SUM(D581:E581)</f>
        <v>1</v>
      </c>
      <c r="D581" s="12">
        <v>1</v>
      </c>
      <c r="E581" s="14">
        <v>0</v>
      </c>
      <c r="F581" s="16">
        <f>SUM(G581:H581)</f>
        <v>14</v>
      </c>
      <c r="G581" s="98">
        <v>12</v>
      </c>
      <c r="H581" s="15">
        <v>2</v>
      </c>
      <c r="I581" s="16"/>
      <c r="J581" s="14">
        <f>SUM(K581:L581)</f>
        <v>350</v>
      </c>
      <c r="K581" s="12">
        <v>205</v>
      </c>
      <c r="L581" s="98">
        <v>145</v>
      </c>
      <c r="M581" s="2">
        <f>SUM(N581:O581)</f>
        <v>29</v>
      </c>
      <c r="N581" s="12">
        <v>16</v>
      </c>
      <c r="O581" s="13">
        <v>13</v>
      </c>
      <c r="P581" s="14">
        <f>SUM(Q581:R581)</f>
        <v>3</v>
      </c>
      <c r="Q581" s="12">
        <v>2</v>
      </c>
      <c r="R581" s="17">
        <v>1</v>
      </c>
      <c r="S581" s="16">
        <f>SUM(T581:U581)</f>
        <v>2</v>
      </c>
      <c r="T581" s="12">
        <v>0</v>
      </c>
      <c r="U581" s="15">
        <v>2</v>
      </c>
      <c r="V581" s="227"/>
    </row>
    <row r="582" spans="2:22" ht="18" hidden="1" customHeight="1">
      <c r="B582" s="3" t="s">
        <v>15</v>
      </c>
      <c r="C582" s="16">
        <f>SUM(C583)</f>
        <v>1</v>
      </c>
      <c r="D582" s="12">
        <f t="shared" ref="D582:U582" si="382">SUM(D583)</f>
        <v>1</v>
      </c>
      <c r="E582" s="13">
        <f t="shared" si="382"/>
        <v>0</v>
      </c>
      <c r="F582" s="16">
        <f t="shared" si="382"/>
        <v>28</v>
      </c>
      <c r="G582" s="98">
        <f t="shared" si="382"/>
        <v>25</v>
      </c>
      <c r="H582" s="15">
        <f t="shared" si="382"/>
        <v>3</v>
      </c>
      <c r="I582" s="16"/>
      <c r="J582" s="14">
        <f t="shared" si="382"/>
        <v>757</v>
      </c>
      <c r="K582" s="12">
        <f t="shared" si="382"/>
        <v>408</v>
      </c>
      <c r="L582" s="98">
        <f t="shared" si="382"/>
        <v>349</v>
      </c>
      <c r="M582" s="16">
        <f t="shared" si="382"/>
        <v>52</v>
      </c>
      <c r="N582" s="12">
        <f t="shared" si="382"/>
        <v>33</v>
      </c>
      <c r="O582" s="12">
        <f t="shared" si="382"/>
        <v>19</v>
      </c>
      <c r="P582" s="12">
        <f t="shared" si="382"/>
        <v>3</v>
      </c>
      <c r="Q582" s="12">
        <f t="shared" si="382"/>
        <v>1</v>
      </c>
      <c r="R582" s="13">
        <f t="shared" si="382"/>
        <v>2</v>
      </c>
      <c r="S582" s="16">
        <f t="shared" si="382"/>
        <v>3</v>
      </c>
      <c r="T582" s="12">
        <f t="shared" si="382"/>
        <v>1</v>
      </c>
      <c r="U582" s="17">
        <f t="shared" si="382"/>
        <v>2</v>
      </c>
      <c r="V582" s="227"/>
    </row>
    <row r="583" spans="2:22" ht="12.75" hidden="1" customHeight="1">
      <c r="B583" s="3" t="s">
        <v>133</v>
      </c>
      <c r="C583" s="16">
        <f>SUM(D583:E583)</f>
        <v>1</v>
      </c>
      <c r="D583" s="12">
        <v>1</v>
      </c>
      <c r="E583" s="14">
        <v>0</v>
      </c>
      <c r="F583" s="16">
        <f>SUM(G583:H583)</f>
        <v>28</v>
      </c>
      <c r="G583" s="98">
        <v>25</v>
      </c>
      <c r="H583" s="15">
        <v>3</v>
      </c>
      <c r="I583" s="16"/>
      <c r="J583" s="14">
        <f>SUM(K583:L583)</f>
        <v>757</v>
      </c>
      <c r="K583" s="12">
        <v>408</v>
      </c>
      <c r="L583" s="98">
        <v>349</v>
      </c>
      <c r="M583" s="2">
        <f>SUM(N583:O583)</f>
        <v>52</v>
      </c>
      <c r="N583" s="12">
        <v>33</v>
      </c>
      <c r="O583" s="13">
        <v>19</v>
      </c>
      <c r="P583" s="14">
        <f>SUM(Q583:R583)</f>
        <v>3</v>
      </c>
      <c r="Q583" s="12">
        <v>1</v>
      </c>
      <c r="R583" s="17">
        <v>2</v>
      </c>
      <c r="S583" s="16">
        <f>SUM(T583:U583)</f>
        <v>3</v>
      </c>
      <c r="T583" s="12">
        <v>1</v>
      </c>
      <c r="U583" s="15">
        <v>2</v>
      </c>
      <c r="V583" s="227"/>
    </row>
    <row r="584" spans="2:22" ht="18" hidden="1" customHeight="1">
      <c r="B584" s="3" t="s">
        <v>16</v>
      </c>
      <c r="C584" s="16">
        <f>SUM(C585)</f>
        <v>1</v>
      </c>
      <c r="D584" s="12">
        <f t="shared" ref="D584:U584" si="383">SUM(D585)</f>
        <v>1</v>
      </c>
      <c r="E584" s="13">
        <f t="shared" si="383"/>
        <v>0</v>
      </c>
      <c r="F584" s="16">
        <f t="shared" si="383"/>
        <v>16</v>
      </c>
      <c r="G584" s="98">
        <f t="shared" si="383"/>
        <v>13</v>
      </c>
      <c r="H584" s="15">
        <f t="shared" si="383"/>
        <v>3</v>
      </c>
      <c r="I584" s="16"/>
      <c r="J584" s="14">
        <f t="shared" si="383"/>
        <v>387</v>
      </c>
      <c r="K584" s="12">
        <f t="shared" si="383"/>
        <v>205</v>
      </c>
      <c r="L584" s="98">
        <f t="shared" si="383"/>
        <v>182</v>
      </c>
      <c r="M584" s="2">
        <f t="shared" si="383"/>
        <v>31</v>
      </c>
      <c r="N584" s="12">
        <f t="shared" si="383"/>
        <v>19</v>
      </c>
      <c r="O584" s="13">
        <f t="shared" si="383"/>
        <v>12</v>
      </c>
      <c r="P584" s="14">
        <f t="shared" si="383"/>
        <v>3</v>
      </c>
      <c r="Q584" s="12">
        <f t="shared" si="383"/>
        <v>1</v>
      </c>
      <c r="R584" s="13">
        <f t="shared" si="383"/>
        <v>2</v>
      </c>
      <c r="S584" s="16">
        <f t="shared" si="383"/>
        <v>3</v>
      </c>
      <c r="T584" s="12">
        <f t="shared" si="383"/>
        <v>0</v>
      </c>
      <c r="U584" s="15">
        <f t="shared" si="383"/>
        <v>3</v>
      </c>
      <c r="V584" s="227"/>
    </row>
    <row r="585" spans="2:22" ht="12.75" hidden="1" customHeight="1">
      <c r="B585" s="19" t="s">
        <v>135</v>
      </c>
      <c r="C585" s="23">
        <f>SUM(D585:E585)</f>
        <v>1</v>
      </c>
      <c r="D585" s="21">
        <v>1</v>
      </c>
      <c r="E585" s="24">
        <v>0</v>
      </c>
      <c r="F585" s="23">
        <f>SUM(G585:H585)</f>
        <v>16</v>
      </c>
      <c r="G585" s="21">
        <v>13</v>
      </c>
      <c r="H585" s="24">
        <v>3</v>
      </c>
      <c r="I585" s="20"/>
      <c r="J585" s="22">
        <f>SUM(K585:L585)</f>
        <v>387</v>
      </c>
      <c r="K585" s="21">
        <v>205</v>
      </c>
      <c r="L585" s="24">
        <v>182</v>
      </c>
      <c r="M585" s="23">
        <f>SUM(N585:O585)</f>
        <v>31</v>
      </c>
      <c r="N585" s="21">
        <v>19</v>
      </c>
      <c r="O585" s="21">
        <v>12</v>
      </c>
      <c r="P585" s="25">
        <f>SUM(Q585:R585)</f>
        <v>3</v>
      </c>
      <c r="Q585" s="21">
        <v>1</v>
      </c>
      <c r="R585" s="24">
        <v>2</v>
      </c>
      <c r="S585" s="20">
        <f>SUM(T585:U585)</f>
        <v>3</v>
      </c>
      <c r="T585" s="21">
        <v>0</v>
      </c>
      <c r="U585" s="24">
        <v>3</v>
      </c>
    </row>
    <row r="586" spans="2:22" ht="18" customHeight="1">
      <c r="B586" s="240" t="s">
        <v>121</v>
      </c>
      <c r="C586" s="214">
        <f>SUM(C587,C594,C592,C589)</f>
        <v>5</v>
      </c>
      <c r="D586" s="215">
        <f t="shared" ref="D586:H586" si="384">SUM(D587,D594,D592,D589)</f>
        <v>5</v>
      </c>
      <c r="E586" s="215">
        <f t="shared" si="384"/>
        <v>0</v>
      </c>
      <c r="F586" s="214">
        <f t="shared" si="384"/>
        <v>100</v>
      </c>
      <c r="G586" s="215">
        <f t="shared" si="384"/>
        <v>87</v>
      </c>
      <c r="H586" s="216">
        <f t="shared" si="384"/>
        <v>13</v>
      </c>
      <c r="I586" s="214"/>
      <c r="J586" s="217">
        <f t="shared" ref="J586:U586" si="385">SUM(J587,J594,J592,J589)</f>
        <v>2572</v>
      </c>
      <c r="K586" s="215">
        <f t="shared" si="385"/>
        <v>1352</v>
      </c>
      <c r="L586" s="215">
        <f t="shared" si="385"/>
        <v>1220</v>
      </c>
      <c r="M586" s="214">
        <f t="shared" si="385"/>
        <v>194</v>
      </c>
      <c r="N586" s="215">
        <f t="shared" si="385"/>
        <v>110</v>
      </c>
      <c r="O586" s="215">
        <f t="shared" si="385"/>
        <v>84</v>
      </c>
      <c r="P586" s="215">
        <f t="shared" si="385"/>
        <v>15</v>
      </c>
      <c r="Q586" s="215">
        <f t="shared" si="385"/>
        <v>6</v>
      </c>
      <c r="R586" s="216">
        <f t="shared" si="385"/>
        <v>9</v>
      </c>
      <c r="S586" s="214">
        <f t="shared" si="385"/>
        <v>13</v>
      </c>
      <c r="T586" s="215">
        <f t="shared" si="385"/>
        <v>0</v>
      </c>
      <c r="U586" s="216">
        <f t="shared" si="385"/>
        <v>13</v>
      </c>
    </row>
    <row r="587" spans="2:22" ht="18" hidden="1" customHeight="1">
      <c r="B587" s="3" t="s">
        <v>13</v>
      </c>
      <c r="C587" s="16">
        <f>SUM(C588)</f>
        <v>1</v>
      </c>
      <c r="D587" s="12">
        <f t="shared" ref="D587:U587" si="386">SUM(D588)</f>
        <v>1</v>
      </c>
      <c r="E587" s="13">
        <f t="shared" si="386"/>
        <v>0</v>
      </c>
      <c r="F587" s="16">
        <f t="shared" si="386"/>
        <v>20</v>
      </c>
      <c r="G587" s="98">
        <f t="shared" si="386"/>
        <v>18</v>
      </c>
      <c r="H587" s="15">
        <f t="shared" si="386"/>
        <v>2</v>
      </c>
      <c r="I587" s="16"/>
      <c r="J587" s="14">
        <f t="shared" si="386"/>
        <v>523</v>
      </c>
      <c r="K587" s="12">
        <f t="shared" si="386"/>
        <v>247</v>
      </c>
      <c r="L587" s="98">
        <f t="shared" si="386"/>
        <v>276</v>
      </c>
      <c r="M587" s="2">
        <f t="shared" si="386"/>
        <v>40</v>
      </c>
      <c r="N587" s="12">
        <f t="shared" si="386"/>
        <v>25</v>
      </c>
      <c r="O587" s="13">
        <f t="shared" si="386"/>
        <v>15</v>
      </c>
      <c r="P587" s="14">
        <f t="shared" si="386"/>
        <v>2</v>
      </c>
      <c r="Q587" s="12">
        <f t="shared" si="386"/>
        <v>1</v>
      </c>
      <c r="R587" s="13">
        <f t="shared" si="386"/>
        <v>1</v>
      </c>
      <c r="S587" s="16">
        <f t="shared" si="386"/>
        <v>3</v>
      </c>
      <c r="T587" s="12">
        <f t="shared" si="386"/>
        <v>0</v>
      </c>
      <c r="U587" s="15">
        <f t="shared" si="386"/>
        <v>3</v>
      </c>
    </row>
    <row r="588" spans="2:22" ht="11.25" hidden="1">
      <c r="B588" s="3" t="s">
        <v>130</v>
      </c>
      <c r="C588" s="16">
        <f>SUM(D588:E588)</f>
        <v>1</v>
      </c>
      <c r="D588" s="12">
        <v>1</v>
      </c>
      <c r="E588" s="14">
        <v>0</v>
      </c>
      <c r="F588" s="16">
        <f>SUM(G588:H588)</f>
        <v>20</v>
      </c>
      <c r="G588" s="98">
        <v>18</v>
      </c>
      <c r="H588" s="15">
        <v>2</v>
      </c>
      <c r="I588" s="16"/>
      <c r="J588" s="14">
        <f>SUM(K588:L588)</f>
        <v>523</v>
      </c>
      <c r="K588" s="12">
        <v>247</v>
      </c>
      <c r="L588" s="98">
        <v>276</v>
      </c>
      <c r="M588" s="2">
        <f>SUM(N588:O588)</f>
        <v>40</v>
      </c>
      <c r="N588" s="12">
        <v>25</v>
      </c>
      <c r="O588" s="13">
        <v>15</v>
      </c>
      <c r="P588" s="14">
        <f>SUM(Q588:R588)</f>
        <v>2</v>
      </c>
      <c r="Q588" s="12">
        <v>1</v>
      </c>
      <c r="R588" s="17">
        <v>1</v>
      </c>
      <c r="S588" s="16">
        <f>SUM(T588:U588)</f>
        <v>3</v>
      </c>
      <c r="T588" s="12">
        <v>0</v>
      </c>
      <c r="U588" s="15">
        <v>3</v>
      </c>
    </row>
    <row r="589" spans="2:22" ht="18" hidden="1" customHeight="1">
      <c r="B589" s="3" t="s">
        <v>14</v>
      </c>
      <c r="C589" s="16">
        <f>SUM(C590:C591)</f>
        <v>2</v>
      </c>
      <c r="D589" s="12">
        <f t="shared" ref="D589:H589" si="387">SUM(D590:D591)</f>
        <v>2</v>
      </c>
      <c r="E589" s="13">
        <f t="shared" si="387"/>
        <v>0</v>
      </c>
      <c r="F589" s="16">
        <f t="shared" si="387"/>
        <v>35</v>
      </c>
      <c r="G589" s="98">
        <f t="shared" si="387"/>
        <v>30</v>
      </c>
      <c r="H589" s="15">
        <f t="shared" si="387"/>
        <v>5</v>
      </c>
      <c r="I589" s="16"/>
      <c r="J589" s="14">
        <f t="shared" ref="J589:U589" si="388">SUM(J590:J591)</f>
        <v>891</v>
      </c>
      <c r="K589" s="12">
        <f t="shared" si="388"/>
        <v>501</v>
      </c>
      <c r="L589" s="98">
        <f t="shared" si="388"/>
        <v>390</v>
      </c>
      <c r="M589" s="2">
        <f t="shared" si="388"/>
        <v>66</v>
      </c>
      <c r="N589" s="12">
        <f t="shared" si="388"/>
        <v>36</v>
      </c>
      <c r="O589" s="13">
        <f t="shared" si="388"/>
        <v>30</v>
      </c>
      <c r="P589" s="14">
        <f t="shared" si="388"/>
        <v>8</v>
      </c>
      <c r="Q589" s="12">
        <f t="shared" si="388"/>
        <v>3</v>
      </c>
      <c r="R589" s="13">
        <f t="shared" si="388"/>
        <v>5</v>
      </c>
      <c r="S589" s="16">
        <f t="shared" si="388"/>
        <v>4</v>
      </c>
      <c r="T589" s="12">
        <f t="shared" si="388"/>
        <v>0</v>
      </c>
      <c r="U589" s="15">
        <f t="shared" si="388"/>
        <v>4</v>
      </c>
    </row>
    <row r="590" spans="2:22" ht="12.75" hidden="1" customHeight="1">
      <c r="B590" s="3" t="s">
        <v>131</v>
      </c>
      <c r="C590" s="16">
        <f>SUM(D590:E590)</f>
        <v>1</v>
      </c>
      <c r="D590" s="12">
        <v>1</v>
      </c>
      <c r="E590" s="14">
        <v>0</v>
      </c>
      <c r="F590" s="16">
        <f>SUM(G590:H590)</f>
        <v>21</v>
      </c>
      <c r="G590" s="98">
        <v>18</v>
      </c>
      <c r="H590" s="15">
        <v>3</v>
      </c>
      <c r="I590" s="16"/>
      <c r="J590" s="14">
        <f>SUM(K590:L590)</f>
        <v>543</v>
      </c>
      <c r="K590" s="12">
        <v>300</v>
      </c>
      <c r="L590" s="98">
        <v>243</v>
      </c>
      <c r="M590" s="2">
        <f>SUM(N590:O590)</f>
        <v>38</v>
      </c>
      <c r="N590" s="12">
        <v>18</v>
      </c>
      <c r="O590" s="13">
        <v>20</v>
      </c>
      <c r="P590" s="14">
        <f>SUM(Q590:R590)</f>
        <v>3</v>
      </c>
      <c r="Q590" s="12">
        <v>1</v>
      </c>
      <c r="R590" s="17">
        <v>2</v>
      </c>
      <c r="S590" s="16">
        <f>SUM(T590:U590)</f>
        <v>2</v>
      </c>
      <c r="T590" s="12">
        <v>0</v>
      </c>
      <c r="U590" s="15">
        <v>2</v>
      </c>
    </row>
    <row r="591" spans="2:22" ht="11.25" hidden="1">
      <c r="B591" s="3" t="s">
        <v>132</v>
      </c>
      <c r="C591" s="16">
        <f>SUM(D591:E591)</f>
        <v>1</v>
      </c>
      <c r="D591" s="12">
        <v>1</v>
      </c>
      <c r="E591" s="14">
        <v>0</v>
      </c>
      <c r="F591" s="16">
        <f>SUM(G591:H591)</f>
        <v>14</v>
      </c>
      <c r="G591" s="98">
        <v>12</v>
      </c>
      <c r="H591" s="15">
        <v>2</v>
      </c>
      <c r="I591" s="16"/>
      <c r="J591" s="14">
        <f>SUM(K591:L591)</f>
        <v>348</v>
      </c>
      <c r="K591" s="12">
        <v>201</v>
      </c>
      <c r="L591" s="98">
        <v>147</v>
      </c>
      <c r="M591" s="2">
        <f>SUM(N591:O591)</f>
        <v>28</v>
      </c>
      <c r="N591" s="12">
        <v>18</v>
      </c>
      <c r="O591" s="13">
        <v>10</v>
      </c>
      <c r="P591" s="14">
        <f>SUM(Q591:R591)</f>
        <v>5</v>
      </c>
      <c r="Q591" s="12">
        <v>2</v>
      </c>
      <c r="R591" s="17">
        <v>3</v>
      </c>
      <c r="S591" s="16">
        <f>SUM(T591:U591)</f>
        <v>2</v>
      </c>
      <c r="T591" s="12">
        <v>0</v>
      </c>
      <c r="U591" s="15">
        <v>2</v>
      </c>
    </row>
    <row r="592" spans="2:22" ht="18" hidden="1" customHeight="1">
      <c r="B592" s="3" t="s">
        <v>15</v>
      </c>
      <c r="C592" s="16">
        <f>SUM(C593)</f>
        <v>1</v>
      </c>
      <c r="D592" s="12">
        <f>SUM(D593)</f>
        <v>1</v>
      </c>
      <c r="E592" s="13">
        <f t="shared" ref="E592:U592" si="389">SUM(E593)</f>
        <v>0</v>
      </c>
      <c r="F592" s="16">
        <f t="shared" si="389"/>
        <v>28</v>
      </c>
      <c r="G592" s="98">
        <f t="shared" si="389"/>
        <v>25</v>
      </c>
      <c r="H592" s="15">
        <f t="shared" si="389"/>
        <v>3</v>
      </c>
      <c r="I592" s="16"/>
      <c r="J592" s="14">
        <f t="shared" si="389"/>
        <v>762</v>
      </c>
      <c r="K592" s="12">
        <f t="shared" si="389"/>
        <v>397</v>
      </c>
      <c r="L592" s="98">
        <f t="shared" si="389"/>
        <v>365</v>
      </c>
      <c r="M592" s="16">
        <f t="shared" si="389"/>
        <v>54</v>
      </c>
      <c r="N592" s="12">
        <f t="shared" si="389"/>
        <v>30</v>
      </c>
      <c r="O592" s="12">
        <f t="shared" si="389"/>
        <v>24</v>
      </c>
      <c r="P592" s="12">
        <f t="shared" si="389"/>
        <v>3</v>
      </c>
      <c r="Q592" s="12">
        <f t="shared" si="389"/>
        <v>1</v>
      </c>
      <c r="R592" s="13">
        <f t="shared" si="389"/>
        <v>2</v>
      </c>
      <c r="S592" s="16">
        <f t="shared" si="389"/>
        <v>3</v>
      </c>
      <c r="T592" s="12">
        <f t="shared" si="389"/>
        <v>0</v>
      </c>
      <c r="U592" s="17">
        <f t="shared" si="389"/>
        <v>3</v>
      </c>
    </row>
    <row r="593" spans="2:21" ht="11.25" hidden="1">
      <c r="B593" s="3" t="s">
        <v>133</v>
      </c>
      <c r="C593" s="16">
        <f>SUM(D593:E593)</f>
        <v>1</v>
      </c>
      <c r="D593" s="12">
        <v>1</v>
      </c>
      <c r="E593" s="14">
        <v>0</v>
      </c>
      <c r="F593" s="16">
        <f>SUM(G593:H593)</f>
        <v>28</v>
      </c>
      <c r="G593" s="98">
        <v>25</v>
      </c>
      <c r="H593" s="15">
        <v>3</v>
      </c>
      <c r="I593" s="16"/>
      <c r="J593" s="14">
        <f>SUM(K593:L593)</f>
        <v>762</v>
      </c>
      <c r="K593" s="12">
        <v>397</v>
      </c>
      <c r="L593" s="98">
        <v>365</v>
      </c>
      <c r="M593" s="2">
        <f>SUM(N593:O593)</f>
        <v>54</v>
      </c>
      <c r="N593" s="12">
        <v>30</v>
      </c>
      <c r="O593" s="13">
        <v>24</v>
      </c>
      <c r="P593" s="14">
        <f>SUM(Q593:R593)</f>
        <v>3</v>
      </c>
      <c r="Q593" s="12">
        <v>1</v>
      </c>
      <c r="R593" s="17">
        <v>2</v>
      </c>
      <c r="S593" s="16">
        <f>SUM(T593:U593)</f>
        <v>3</v>
      </c>
      <c r="T593" s="12">
        <v>0</v>
      </c>
      <c r="U593" s="15">
        <v>3</v>
      </c>
    </row>
    <row r="594" spans="2:21" ht="18" hidden="1" customHeight="1">
      <c r="B594" s="3" t="s">
        <v>16</v>
      </c>
      <c r="C594" s="16">
        <f>SUM(C595)</f>
        <v>1</v>
      </c>
      <c r="D594" s="12">
        <f t="shared" ref="D594:U594" si="390">SUM(D595)</f>
        <v>1</v>
      </c>
      <c r="E594" s="13">
        <f t="shared" si="390"/>
        <v>0</v>
      </c>
      <c r="F594" s="16">
        <f t="shared" si="390"/>
        <v>17</v>
      </c>
      <c r="G594" s="98">
        <f t="shared" si="390"/>
        <v>14</v>
      </c>
      <c r="H594" s="15">
        <f t="shared" si="390"/>
        <v>3</v>
      </c>
      <c r="I594" s="16"/>
      <c r="J594" s="14">
        <f t="shared" si="390"/>
        <v>396</v>
      </c>
      <c r="K594" s="12">
        <f t="shared" si="390"/>
        <v>207</v>
      </c>
      <c r="L594" s="98">
        <f t="shared" si="390"/>
        <v>189</v>
      </c>
      <c r="M594" s="2">
        <f t="shared" si="390"/>
        <v>34</v>
      </c>
      <c r="N594" s="12">
        <f t="shared" si="390"/>
        <v>19</v>
      </c>
      <c r="O594" s="13">
        <f t="shared" si="390"/>
        <v>15</v>
      </c>
      <c r="P594" s="14">
        <f t="shared" si="390"/>
        <v>2</v>
      </c>
      <c r="Q594" s="12">
        <f t="shared" si="390"/>
        <v>1</v>
      </c>
      <c r="R594" s="13">
        <f t="shared" si="390"/>
        <v>1</v>
      </c>
      <c r="S594" s="16">
        <f t="shared" si="390"/>
        <v>3</v>
      </c>
      <c r="T594" s="12">
        <f t="shared" si="390"/>
        <v>0</v>
      </c>
      <c r="U594" s="15">
        <f t="shared" si="390"/>
        <v>3</v>
      </c>
    </row>
    <row r="595" spans="2:21" ht="12.75" hidden="1" customHeight="1">
      <c r="B595" s="19" t="s">
        <v>135</v>
      </c>
      <c r="C595" s="23">
        <f>SUM(D595:E595)</f>
        <v>1</v>
      </c>
      <c r="D595" s="21">
        <v>1</v>
      </c>
      <c r="E595" s="24">
        <v>0</v>
      </c>
      <c r="F595" s="23">
        <f>SUM(G595:H595)</f>
        <v>17</v>
      </c>
      <c r="G595" s="21">
        <v>14</v>
      </c>
      <c r="H595" s="24">
        <v>3</v>
      </c>
      <c r="I595" s="20"/>
      <c r="J595" s="22">
        <f>SUM(K595:L595)</f>
        <v>396</v>
      </c>
      <c r="K595" s="21">
        <v>207</v>
      </c>
      <c r="L595" s="24">
        <v>189</v>
      </c>
      <c r="M595" s="23">
        <f>SUM(N595:O595)</f>
        <v>34</v>
      </c>
      <c r="N595" s="21">
        <v>19</v>
      </c>
      <c r="O595" s="21">
        <v>15</v>
      </c>
      <c r="P595" s="25">
        <f>SUM(Q595:R595)</f>
        <v>2</v>
      </c>
      <c r="Q595" s="21">
        <v>1</v>
      </c>
      <c r="R595" s="24">
        <v>1</v>
      </c>
      <c r="S595" s="20">
        <f>SUM(T595:U595)</f>
        <v>3</v>
      </c>
      <c r="T595" s="21">
        <v>0</v>
      </c>
      <c r="U595" s="24">
        <v>3</v>
      </c>
    </row>
    <row r="596" spans="2:21" ht="18" customHeight="1">
      <c r="B596" s="240" t="s">
        <v>122</v>
      </c>
      <c r="C596" s="214">
        <f>SUM(C597,C604,C602,C599)</f>
        <v>5</v>
      </c>
      <c r="D596" s="215">
        <f t="shared" ref="D596:H596" si="391">SUM(D597,D604,D602,D599)</f>
        <v>5</v>
      </c>
      <c r="E596" s="215">
        <f t="shared" si="391"/>
        <v>0</v>
      </c>
      <c r="F596" s="214">
        <f t="shared" si="391"/>
        <v>101</v>
      </c>
      <c r="G596" s="215">
        <f t="shared" si="391"/>
        <v>87</v>
      </c>
      <c r="H596" s="216">
        <f t="shared" si="391"/>
        <v>14</v>
      </c>
      <c r="I596" s="214"/>
      <c r="J596" s="217">
        <f t="shared" ref="J596:U596" si="392">SUM(J597,J604,J602,J599)</f>
        <v>2577</v>
      </c>
      <c r="K596" s="215">
        <f t="shared" si="392"/>
        <v>1323</v>
      </c>
      <c r="L596" s="215">
        <f t="shared" si="392"/>
        <v>1254</v>
      </c>
      <c r="M596" s="214">
        <f t="shared" si="392"/>
        <v>199</v>
      </c>
      <c r="N596" s="215">
        <f t="shared" si="392"/>
        <v>111</v>
      </c>
      <c r="O596" s="215">
        <f t="shared" si="392"/>
        <v>88</v>
      </c>
      <c r="P596" s="215">
        <f t="shared" si="392"/>
        <v>9</v>
      </c>
      <c r="Q596" s="215">
        <f t="shared" si="392"/>
        <v>2</v>
      </c>
      <c r="R596" s="216">
        <f t="shared" si="392"/>
        <v>7</v>
      </c>
      <c r="S596" s="214">
        <f t="shared" si="392"/>
        <v>13</v>
      </c>
      <c r="T596" s="215">
        <f t="shared" si="392"/>
        <v>0</v>
      </c>
      <c r="U596" s="216">
        <f t="shared" si="392"/>
        <v>13</v>
      </c>
    </row>
    <row r="597" spans="2:21" ht="18" hidden="1" customHeight="1">
      <c r="B597" s="3" t="s">
        <v>13</v>
      </c>
      <c r="C597" s="16">
        <f>SUM(C598)</f>
        <v>1</v>
      </c>
      <c r="D597" s="12">
        <f t="shared" ref="D597:U597" si="393">SUM(D598)</f>
        <v>1</v>
      </c>
      <c r="E597" s="13">
        <f t="shared" si="393"/>
        <v>0</v>
      </c>
      <c r="F597" s="16">
        <f t="shared" si="393"/>
        <v>19</v>
      </c>
      <c r="G597" s="98">
        <f t="shared" si="393"/>
        <v>17</v>
      </c>
      <c r="H597" s="15">
        <f t="shared" si="393"/>
        <v>2</v>
      </c>
      <c r="I597" s="16"/>
      <c r="J597" s="14">
        <f t="shared" si="393"/>
        <v>505</v>
      </c>
      <c r="K597" s="12">
        <f t="shared" si="393"/>
        <v>238</v>
      </c>
      <c r="L597" s="98">
        <f t="shared" si="393"/>
        <v>267</v>
      </c>
      <c r="M597" s="2">
        <f t="shared" si="393"/>
        <v>38</v>
      </c>
      <c r="N597" s="12">
        <f t="shared" si="393"/>
        <v>24</v>
      </c>
      <c r="O597" s="13">
        <f t="shared" si="393"/>
        <v>14</v>
      </c>
      <c r="P597" s="14">
        <f t="shared" si="393"/>
        <v>0</v>
      </c>
      <c r="Q597" s="12">
        <f t="shared" si="393"/>
        <v>0</v>
      </c>
      <c r="R597" s="13">
        <f t="shared" si="393"/>
        <v>0</v>
      </c>
      <c r="S597" s="16">
        <f t="shared" si="393"/>
        <v>3</v>
      </c>
      <c r="T597" s="12">
        <f t="shared" si="393"/>
        <v>0</v>
      </c>
      <c r="U597" s="15">
        <f t="shared" si="393"/>
        <v>3</v>
      </c>
    </row>
    <row r="598" spans="2:21" ht="12.75" hidden="1" customHeight="1">
      <c r="B598" s="3" t="s">
        <v>130</v>
      </c>
      <c r="C598" s="16">
        <f>SUM(D598:E598)</f>
        <v>1</v>
      </c>
      <c r="D598" s="12">
        <v>1</v>
      </c>
      <c r="E598" s="14">
        <v>0</v>
      </c>
      <c r="F598" s="16">
        <f>SUM(G598:H598)</f>
        <v>19</v>
      </c>
      <c r="G598" s="98">
        <v>17</v>
      </c>
      <c r="H598" s="15">
        <v>2</v>
      </c>
      <c r="I598" s="16"/>
      <c r="J598" s="14">
        <f>SUM(K598:L598)</f>
        <v>505</v>
      </c>
      <c r="K598" s="12">
        <v>238</v>
      </c>
      <c r="L598" s="98">
        <v>267</v>
      </c>
      <c r="M598" s="2">
        <f>SUM(N598:O598)</f>
        <v>38</v>
      </c>
      <c r="N598" s="12">
        <v>24</v>
      </c>
      <c r="O598" s="13">
        <v>14</v>
      </c>
      <c r="P598" s="14">
        <f>SUM(Q598:R598)</f>
        <v>0</v>
      </c>
      <c r="Q598" s="12">
        <v>0</v>
      </c>
      <c r="R598" s="17">
        <v>0</v>
      </c>
      <c r="S598" s="16">
        <f>SUM(T598:U598)</f>
        <v>3</v>
      </c>
      <c r="T598" s="12">
        <v>0</v>
      </c>
      <c r="U598" s="15">
        <v>3</v>
      </c>
    </row>
    <row r="599" spans="2:21" ht="18" hidden="1" customHeight="1">
      <c r="B599" s="3" t="s">
        <v>14</v>
      </c>
      <c r="C599" s="16">
        <f>SUM(C600:C601)</f>
        <v>2</v>
      </c>
      <c r="D599" s="12">
        <f t="shared" ref="D599" si="394">SUM(D600:D601)</f>
        <v>2</v>
      </c>
      <c r="E599" s="13">
        <v>0</v>
      </c>
      <c r="F599" s="16">
        <f t="shared" ref="F599:H599" si="395">SUM(F600:F601)</f>
        <v>37</v>
      </c>
      <c r="G599" s="98">
        <f t="shared" si="395"/>
        <v>31</v>
      </c>
      <c r="H599" s="15">
        <f t="shared" si="395"/>
        <v>6</v>
      </c>
      <c r="I599" s="16"/>
      <c r="J599" s="14">
        <f t="shared" ref="J599:U599" si="396">SUM(J600:J601)</f>
        <v>897</v>
      </c>
      <c r="K599" s="12">
        <f t="shared" si="396"/>
        <v>498</v>
      </c>
      <c r="L599" s="98">
        <f t="shared" si="396"/>
        <v>399</v>
      </c>
      <c r="M599" s="2">
        <f t="shared" si="396"/>
        <v>73</v>
      </c>
      <c r="N599" s="12">
        <f t="shared" si="396"/>
        <v>41</v>
      </c>
      <c r="O599" s="13">
        <f t="shared" si="396"/>
        <v>32</v>
      </c>
      <c r="P599" s="14">
        <f t="shared" si="396"/>
        <v>7</v>
      </c>
      <c r="Q599" s="12">
        <f t="shared" si="396"/>
        <v>2</v>
      </c>
      <c r="R599" s="13">
        <f t="shared" si="396"/>
        <v>5</v>
      </c>
      <c r="S599" s="16">
        <f t="shared" si="396"/>
        <v>4</v>
      </c>
      <c r="T599" s="12">
        <f t="shared" si="396"/>
        <v>0</v>
      </c>
      <c r="U599" s="15">
        <f t="shared" si="396"/>
        <v>4</v>
      </c>
    </row>
    <row r="600" spans="2:21" ht="12.75" hidden="1" customHeight="1">
      <c r="B600" s="3" t="s">
        <v>131</v>
      </c>
      <c r="C600" s="16">
        <f>SUM(D600:E600)</f>
        <v>1</v>
      </c>
      <c r="D600" s="12">
        <v>1</v>
      </c>
      <c r="E600" s="14">
        <v>0</v>
      </c>
      <c r="F600" s="16">
        <f>SUM(G600:H600)</f>
        <v>23</v>
      </c>
      <c r="G600" s="98">
        <v>19</v>
      </c>
      <c r="H600" s="15">
        <v>4</v>
      </c>
      <c r="I600" s="16"/>
      <c r="J600" s="14">
        <f>SUM(K600:L600)</f>
        <v>573</v>
      </c>
      <c r="K600" s="12">
        <v>303</v>
      </c>
      <c r="L600" s="98">
        <v>270</v>
      </c>
      <c r="M600" s="2">
        <f>SUM(N600:O600)</f>
        <v>44</v>
      </c>
      <c r="N600" s="12">
        <v>23</v>
      </c>
      <c r="O600" s="13">
        <v>21</v>
      </c>
      <c r="P600" s="14">
        <f>SUM(Q600:R600)</f>
        <v>4</v>
      </c>
      <c r="Q600" s="12">
        <v>2</v>
      </c>
      <c r="R600" s="17">
        <v>2</v>
      </c>
      <c r="S600" s="16">
        <f>SUM(T600:U600)</f>
        <v>2</v>
      </c>
      <c r="T600" s="12">
        <v>0</v>
      </c>
      <c r="U600" s="15">
        <v>2</v>
      </c>
    </row>
    <row r="601" spans="2:21" ht="12.75" hidden="1" customHeight="1">
      <c r="B601" s="3" t="s">
        <v>132</v>
      </c>
      <c r="C601" s="16">
        <f>SUM(D601:E601)</f>
        <v>1</v>
      </c>
      <c r="D601" s="12">
        <v>1</v>
      </c>
      <c r="E601" s="14">
        <v>0</v>
      </c>
      <c r="F601" s="16">
        <f>SUM(G601:H601)</f>
        <v>14</v>
      </c>
      <c r="G601" s="98">
        <v>12</v>
      </c>
      <c r="H601" s="15">
        <v>2</v>
      </c>
      <c r="I601" s="16"/>
      <c r="J601" s="14">
        <f>SUM(K601:L601)</f>
        <v>324</v>
      </c>
      <c r="K601" s="12">
        <v>195</v>
      </c>
      <c r="L601" s="98">
        <v>129</v>
      </c>
      <c r="M601" s="2">
        <f>SUM(N601:O601)</f>
        <v>29</v>
      </c>
      <c r="N601" s="12">
        <v>18</v>
      </c>
      <c r="O601" s="13">
        <v>11</v>
      </c>
      <c r="P601" s="14">
        <f>SUM(Q601:R601)</f>
        <v>3</v>
      </c>
      <c r="Q601" s="12">
        <v>0</v>
      </c>
      <c r="R601" s="17">
        <v>3</v>
      </c>
      <c r="S601" s="16">
        <f>SUM(T601:U601)</f>
        <v>2</v>
      </c>
      <c r="T601" s="12">
        <v>0</v>
      </c>
      <c r="U601" s="15">
        <v>2</v>
      </c>
    </row>
    <row r="602" spans="2:21" ht="18" hidden="1" customHeight="1">
      <c r="B602" s="3" t="s">
        <v>15</v>
      </c>
      <c r="C602" s="16">
        <f>SUM(C603)</f>
        <v>1</v>
      </c>
      <c r="D602" s="12">
        <f>SUM(D603)</f>
        <v>1</v>
      </c>
      <c r="E602" s="13">
        <f t="shared" ref="E602:U602" si="397">SUM(E603)</f>
        <v>0</v>
      </c>
      <c r="F602" s="16">
        <f t="shared" si="397"/>
        <v>27</v>
      </c>
      <c r="G602" s="98">
        <f t="shared" si="397"/>
        <v>24</v>
      </c>
      <c r="H602" s="15">
        <f t="shared" si="397"/>
        <v>3</v>
      </c>
      <c r="I602" s="16"/>
      <c r="J602" s="14">
        <f t="shared" si="397"/>
        <v>749</v>
      </c>
      <c r="K602" s="12">
        <f t="shared" si="397"/>
        <v>374</v>
      </c>
      <c r="L602" s="98">
        <f t="shared" si="397"/>
        <v>375</v>
      </c>
      <c r="M602" s="16">
        <f t="shared" si="397"/>
        <v>51</v>
      </c>
      <c r="N602" s="12">
        <f t="shared" si="397"/>
        <v>27</v>
      </c>
      <c r="O602" s="12">
        <f t="shared" si="397"/>
        <v>24</v>
      </c>
      <c r="P602" s="12">
        <f t="shared" si="397"/>
        <v>1</v>
      </c>
      <c r="Q602" s="12">
        <f t="shared" si="397"/>
        <v>0</v>
      </c>
      <c r="R602" s="13">
        <f t="shared" si="397"/>
        <v>1</v>
      </c>
      <c r="S602" s="16">
        <f t="shared" si="397"/>
        <v>3</v>
      </c>
      <c r="T602" s="12">
        <f t="shared" si="397"/>
        <v>0</v>
      </c>
      <c r="U602" s="17">
        <f t="shared" si="397"/>
        <v>3</v>
      </c>
    </row>
    <row r="603" spans="2:21" ht="12.75" hidden="1" customHeight="1">
      <c r="B603" s="3" t="s">
        <v>133</v>
      </c>
      <c r="C603" s="16">
        <f>SUM(D603:E603)</f>
        <v>1</v>
      </c>
      <c r="D603" s="12">
        <v>1</v>
      </c>
      <c r="E603" s="14">
        <v>0</v>
      </c>
      <c r="F603" s="16">
        <f>SUM(G603:H603)</f>
        <v>27</v>
      </c>
      <c r="G603" s="98">
        <v>24</v>
      </c>
      <c r="H603" s="15">
        <v>3</v>
      </c>
      <c r="I603" s="16"/>
      <c r="J603" s="14">
        <f>SUM(K603:L603)</f>
        <v>749</v>
      </c>
      <c r="K603" s="12">
        <v>374</v>
      </c>
      <c r="L603" s="98">
        <v>375</v>
      </c>
      <c r="M603" s="2">
        <f>SUM(N603:O603)</f>
        <v>51</v>
      </c>
      <c r="N603" s="12">
        <v>27</v>
      </c>
      <c r="O603" s="13">
        <v>24</v>
      </c>
      <c r="P603" s="14">
        <f>SUM(Q603:R603)</f>
        <v>1</v>
      </c>
      <c r="Q603" s="12">
        <v>0</v>
      </c>
      <c r="R603" s="17">
        <v>1</v>
      </c>
      <c r="S603" s="16">
        <f>SUM(T603:U603)</f>
        <v>3</v>
      </c>
      <c r="T603" s="12">
        <v>0</v>
      </c>
      <c r="U603" s="15">
        <v>3</v>
      </c>
    </row>
    <row r="604" spans="2:21" ht="18" hidden="1" customHeight="1">
      <c r="B604" s="3" t="s">
        <v>16</v>
      </c>
      <c r="C604" s="16">
        <f>SUM(C605)</f>
        <v>1</v>
      </c>
      <c r="D604" s="12">
        <f t="shared" ref="D604:U604" si="398">SUM(D605)</f>
        <v>1</v>
      </c>
      <c r="E604" s="13">
        <f t="shared" si="398"/>
        <v>0</v>
      </c>
      <c r="F604" s="16">
        <f t="shared" si="398"/>
        <v>18</v>
      </c>
      <c r="G604" s="98">
        <f t="shared" si="398"/>
        <v>15</v>
      </c>
      <c r="H604" s="15">
        <f t="shared" si="398"/>
        <v>3</v>
      </c>
      <c r="I604" s="16"/>
      <c r="J604" s="14">
        <f t="shared" si="398"/>
        <v>426</v>
      </c>
      <c r="K604" s="12">
        <f t="shared" si="398"/>
        <v>213</v>
      </c>
      <c r="L604" s="98">
        <f t="shared" si="398"/>
        <v>213</v>
      </c>
      <c r="M604" s="2">
        <f t="shared" si="398"/>
        <v>37</v>
      </c>
      <c r="N604" s="12">
        <f t="shared" si="398"/>
        <v>19</v>
      </c>
      <c r="O604" s="13">
        <f t="shared" si="398"/>
        <v>18</v>
      </c>
      <c r="P604" s="14">
        <f t="shared" si="398"/>
        <v>1</v>
      </c>
      <c r="Q604" s="12">
        <f t="shared" si="398"/>
        <v>0</v>
      </c>
      <c r="R604" s="13">
        <f t="shared" si="398"/>
        <v>1</v>
      </c>
      <c r="S604" s="16">
        <f t="shared" si="398"/>
        <v>3</v>
      </c>
      <c r="T604" s="12">
        <f t="shared" si="398"/>
        <v>0</v>
      </c>
      <c r="U604" s="15">
        <f t="shared" si="398"/>
        <v>3</v>
      </c>
    </row>
    <row r="605" spans="2:21" ht="12.75" hidden="1" customHeight="1">
      <c r="B605" s="19" t="s">
        <v>135</v>
      </c>
      <c r="C605" s="23">
        <f>SUM(D605:E605)</f>
        <v>1</v>
      </c>
      <c r="D605" s="21">
        <v>1</v>
      </c>
      <c r="E605" s="24">
        <v>0</v>
      </c>
      <c r="F605" s="23">
        <f>SUM(G605:H605)</f>
        <v>18</v>
      </c>
      <c r="G605" s="21">
        <v>15</v>
      </c>
      <c r="H605" s="24">
        <v>3</v>
      </c>
      <c r="I605" s="20"/>
      <c r="J605" s="22">
        <f>SUM(K605:L605)</f>
        <v>426</v>
      </c>
      <c r="K605" s="21">
        <v>213</v>
      </c>
      <c r="L605" s="24">
        <v>213</v>
      </c>
      <c r="M605" s="23">
        <f>SUM(N605:O605)</f>
        <v>37</v>
      </c>
      <c r="N605" s="21">
        <v>19</v>
      </c>
      <c r="O605" s="21">
        <v>18</v>
      </c>
      <c r="P605" s="25">
        <f>SUM(Q605:R605)</f>
        <v>1</v>
      </c>
      <c r="Q605" s="21">
        <v>0</v>
      </c>
      <c r="R605" s="24">
        <v>1</v>
      </c>
      <c r="S605" s="20">
        <f>SUM(T605:U605)</f>
        <v>3</v>
      </c>
      <c r="T605" s="21">
        <v>0</v>
      </c>
      <c r="U605" s="24">
        <v>3</v>
      </c>
    </row>
    <row r="606" spans="2:21" ht="18" customHeight="1">
      <c r="B606" s="240" t="s">
        <v>123</v>
      </c>
      <c r="C606" s="214">
        <f>SUM(C607,C614,C612,C609)</f>
        <v>5</v>
      </c>
      <c r="D606" s="215">
        <f t="shared" ref="D606:H606" si="399">SUM(D607,D614,D612,D609)</f>
        <v>5</v>
      </c>
      <c r="E606" s="215">
        <f t="shared" si="399"/>
        <v>0</v>
      </c>
      <c r="F606" s="214">
        <f t="shared" si="399"/>
        <v>96</v>
      </c>
      <c r="G606" s="215">
        <f t="shared" si="399"/>
        <v>83</v>
      </c>
      <c r="H606" s="216">
        <f t="shared" si="399"/>
        <v>13</v>
      </c>
      <c r="I606" s="214"/>
      <c r="J606" s="217">
        <f t="shared" ref="J606:U606" si="400">SUM(J607,J614,J612,J609)</f>
        <v>2492</v>
      </c>
      <c r="K606" s="215">
        <f t="shared" si="400"/>
        <v>1242</v>
      </c>
      <c r="L606" s="215">
        <f t="shared" si="400"/>
        <v>1250</v>
      </c>
      <c r="M606" s="214">
        <f t="shared" si="400"/>
        <v>190</v>
      </c>
      <c r="N606" s="215">
        <f t="shared" si="400"/>
        <v>106</v>
      </c>
      <c r="O606" s="215">
        <f t="shared" si="400"/>
        <v>84</v>
      </c>
      <c r="P606" s="215">
        <f t="shared" si="400"/>
        <v>9</v>
      </c>
      <c r="Q606" s="215">
        <f t="shared" si="400"/>
        <v>1</v>
      </c>
      <c r="R606" s="216">
        <f t="shared" si="400"/>
        <v>8</v>
      </c>
      <c r="S606" s="214">
        <f t="shared" si="400"/>
        <v>13</v>
      </c>
      <c r="T606" s="215">
        <f t="shared" si="400"/>
        <v>0</v>
      </c>
      <c r="U606" s="216">
        <f t="shared" si="400"/>
        <v>13</v>
      </c>
    </row>
    <row r="607" spans="2:21" ht="18" hidden="1" customHeight="1">
      <c r="B607" s="3" t="s">
        <v>13</v>
      </c>
      <c r="C607" s="16">
        <f>SUM(C608)</f>
        <v>1</v>
      </c>
      <c r="D607" s="12">
        <f>SUM(D608)</f>
        <v>1</v>
      </c>
      <c r="E607" s="13">
        <f t="shared" ref="E607:U607" si="401">SUM(E608)</f>
        <v>0</v>
      </c>
      <c r="F607" s="16">
        <f t="shared" si="401"/>
        <v>19</v>
      </c>
      <c r="G607" s="98">
        <f t="shared" si="401"/>
        <v>17</v>
      </c>
      <c r="H607" s="15">
        <f t="shared" si="401"/>
        <v>2</v>
      </c>
      <c r="I607" s="16"/>
      <c r="J607" s="14">
        <f t="shared" si="401"/>
        <v>507</v>
      </c>
      <c r="K607" s="12">
        <f t="shared" si="401"/>
        <v>249</v>
      </c>
      <c r="L607" s="98">
        <f t="shared" si="401"/>
        <v>258</v>
      </c>
      <c r="M607" s="2">
        <f t="shared" si="401"/>
        <v>39</v>
      </c>
      <c r="N607" s="12">
        <f t="shared" si="401"/>
        <v>22</v>
      </c>
      <c r="O607" s="13">
        <f t="shared" si="401"/>
        <v>17</v>
      </c>
      <c r="P607" s="14">
        <f t="shared" si="401"/>
        <v>2</v>
      </c>
      <c r="Q607" s="12">
        <f t="shared" si="401"/>
        <v>1</v>
      </c>
      <c r="R607" s="13">
        <f t="shared" si="401"/>
        <v>1</v>
      </c>
      <c r="S607" s="16">
        <f t="shared" si="401"/>
        <v>3</v>
      </c>
      <c r="T607" s="12">
        <f t="shared" si="401"/>
        <v>0</v>
      </c>
      <c r="U607" s="15">
        <f t="shared" si="401"/>
        <v>3</v>
      </c>
    </row>
    <row r="608" spans="2:21" ht="12.75" hidden="1" customHeight="1">
      <c r="B608" s="3" t="s">
        <v>130</v>
      </c>
      <c r="C608" s="16">
        <f>SUM(D608:E608)</f>
        <v>1</v>
      </c>
      <c r="D608" s="12">
        <v>1</v>
      </c>
      <c r="E608" s="14">
        <v>0</v>
      </c>
      <c r="F608" s="16">
        <f>SUM(G608:H608)</f>
        <v>19</v>
      </c>
      <c r="G608" s="98">
        <v>17</v>
      </c>
      <c r="H608" s="15">
        <v>2</v>
      </c>
      <c r="I608" s="16"/>
      <c r="J608" s="14">
        <f>SUM(K608:L608)</f>
        <v>507</v>
      </c>
      <c r="K608" s="12">
        <v>249</v>
      </c>
      <c r="L608" s="98">
        <v>258</v>
      </c>
      <c r="M608" s="2">
        <f>SUM(N608:O608)</f>
        <v>39</v>
      </c>
      <c r="N608" s="12">
        <v>22</v>
      </c>
      <c r="O608" s="13">
        <v>17</v>
      </c>
      <c r="P608" s="14">
        <f>SUM(Q608:R608)</f>
        <v>2</v>
      </c>
      <c r="Q608" s="12">
        <v>1</v>
      </c>
      <c r="R608" s="17">
        <v>1</v>
      </c>
      <c r="S608" s="16">
        <f>SUM(T608:U608)</f>
        <v>3</v>
      </c>
      <c r="T608" s="12">
        <v>0</v>
      </c>
      <c r="U608" s="15">
        <v>3</v>
      </c>
    </row>
    <row r="609" spans="2:21" ht="18" hidden="1" customHeight="1">
      <c r="B609" s="3" t="s">
        <v>14</v>
      </c>
      <c r="C609" s="16">
        <f>SUM(C610:C611)</f>
        <v>2</v>
      </c>
      <c r="D609" s="12">
        <f t="shared" ref="D609" si="402">SUM(D610:D611)</f>
        <v>2</v>
      </c>
      <c r="E609" s="13">
        <v>0</v>
      </c>
      <c r="F609" s="16">
        <f t="shared" ref="F609:H609" si="403">SUM(F610:F611)</f>
        <v>35</v>
      </c>
      <c r="G609" s="98">
        <f t="shared" si="403"/>
        <v>29</v>
      </c>
      <c r="H609" s="15">
        <f t="shared" si="403"/>
        <v>6</v>
      </c>
      <c r="I609" s="16"/>
      <c r="J609" s="14">
        <f t="shared" ref="J609:U609" si="404">SUM(J610:J611)</f>
        <v>858</v>
      </c>
      <c r="K609" s="12">
        <f t="shared" si="404"/>
        <v>433</v>
      </c>
      <c r="L609" s="98">
        <f t="shared" si="404"/>
        <v>425</v>
      </c>
      <c r="M609" s="2">
        <f t="shared" si="404"/>
        <v>68</v>
      </c>
      <c r="N609" s="12">
        <f t="shared" si="404"/>
        <v>36</v>
      </c>
      <c r="O609" s="13">
        <f t="shared" si="404"/>
        <v>32</v>
      </c>
      <c r="P609" s="14">
        <f t="shared" si="404"/>
        <v>4</v>
      </c>
      <c r="Q609" s="12">
        <f t="shared" si="404"/>
        <v>0</v>
      </c>
      <c r="R609" s="13">
        <f t="shared" si="404"/>
        <v>4</v>
      </c>
      <c r="S609" s="16">
        <f t="shared" si="404"/>
        <v>4</v>
      </c>
      <c r="T609" s="12">
        <f t="shared" si="404"/>
        <v>0</v>
      </c>
      <c r="U609" s="15">
        <f t="shared" si="404"/>
        <v>4</v>
      </c>
    </row>
    <row r="610" spans="2:21" ht="12.75" hidden="1" customHeight="1">
      <c r="B610" s="3" t="s">
        <v>131</v>
      </c>
      <c r="C610" s="16">
        <f>SUM(D610:E610)</f>
        <v>1</v>
      </c>
      <c r="D610" s="12">
        <v>1</v>
      </c>
      <c r="E610" s="14">
        <v>0</v>
      </c>
      <c r="F610" s="16">
        <f>SUM(G610:H610)</f>
        <v>21</v>
      </c>
      <c r="G610" s="98">
        <v>17</v>
      </c>
      <c r="H610" s="15">
        <v>4</v>
      </c>
      <c r="I610" s="16"/>
      <c r="J610" s="14">
        <f>SUM(K610:L610)</f>
        <v>529</v>
      </c>
      <c r="K610" s="12">
        <v>255</v>
      </c>
      <c r="L610" s="98">
        <v>274</v>
      </c>
      <c r="M610" s="2">
        <f>SUM(N610:O610)</f>
        <v>40</v>
      </c>
      <c r="N610" s="12">
        <v>19</v>
      </c>
      <c r="O610" s="13">
        <v>21</v>
      </c>
      <c r="P610" s="14">
        <f>SUM(Q610:R610)</f>
        <v>3</v>
      </c>
      <c r="Q610" s="12">
        <v>0</v>
      </c>
      <c r="R610" s="17">
        <v>3</v>
      </c>
      <c r="S610" s="16">
        <f>SUM(T610:U610)</f>
        <v>2</v>
      </c>
      <c r="T610" s="12">
        <v>0</v>
      </c>
      <c r="U610" s="15">
        <v>2</v>
      </c>
    </row>
    <row r="611" spans="2:21" ht="12.75" hidden="1" customHeight="1">
      <c r="B611" s="3" t="s">
        <v>132</v>
      </c>
      <c r="C611" s="16">
        <f>SUM(D611:E611)</f>
        <v>1</v>
      </c>
      <c r="D611" s="12">
        <v>1</v>
      </c>
      <c r="E611" s="14">
        <v>0</v>
      </c>
      <c r="F611" s="16">
        <f>SUM(G611:H611)</f>
        <v>14</v>
      </c>
      <c r="G611" s="98">
        <v>12</v>
      </c>
      <c r="H611" s="15">
        <v>2</v>
      </c>
      <c r="I611" s="16"/>
      <c r="J611" s="14">
        <f>SUM(K611:L611)</f>
        <v>329</v>
      </c>
      <c r="K611" s="12">
        <v>178</v>
      </c>
      <c r="L611" s="98">
        <v>151</v>
      </c>
      <c r="M611" s="2">
        <f>SUM(N611:O611)</f>
        <v>28</v>
      </c>
      <c r="N611" s="12">
        <v>17</v>
      </c>
      <c r="O611" s="13">
        <v>11</v>
      </c>
      <c r="P611" s="14">
        <f>SUM(Q611:R611)</f>
        <v>1</v>
      </c>
      <c r="Q611" s="12">
        <v>0</v>
      </c>
      <c r="R611" s="17">
        <v>1</v>
      </c>
      <c r="S611" s="16">
        <f>SUM(T611:U611)</f>
        <v>2</v>
      </c>
      <c r="T611" s="12">
        <v>0</v>
      </c>
      <c r="U611" s="15">
        <v>2</v>
      </c>
    </row>
    <row r="612" spans="2:21" ht="18" hidden="1" customHeight="1">
      <c r="B612" s="3" t="s">
        <v>15</v>
      </c>
      <c r="C612" s="16">
        <f>SUM(C613)</f>
        <v>1</v>
      </c>
      <c r="D612" s="12">
        <f>SUM(D613)</f>
        <v>1</v>
      </c>
      <c r="E612" s="13">
        <f t="shared" ref="E612:U612" si="405">SUM(E613)</f>
        <v>0</v>
      </c>
      <c r="F612" s="16">
        <f t="shared" si="405"/>
        <v>26</v>
      </c>
      <c r="G612" s="98">
        <f t="shared" si="405"/>
        <v>23</v>
      </c>
      <c r="H612" s="15">
        <f t="shared" si="405"/>
        <v>3</v>
      </c>
      <c r="I612" s="16"/>
      <c r="J612" s="14">
        <f t="shared" si="405"/>
        <v>728</v>
      </c>
      <c r="K612" s="12">
        <f t="shared" si="405"/>
        <v>360</v>
      </c>
      <c r="L612" s="98">
        <f t="shared" si="405"/>
        <v>368</v>
      </c>
      <c r="M612" s="16">
        <f t="shared" si="405"/>
        <v>49</v>
      </c>
      <c r="N612" s="12">
        <f t="shared" si="405"/>
        <v>31</v>
      </c>
      <c r="O612" s="12">
        <f t="shared" si="405"/>
        <v>18</v>
      </c>
      <c r="P612" s="12">
        <f t="shared" si="405"/>
        <v>2</v>
      </c>
      <c r="Q612" s="12">
        <f t="shared" si="405"/>
        <v>0</v>
      </c>
      <c r="R612" s="13">
        <f t="shared" si="405"/>
        <v>2</v>
      </c>
      <c r="S612" s="16">
        <f t="shared" si="405"/>
        <v>3</v>
      </c>
      <c r="T612" s="12">
        <f t="shared" si="405"/>
        <v>0</v>
      </c>
      <c r="U612" s="17">
        <f t="shared" si="405"/>
        <v>3</v>
      </c>
    </row>
    <row r="613" spans="2:21" ht="12.75" hidden="1" customHeight="1">
      <c r="B613" s="3" t="s">
        <v>133</v>
      </c>
      <c r="C613" s="16">
        <f>SUM(D613:E613)</f>
        <v>1</v>
      </c>
      <c r="D613" s="12">
        <v>1</v>
      </c>
      <c r="E613" s="14">
        <v>0</v>
      </c>
      <c r="F613" s="16">
        <f>SUM(G613:H613)</f>
        <v>26</v>
      </c>
      <c r="G613" s="98">
        <v>23</v>
      </c>
      <c r="H613" s="15">
        <v>3</v>
      </c>
      <c r="I613" s="16"/>
      <c r="J613" s="14">
        <f>SUM(K613:L613)</f>
        <v>728</v>
      </c>
      <c r="K613" s="12">
        <v>360</v>
      </c>
      <c r="L613" s="98">
        <v>368</v>
      </c>
      <c r="M613" s="2">
        <f>SUM(N613:O613)</f>
        <v>49</v>
      </c>
      <c r="N613" s="12">
        <v>31</v>
      </c>
      <c r="O613" s="13">
        <v>18</v>
      </c>
      <c r="P613" s="14">
        <f>SUM(Q613:R613)</f>
        <v>2</v>
      </c>
      <c r="Q613" s="12">
        <v>0</v>
      </c>
      <c r="R613" s="17">
        <v>2</v>
      </c>
      <c r="S613" s="16">
        <f>SUM(T613:U613)</f>
        <v>3</v>
      </c>
      <c r="T613" s="12">
        <v>0</v>
      </c>
      <c r="U613" s="15">
        <v>3</v>
      </c>
    </row>
    <row r="614" spans="2:21" ht="18" hidden="1" customHeight="1">
      <c r="B614" s="3" t="s">
        <v>16</v>
      </c>
      <c r="C614" s="16">
        <f>SUM(C615)</f>
        <v>1</v>
      </c>
      <c r="D614" s="12">
        <f t="shared" ref="D614:U614" si="406">SUM(D615)</f>
        <v>1</v>
      </c>
      <c r="E614" s="13">
        <f t="shared" si="406"/>
        <v>0</v>
      </c>
      <c r="F614" s="16">
        <f t="shared" si="406"/>
        <v>16</v>
      </c>
      <c r="G614" s="98">
        <f t="shared" si="406"/>
        <v>14</v>
      </c>
      <c r="H614" s="15">
        <f t="shared" si="406"/>
        <v>2</v>
      </c>
      <c r="I614" s="16"/>
      <c r="J614" s="14">
        <f t="shared" si="406"/>
        <v>399</v>
      </c>
      <c r="K614" s="12">
        <f t="shared" si="406"/>
        <v>200</v>
      </c>
      <c r="L614" s="98">
        <f t="shared" si="406"/>
        <v>199</v>
      </c>
      <c r="M614" s="2">
        <f t="shared" si="406"/>
        <v>34</v>
      </c>
      <c r="N614" s="12">
        <f t="shared" si="406"/>
        <v>17</v>
      </c>
      <c r="O614" s="13">
        <f t="shared" si="406"/>
        <v>17</v>
      </c>
      <c r="P614" s="14">
        <f t="shared" si="406"/>
        <v>1</v>
      </c>
      <c r="Q614" s="12">
        <f t="shared" si="406"/>
        <v>0</v>
      </c>
      <c r="R614" s="13">
        <f t="shared" si="406"/>
        <v>1</v>
      </c>
      <c r="S614" s="16">
        <f t="shared" si="406"/>
        <v>3</v>
      </c>
      <c r="T614" s="12">
        <f t="shared" si="406"/>
        <v>0</v>
      </c>
      <c r="U614" s="15">
        <f t="shared" si="406"/>
        <v>3</v>
      </c>
    </row>
    <row r="615" spans="2:21" ht="12.75" hidden="1" customHeight="1">
      <c r="B615" s="19" t="s">
        <v>135</v>
      </c>
      <c r="C615" s="23">
        <f>SUM(D615:E615)</f>
        <v>1</v>
      </c>
      <c r="D615" s="21">
        <v>1</v>
      </c>
      <c r="E615" s="24">
        <v>0</v>
      </c>
      <c r="F615" s="23">
        <f>SUM(G615:H615)</f>
        <v>16</v>
      </c>
      <c r="G615" s="21">
        <v>14</v>
      </c>
      <c r="H615" s="24">
        <v>2</v>
      </c>
      <c r="I615" s="20"/>
      <c r="J615" s="22">
        <f>SUM(K615:L615)</f>
        <v>399</v>
      </c>
      <c r="K615" s="21">
        <v>200</v>
      </c>
      <c r="L615" s="24">
        <v>199</v>
      </c>
      <c r="M615" s="23">
        <f>SUM(N615:O615)</f>
        <v>34</v>
      </c>
      <c r="N615" s="21">
        <v>17</v>
      </c>
      <c r="O615" s="21">
        <v>17</v>
      </c>
      <c r="P615" s="25">
        <f>SUM(Q615:R615)</f>
        <v>1</v>
      </c>
      <c r="Q615" s="21">
        <v>0</v>
      </c>
      <c r="R615" s="24">
        <v>1</v>
      </c>
      <c r="S615" s="20">
        <f>SUM(T615:U615)</f>
        <v>3</v>
      </c>
      <c r="T615" s="21">
        <v>0</v>
      </c>
      <c r="U615" s="24">
        <v>3</v>
      </c>
    </row>
    <row r="616" spans="2:21" ht="18" customHeight="1">
      <c r="B616" s="240" t="s">
        <v>124</v>
      </c>
      <c r="C616" s="214">
        <f>SUM(C617,C624,C622,C619)</f>
        <v>5</v>
      </c>
      <c r="D616" s="215">
        <f t="shared" ref="D616:H616" si="407">SUM(D617,D624,D622,D619)</f>
        <v>5</v>
      </c>
      <c r="E616" s="215">
        <f t="shared" si="407"/>
        <v>0</v>
      </c>
      <c r="F616" s="214">
        <f t="shared" si="407"/>
        <v>96</v>
      </c>
      <c r="G616" s="215">
        <f t="shared" si="407"/>
        <v>81</v>
      </c>
      <c r="H616" s="216">
        <f t="shared" si="407"/>
        <v>15</v>
      </c>
      <c r="I616" s="214"/>
      <c r="J616" s="217">
        <f t="shared" ref="J616:U616" si="408">SUM(J617,J624,J622,J619)</f>
        <v>2428</v>
      </c>
      <c r="K616" s="215">
        <f t="shared" si="408"/>
        <v>1198</v>
      </c>
      <c r="L616" s="215">
        <f t="shared" si="408"/>
        <v>1230</v>
      </c>
      <c r="M616" s="214">
        <f t="shared" si="408"/>
        <v>188</v>
      </c>
      <c r="N616" s="215">
        <f t="shared" si="408"/>
        <v>109</v>
      </c>
      <c r="O616" s="215">
        <f t="shared" si="408"/>
        <v>79</v>
      </c>
      <c r="P616" s="215">
        <f t="shared" si="408"/>
        <v>7</v>
      </c>
      <c r="Q616" s="215">
        <f t="shared" si="408"/>
        <v>0</v>
      </c>
      <c r="R616" s="216">
        <f t="shared" si="408"/>
        <v>7</v>
      </c>
      <c r="S616" s="214">
        <f t="shared" si="408"/>
        <v>13</v>
      </c>
      <c r="T616" s="215">
        <f t="shared" si="408"/>
        <v>0</v>
      </c>
      <c r="U616" s="216">
        <f t="shared" si="408"/>
        <v>13</v>
      </c>
    </row>
    <row r="617" spans="2:21" ht="18" customHeight="1">
      <c r="B617" s="3" t="s">
        <v>13</v>
      </c>
      <c r="C617" s="16">
        <f>SUM(C618)</f>
        <v>1</v>
      </c>
      <c r="D617" s="12">
        <f>SUM(D618)</f>
        <v>1</v>
      </c>
      <c r="E617" s="13">
        <f t="shared" ref="E617:U617" si="409">SUM(E618)</f>
        <v>0</v>
      </c>
      <c r="F617" s="16">
        <f t="shared" si="409"/>
        <v>20</v>
      </c>
      <c r="G617" s="98">
        <f t="shared" si="409"/>
        <v>17</v>
      </c>
      <c r="H617" s="15">
        <f t="shared" si="409"/>
        <v>3</v>
      </c>
      <c r="I617" s="16"/>
      <c r="J617" s="14">
        <f t="shared" si="409"/>
        <v>514</v>
      </c>
      <c r="K617" s="12">
        <f t="shared" si="409"/>
        <v>255</v>
      </c>
      <c r="L617" s="98">
        <f t="shared" si="409"/>
        <v>259</v>
      </c>
      <c r="M617" s="2">
        <f t="shared" si="409"/>
        <v>40</v>
      </c>
      <c r="N617" s="12">
        <f t="shared" si="409"/>
        <v>26</v>
      </c>
      <c r="O617" s="13">
        <f t="shared" si="409"/>
        <v>14</v>
      </c>
      <c r="P617" s="14">
        <f t="shared" si="409"/>
        <v>1</v>
      </c>
      <c r="Q617" s="12">
        <f t="shared" si="409"/>
        <v>0</v>
      </c>
      <c r="R617" s="13">
        <f t="shared" si="409"/>
        <v>1</v>
      </c>
      <c r="S617" s="16">
        <f t="shared" si="409"/>
        <v>3</v>
      </c>
      <c r="T617" s="12">
        <f t="shared" si="409"/>
        <v>0</v>
      </c>
      <c r="U617" s="15">
        <f t="shared" si="409"/>
        <v>3</v>
      </c>
    </row>
    <row r="618" spans="2:21" ht="12.75" hidden="1" customHeight="1">
      <c r="B618" s="3" t="s">
        <v>130</v>
      </c>
      <c r="C618" s="16">
        <f>SUM(D618:E618)</f>
        <v>1</v>
      </c>
      <c r="D618" s="12">
        <v>1</v>
      </c>
      <c r="E618" s="14">
        <v>0</v>
      </c>
      <c r="F618" s="16">
        <f>SUM(G618:H618)</f>
        <v>20</v>
      </c>
      <c r="G618" s="98">
        <v>17</v>
      </c>
      <c r="H618" s="15">
        <v>3</v>
      </c>
      <c r="I618" s="16"/>
      <c r="J618" s="14">
        <f>SUM(K618:L618)</f>
        <v>514</v>
      </c>
      <c r="K618" s="12">
        <v>255</v>
      </c>
      <c r="L618" s="98">
        <v>259</v>
      </c>
      <c r="M618" s="2">
        <f>SUM(N618:O618)</f>
        <v>40</v>
      </c>
      <c r="N618" s="12">
        <v>26</v>
      </c>
      <c r="O618" s="13">
        <v>14</v>
      </c>
      <c r="P618" s="14">
        <f>SUM(Q618:R618)</f>
        <v>1</v>
      </c>
      <c r="Q618" s="12">
        <v>0</v>
      </c>
      <c r="R618" s="17">
        <v>1</v>
      </c>
      <c r="S618" s="16">
        <f>SUM(T618:U618)</f>
        <v>3</v>
      </c>
      <c r="T618" s="12">
        <v>0</v>
      </c>
      <c r="U618" s="15">
        <v>3</v>
      </c>
    </row>
    <row r="619" spans="2:21" ht="18" customHeight="1">
      <c r="B619" s="3" t="s">
        <v>14</v>
      </c>
      <c r="C619" s="16">
        <f>SUM(C620:C621)</f>
        <v>2</v>
      </c>
      <c r="D619" s="12">
        <f t="shared" ref="D619:H619" si="410">SUM(D620:D621)</f>
        <v>2</v>
      </c>
      <c r="E619" s="13">
        <v>0</v>
      </c>
      <c r="F619" s="16">
        <f t="shared" si="410"/>
        <v>35</v>
      </c>
      <c r="G619" s="98">
        <f t="shared" si="410"/>
        <v>28</v>
      </c>
      <c r="H619" s="15">
        <f t="shared" si="410"/>
        <v>7</v>
      </c>
      <c r="I619" s="16"/>
      <c r="J619" s="14">
        <f t="shared" ref="J619:U619" si="411">SUM(J620:J621)</f>
        <v>809</v>
      </c>
      <c r="K619" s="12">
        <f t="shared" si="411"/>
        <v>401</v>
      </c>
      <c r="L619" s="98">
        <f t="shared" si="411"/>
        <v>408</v>
      </c>
      <c r="M619" s="2">
        <f t="shared" si="411"/>
        <v>65</v>
      </c>
      <c r="N619" s="12">
        <f t="shared" si="411"/>
        <v>36</v>
      </c>
      <c r="O619" s="13">
        <f t="shared" si="411"/>
        <v>29</v>
      </c>
      <c r="P619" s="14">
        <f t="shared" si="411"/>
        <v>4</v>
      </c>
      <c r="Q619" s="12">
        <f t="shared" si="411"/>
        <v>0</v>
      </c>
      <c r="R619" s="13">
        <f t="shared" si="411"/>
        <v>4</v>
      </c>
      <c r="S619" s="16">
        <f t="shared" si="411"/>
        <v>4</v>
      </c>
      <c r="T619" s="12">
        <f t="shared" si="411"/>
        <v>0</v>
      </c>
      <c r="U619" s="15">
        <f t="shared" si="411"/>
        <v>4</v>
      </c>
    </row>
    <row r="620" spans="2:21" ht="12.75" hidden="1" customHeight="1">
      <c r="B620" s="3" t="s">
        <v>131</v>
      </c>
      <c r="C620" s="16">
        <f>SUM(D620:E620)</f>
        <v>1</v>
      </c>
      <c r="D620" s="12">
        <v>1</v>
      </c>
      <c r="E620" s="14">
        <v>0</v>
      </c>
      <c r="F620" s="16">
        <f>SUM(G620:H620)</f>
        <v>20</v>
      </c>
      <c r="G620" s="98">
        <v>16</v>
      </c>
      <c r="H620" s="15">
        <v>4</v>
      </c>
      <c r="I620" s="16"/>
      <c r="J620" s="14">
        <f>SUM(K620:L620)</f>
        <v>502</v>
      </c>
      <c r="K620" s="12">
        <v>245</v>
      </c>
      <c r="L620" s="98">
        <v>257</v>
      </c>
      <c r="M620" s="2">
        <f>SUM(N620:O620)</f>
        <v>37</v>
      </c>
      <c r="N620" s="12">
        <v>21</v>
      </c>
      <c r="O620" s="13">
        <v>16</v>
      </c>
      <c r="P620" s="14">
        <f>SUM(Q620:R620)</f>
        <v>3</v>
      </c>
      <c r="Q620" s="12">
        <v>0</v>
      </c>
      <c r="R620" s="17">
        <v>3</v>
      </c>
      <c r="S620" s="16">
        <f>SUM(T620:U620)</f>
        <v>2</v>
      </c>
      <c r="T620" s="12">
        <v>0</v>
      </c>
      <c r="U620" s="15">
        <v>2</v>
      </c>
    </row>
    <row r="621" spans="2:21" ht="12.75" hidden="1" customHeight="1">
      <c r="B621" s="3" t="s">
        <v>132</v>
      </c>
      <c r="C621" s="16">
        <f>SUM(D621:E621)</f>
        <v>1</v>
      </c>
      <c r="D621" s="12">
        <v>1</v>
      </c>
      <c r="E621" s="14">
        <v>0</v>
      </c>
      <c r="F621" s="16">
        <f>SUM(G621:H621)</f>
        <v>15</v>
      </c>
      <c r="G621" s="98">
        <v>12</v>
      </c>
      <c r="H621" s="15">
        <v>3</v>
      </c>
      <c r="I621" s="16"/>
      <c r="J621" s="14">
        <f>SUM(K621:L621)</f>
        <v>307</v>
      </c>
      <c r="K621" s="12">
        <v>156</v>
      </c>
      <c r="L621" s="98">
        <v>151</v>
      </c>
      <c r="M621" s="2">
        <f>SUM(N621:O621)</f>
        <v>28</v>
      </c>
      <c r="N621" s="12">
        <v>15</v>
      </c>
      <c r="O621" s="13">
        <v>13</v>
      </c>
      <c r="P621" s="14">
        <f>SUM(Q621:R621)</f>
        <v>1</v>
      </c>
      <c r="Q621" s="12">
        <v>0</v>
      </c>
      <c r="R621" s="17">
        <v>1</v>
      </c>
      <c r="S621" s="16">
        <f>SUM(T621:U621)</f>
        <v>2</v>
      </c>
      <c r="T621" s="12">
        <v>0</v>
      </c>
      <c r="U621" s="15">
        <v>2</v>
      </c>
    </row>
    <row r="622" spans="2:21" ht="18" customHeight="1">
      <c r="B622" s="3" t="s">
        <v>15</v>
      </c>
      <c r="C622" s="16">
        <f>SUM(C623)</f>
        <v>1</v>
      </c>
      <c r="D622" s="12">
        <f>SUM(D623)</f>
        <v>1</v>
      </c>
      <c r="E622" s="13">
        <f t="shared" ref="E622:U622" si="412">SUM(E623)</f>
        <v>0</v>
      </c>
      <c r="F622" s="16">
        <f t="shared" si="412"/>
        <v>25</v>
      </c>
      <c r="G622" s="98">
        <f t="shared" si="412"/>
        <v>22</v>
      </c>
      <c r="H622" s="15">
        <f t="shared" si="412"/>
        <v>3</v>
      </c>
      <c r="I622" s="16"/>
      <c r="J622" s="14">
        <f t="shared" si="412"/>
        <v>707</v>
      </c>
      <c r="K622" s="12">
        <f t="shared" si="412"/>
        <v>345</v>
      </c>
      <c r="L622" s="98">
        <f t="shared" si="412"/>
        <v>362</v>
      </c>
      <c r="M622" s="16">
        <f t="shared" si="412"/>
        <v>49</v>
      </c>
      <c r="N622" s="12">
        <f t="shared" si="412"/>
        <v>28</v>
      </c>
      <c r="O622" s="12">
        <f t="shared" si="412"/>
        <v>21</v>
      </c>
      <c r="P622" s="12">
        <f t="shared" si="412"/>
        <v>1</v>
      </c>
      <c r="Q622" s="12">
        <f t="shared" si="412"/>
        <v>0</v>
      </c>
      <c r="R622" s="13">
        <f t="shared" si="412"/>
        <v>1</v>
      </c>
      <c r="S622" s="16">
        <f t="shared" si="412"/>
        <v>3</v>
      </c>
      <c r="T622" s="12">
        <f t="shared" si="412"/>
        <v>0</v>
      </c>
      <c r="U622" s="17">
        <f t="shared" si="412"/>
        <v>3</v>
      </c>
    </row>
    <row r="623" spans="2:21" ht="12.75" hidden="1" customHeight="1">
      <c r="B623" s="3" t="s">
        <v>133</v>
      </c>
      <c r="C623" s="16">
        <f>SUM(D623:E623)</f>
        <v>1</v>
      </c>
      <c r="D623" s="12">
        <v>1</v>
      </c>
      <c r="E623" s="14">
        <v>0</v>
      </c>
      <c r="F623" s="16">
        <f>SUM(G623:H623)</f>
        <v>25</v>
      </c>
      <c r="G623" s="98">
        <v>22</v>
      </c>
      <c r="H623" s="15">
        <v>3</v>
      </c>
      <c r="I623" s="16"/>
      <c r="J623" s="14">
        <f>SUM(K623:L623)</f>
        <v>707</v>
      </c>
      <c r="K623" s="12">
        <v>345</v>
      </c>
      <c r="L623" s="98">
        <v>362</v>
      </c>
      <c r="M623" s="2">
        <f>SUM(N623:O623)</f>
        <v>49</v>
      </c>
      <c r="N623" s="12">
        <v>28</v>
      </c>
      <c r="O623" s="13">
        <v>21</v>
      </c>
      <c r="P623" s="14">
        <f>SUM(Q623:R623)</f>
        <v>1</v>
      </c>
      <c r="Q623" s="12">
        <v>0</v>
      </c>
      <c r="R623" s="17">
        <v>1</v>
      </c>
      <c r="S623" s="16">
        <f>SUM(T623:U623)</f>
        <v>3</v>
      </c>
      <c r="T623" s="12">
        <v>0</v>
      </c>
      <c r="U623" s="15">
        <v>3</v>
      </c>
    </row>
    <row r="624" spans="2:21" ht="18" customHeight="1">
      <c r="B624" s="3" t="s">
        <v>16</v>
      </c>
      <c r="C624" s="16">
        <f>SUM(C625)</f>
        <v>1</v>
      </c>
      <c r="D624" s="12">
        <f t="shared" ref="D624:U624" si="413">SUM(D625)</f>
        <v>1</v>
      </c>
      <c r="E624" s="13">
        <f t="shared" si="413"/>
        <v>0</v>
      </c>
      <c r="F624" s="16">
        <f t="shared" si="413"/>
        <v>16</v>
      </c>
      <c r="G624" s="98">
        <f t="shared" si="413"/>
        <v>14</v>
      </c>
      <c r="H624" s="15">
        <f t="shared" si="413"/>
        <v>2</v>
      </c>
      <c r="I624" s="16"/>
      <c r="J624" s="14">
        <f t="shared" si="413"/>
        <v>398</v>
      </c>
      <c r="K624" s="12">
        <f t="shared" si="413"/>
        <v>197</v>
      </c>
      <c r="L624" s="98">
        <f t="shared" si="413"/>
        <v>201</v>
      </c>
      <c r="M624" s="2">
        <f t="shared" si="413"/>
        <v>34</v>
      </c>
      <c r="N624" s="12">
        <f t="shared" si="413"/>
        <v>19</v>
      </c>
      <c r="O624" s="13">
        <f t="shared" si="413"/>
        <v>15</v>
      </c>
      <c r="P624" s="14">
        <f t="shared" si="413"/>
        <v>1</v>
      </c>
      <c r="Q624" s="12">
        <f t="shared" si="413"/>
        <v>0</v>
      </c>
      <c r="R624" s="13">
        <f t="shared" si="413"/>
        <v>1</v>
      </c>
      <c r="S624" s="16">
        <f t="shared" si="413"/>
        <v>3</v>
      </c>
      <c r="T624" s="12">
        <f t="shared" si="413"/>
        <v>0</v>
      </c>
      <c r="U624" s="15">
        <f t="shared" si="413"/>
        <v>3</v>
      </c>
    </row>
    <row r="625" spans="2:21" ht="11.25" hidden="1">
      <c r="B625" s="19" t="s">
        <v>135</v>
      </c>
      <c r="C625" s="23">
        <f>SUM(D625:E625)</f>
        <v>1</v>
      </c>
      <c r="D625" s="21">
        <v>1</v>
      </c>
      <c r="E625" s="24">
        <v>0</v>
      </c>
      <c r="F625" s="23">
        <f>SUM(G625:H625)</f>
        <v>16</v>
      </c>
      <c r="G625" s="21">
        <v>14</v>
      </c>
      <c r="H625" s="24">
        <v>2</v>
      </c>
      <c r="I625" s="20"/>
      <c r="J625" s="22">
        <f>SUM(K625:L625)</f>
        <v>398</v>
      </c>
      <c r="K625" s="21">
        <v>197</v>
      </c>
      <c r="L625" s="24">
        <v>201</v>
      </c>
      <c r="M625" s="23">
        <f>SUM(N625:O625)</f>
        <v>34</v>
      </c>
      <c r="N625" s="21">
        <v>19</v>
      </c>
      <c r="O625" s="21">
        <v>15</v>
      </c>
      <c r="P625" s="25">
        <f>SUM(Q625:R625)</f>
        <v>1</v>
      </c>
      <c r="Q625" s="21">
        <v>0</v>
      </c>
      <c r="R625" s="24">
        <v>1</v>
      </c>
      <c r="S625" s="20">
        <f>SUM(T625:U625)</f>
        <v>3</v>
      </c>
      <c r="T625" s="21">
        <v>0</v>
      </c>
      <c r="U625" s="24">
        <v>3</v>
      </c>
    </row>
    <row r="626" spans="2:21" ht="18" customHeight="1">
      <c r="B626" s="240" t="s">
        <v>125</v>
      </c>
      <c r="C626" s="214">
        <f>SUM(C627,C634,C632,C629)</f>
        <v>5</v>
      </c>
      <c r="D626" s="215">
        <f t="shared" ref="D626:H626" si="414">SUM(D627,D634,D632,D629)</f>
        <v>5</v>
      </c>
      <c r="E626" s="215">
        <f t="shared" si="414"/>
        <v>0</v>
      </c>
      <c r="F626" s="214">
        <f t="shared" si="414"/>
        <v>92</v>
      </c>
      <c r="G626" s="215">
        <f t="shared" si="414"/>
        <v>77</v>
      </c>
      <c r="H626" s="216">
        <f t="shared" si="414"/>
        <v>15</v>
      </c>
      <c r="I626" s="214"/>
      <c r="J626" s="5">
        <f t="shared" ref="J626:U626" si="415">SUM(J627,J634,J632,J629)</f>
        <v>2324</v>
      </c>
      <c r="K626" s="215">
        <f t="shared" si="415"/>
        <v>1156</v>
      </c>
      <c r="L626" s="215">
        <f t="shared" si="415"/>
        <v>1168</v>
      </c>
      <c r="M626" s="214">
        <f t="shared" si="415"/>
        <v>180</v>
      </c>
      <c r="N626" s="215">
        <f t="shared" si="415"/>
        <v>101</v>
      </c>
      <c r="O626" s="11">
        <f t="shared" si="415"/>
        <v>79</v>
      </c>
      <c r="P626" s="5">
        <f t="shared" si="415"/>
        <v>9</v>
      </c>
      <c r="Q626" s="215">
        <f t="shared" si="415"/>
        <v>3</v>
      </c>
      <c r="R626" s="216">
        <f t="shared" si="415"/>
        <v>6</v>
      </c>
      <c r="S626" s="214">
        <f t="shared" si="415"/>
        <v>12</v>
      </c>
      <c r="T626" s="215">
        <f t="shared" si="415"/>
        <v>0</v>
      </c>
      <c r="U626" s="216">
        <f t="shared" si="415"/>
        <v>12</v>
      </c>
    </row>
    <row r="627" spans="2:21" ht="18" customHeight="1">
      <c r="B627" s="3" t="s">
        <v>13</v>
      </c>
      <c r="C627" s="16">
        <f>SUM(C628)</f>
        <v>1</v>
      </c>
      <c r="D627" s="12">
        <f>SUM(D628)</f>
        <v>1</v>
      </c>
      <c r="E627" s="13">
        <f t="shared" ref="E627:U627" si="416">SUM(E628)</f>
        <v>0</v>
      </c>
      <c r="F627" s="16">
        <f>SUM(F628)</f>
        <v>19</v>
      </c>
      <c r="G627" s="98">
        <f t="shared" si="416"/>
        <v>16</v>
      </c>
      <c r="H627" s="15">
        <f t="shared" si="416"/>
        <v>3</v>
      </c>
      <c r="I627" s="16"/>
      <c r="J627" s="14">
        <f>SUM(J628)</f>
        <v>510</v>
      </c>
      <c r="K627" s="12">
        <f t="shared" si="416"/>
        <v>256</v>
      </c>
      <c r="L627" s="98">
        <f t="shared" si="416"/>
        <v>254</v>
      </c>
      <c r="M627" s="2">
        <f>SUM(M628)</f>
        <v>38</v>
      </c>
      <c r="N627" s="12">
        <f t="shared" si="416"/>
        <v>23</v>
      </c>
      <c r="O627" s="12">
        <f t="shared" si="416"/>
        <v>15</v>
      </c>
      <c r="P627" s="14">
        <f>SUM(P628)</f>
        <v>0</v>
      </c>
      <c r="Q627" s="12">
        <f t="shared" si="416"/>
        <v>0</v>
      </c>
      <c r="R627" s="13">
        <f t="shared" si="416"/>
        <v>0</v>
      </c>
      <c r="S627" s="16">
        <f>SUM(S628)</f>
        <v>3</v>
      </c>
      <c r="T627" s="12">
        <f t="shared" si="416"/>
        <v>0</v>
      </c>
      <c r="U627" s="15">
        <f t="shared" si="416"/>
        <v>3</v>
      </c>
    </row>
    <row r="628" spans="2:21" ht="12.75" hidden="1" customHeight="1">
      <c r="B628" s="3" t="s">
        <v>130</v>
      </c>
      <c r="C628" s="16">
        <f>SUM(D628:E628)</f>
        <v>1</v>
      </c>
      <c r="D628" s="12">
        <v>1</v>
      </c>
      <c r="E628" s="14">
        <v>0</v>
      </c>
      <c r="F628" s="16">
        <f>SUM(G628:H628)</f>
        <v>19</v>
      </c>
      <c r="G628" s="98">
        <v>16</v>
      </c>
      <c r="H628" s="15">
        <v>3</v>
      </c>
      <c r="I628" s="16"/>
      <c r="J628" s="14">
        <f>SUM(K628:L628)</f>
        <v>510</v>
      </c>
      <c r="K628" s="12">
        <v>256</v>
      </c>
      <c r="L628" s="98">
        <v>254</v>
      </c>
      <c r="M628" s="2">
        <f>SUM(N628:O628)</f>
        <v>38</v>
      </c>
      <c r="N628" s="12">
        <v>23</v>
      </c>
      <c r="O628" s="12">
        <v>15</v>
      </c>
      <c r="P628" s="14">
        <f>SUM(Q628:R628)</f>
        <v>0</v>
      </c>
      <c r="Q628" s="12">
        <v>0</v>
      </c>
      <c r="R628" s="17">
        <v>0</v>
      </c>
      <c r="S628" s="16">
        <f>SUM(T628:U628)</f>
        <v>3</v>
      </c>
      <c r="T628" s="12">
        <v>0</v>
      </c>
      <c r="U628" s="15">
        <v>3</v>
      </c>
    </row>
    <row r="629" spans="2:21" ht="18" customHeight="1">
      <c r="B629" s="3" t="s">
        <v>14</v>
      </c>
      <c r="C629" s="16">
        <f>SUM(C630:C631)</f>
        <v>2</v>
      </c>
      <c r="D629" s="12">
        <f t="shared" ref="D629" si="417">SUM(D630:D631)</f>
        <v>2</v>
      </c>
      <c r="E629" s="13">
        <v>0</v>
      </c>
      <c r="F629" s="16">
        <f>SUM(F630:F631)</f>
        <v>34</v>
      </c>
      <c r="G629" s="98">
        <f t="shared" ref="G629:H629" si="418">SUM(G630:G631)</f>
        <v>28</v>
      </c>
      <c r="H629" s="15">
        <f t="shared" si="418"/>
        <v>6</v>
      </c>
      <c r="I629" s="16"/>
      <c r="J629" s="14">
        <f>SUM(J630:J631)</f>
        <v>805</v>
      </c>
      <c r="K629" s="12">
        <f t="shared" ref="K629:U629" si="419">SUM(K630:K631)</f>
        <v>399</v>
      </c>
      <c r="L629" s="98">
        <f t="shared" si="419"/>
        <v>406</v>
      </c>
      <c r="M629" s="2">
        <f>SUM(M630:M631)</f>
        <v>66</v>
      </c>
      <c r="N629" s="12">
        <f t="shared" si="419"/>
        <v>35</v>
      </c>
      <c r="O629" s="12">
        <f t="shared" si="419"/>
        <v>31</v>
      </c>
      <c r="P629" s="14">
        <f>SUM(P630:P631)</f>
        <v>4</v>
      </c>
      <c r="Q629" s="12">
        <f t="shared" si="419"/>
        <v>1</v>
      </c>
      <c r="R629" s="13">
        <f t="shared" si="419"/>
        <v>3</v>
      </c>
      <c r="S629" s="16">
        <f>SUM(S630:S631)</f>
        <v>4</v>
      </c>
      <c r="T629" s="12">
        <f t="shared" si="419"/>
        <v>0</v>
      </c>
      <c r="U629" s="15">
        <f t="shared" si="419"/>
        <v>4</v>
      </c>
    </row>
    <row r="630" spans="2:21" ht="12.75" hidden="1" customHeight="1">
      <c r="B630" s="3" t="s">
        <v>131</v>
      </c>
      <c r="C630" s="16">
        <f t="shared" ref="C630:C631" si="420">SUM(D630:E630)</f>
        <v>1</v>
      </c>
      <c r="D630" s="12">
        <v>1</v>
      </c>
      <c r="E630" s="14">
        <v>0</v>
      </c>
      <c r="F630" s="16">
        <f t="shared" ref="F630" si="421">SUM(G630:H630)</f>
        <v>19</v>
      </c>
      <c r="G630" s="98">
        <v>16</v>
      </c>
      <c r="H630" s="15">
        <v>3</v>
      </c>
      <c r="I630" s="16"/>
      <c r="J630" s="14">
        <f t="shared" ref="J630:J631" si="422">SUM(K630:L630)</f>
        <v>490</v>
      </c>
      <c r="K630" s="12">
        <v>245</v>
      </c>
      <c r="L630" s="98">
        <v>245</v>
      </c>
      <c r="M630" s="2">
        <f t="shared" ref="M630:M631" si="423">SUM(N630:O630)</f>
        <v>37</v>
      </c>
      <c r="N630" s="12">
        <v>20</v>
      </c>
      <c r="O630" s="12">
        <v>17</v>
      </c>
      <c r="P630" s="14">
        <f t="shared" ref="P630:P631" si="424">SUM(Q630:R630)</f>
        <v>3</v>
      </c>
      <c r="Q630" s="12">
        <v>1</v>
      </c>
      <c r="R630" s="17">
        <v>2</v>
      </c>
      <c r="S630" s="16">
        <f t="shared" ref="S630:S631" si="425">SUM(T630:U630)</f>
        <v>2</v>
      </c>
      <c r="T630" s="12">
        <v>0</v>
      </c>
      <c r="U630" s="15">
        <v>2</v>
      </c>
    </row>
    <row r="631" spans="2:21" ht="12.75" hidden="1" customHeight="1">
      <c r="B631" s="3" t="s">
        <v>132</v>
      </c>
      <c r="C631" s="16">
        <f t="shared" si="420"/>
        <v>1</v>
      </c>
      <c r="D631" s="12">
        <v>1</v>
      </c>
      <c r="E631" s="14">
        <v>0</v>
      </c>
      <c r="F631" s="16">
        <f>SUM(G631:H631)</f>
        <v>15</v>
      </c>
      <c r="G631" s="98">
        <v>12</v>
      </c>
      <c r="H631" s="15">
        <v>3</v>
      </c>
      <c r="I631" s="16"/>
      <c r="J631" s="14">
        <f t="shared" si="422"/>
        <v>315</v>
      </c>
      <c r="K631" s="12">
        <v>154</v>
      </c>
      <c r="L631" s="98">
        <v>161</v>
      </c>
      <c r="M631" s="2">
        <f t="shared" si="423"/>
        <v>29</v>
      </c>
      <c r="N631" s="12">
        <v>15</v>
      </c>
      <c r="O631" s="12">
        <v>14</v>
      </c>
      <c r="P631" s="14">
        <f t="shared" si="424"/>
        <v>1</v>
      </c>
      <c r="Q631" s="12">
        <v>0</v>
      </c>
      <c r="R631" s="17">
        <v>1</v>
      </c>
      <c r="S631" s="16">
        <f t="shared" si="425"/>
        <v>2</v>
      </c>
      <c r="T631" s="12">
        <v>0</v>
      </c>
      <c r="U631" s="15">
        <v>2</v>
      </c>
    </row>
    <row r="632" spans="2:21" ht="18" customHeight="1">
      <c r="B632" s="3" t="s">
        <v>15</v>
      </c>
      <c r="C632" s="16">
        <f>SUM(C633)</f>
        <v>1</v>
      </c>
      <c r="D632" s="12">
        <f>SUM(D633)</f>
        <v>1</v>
      </c>
      <c r="E632" s="13">
        <f t="shared" ref="E632:U632" si="426">SUM(E633)</f>
        <v>0</v>
      </c>
      <c r="F632" s="16">
        <f>SUM(F633)</f>
        <v>25</v>
      </c>
      <c r="G632" s="98">
        <f t="shared" si="426"/>
        <v>21</v>
      </c>
      <c r="H632" s="15">
        <f t="shared" si="426"/>
        <v>4</v>
      </c>
      <c r="I632" s="16"/>
      <c r="J632" s="14">
        <f>SUM(J633)</f>
        <v>660</v>
      </c>
      <c r="K632" s="12">
        <f t="shared" si="426"/>
        <v>330</v>
      </c>
      <c r="L632" s="98">
        <f t="shared" si="426"/>
        <v>330</v>
      </c>
      <c r="M632" s="16">
        <f>SUM(M633)</f>
        <v>47</v>
      </c>
      <c r="N632" s="12">
        <f t="shared" si="426"/>
        <v>26</v>
      </c>
      <c r="O632" s="12">
        <f t="shared" si="426"/>
        <v>21</v>
      </c>
      <c r="P632" s="14">
        <f>SUM(P633)</f>
        <v>3</v>
      </c>
      <c r="Q632" s="12">
        <f t="shared" si="426"/>
        <v>2</v>
      </c>
      <c r="R632" s="13">
        <f t="shared" si="426"/>
        <v>1</v>
      </c>
      <c r="S632" s="16">
        <f>SUM(S633)</f>
        <v>3</v>
      </c>
      <c r="T632" s="12">
        <f t="shared" si="426"/>
        <v>0</v>
      </c>
      <c r="U632" s="17">
        <f t="shared" si="426"/>
        <v>3</v>
      </c>
    </row>
    <row r="633" spans="2:21" ht="12.75" hidden="1" customHeight="1">
      <c r="B633" s="3" t="s">
        <v>133</v>
      </c>
      <c r="C633" s="16">
        <f>SUM(D633:E633)</f>
        <v>1</v>
      </c>
      <c r="D633" s="12">
        <v>1</v>
      </c>
      <c r="E633" s="14">
        <v>0</v>
      </c>
      <c r="F633" s="16">
        <f>SUM(G633:H633)</f>
        <v>25</v>
      </c>
      <c r="G633" s="98">
        <v>21</v>
      </c>
      <c r="H633" s="15">
        <v>4</v>
      </c>
      <c r="I633" s="16"/>
      <c r="J633" s="14">
        <f>SUM(K633:L633)</f>
        <v>660</v>
      </c>
      <c r="K633" s="12">
        <v>330</v>
      </c>
      <c r="L633" s="98">
        <v>330</v>
      </c>
      <c r="M633" s="2">
        <f>SUM(N633:O633)</f>
        <v>47</v>
      </c>
      <c r="N633" s="12">
        <v>26</v>
      </c>
      <c r="O633" s="12">
        <v>21</v>
      </c>
      <c r="P633" s="14">
        <f>SUM(Q633:R633)</f>
        <v>3</v>
      </c>
      <c r="Q633" s="12">
        <v>2</v>
      </c>
      <c r="R633" s="17">
        <v>1</v>
      </c>
      <c r="S633" s="16">
        <f>SUM(T633:U633)</f>
        <v>3</v>
      </c>
      <c r="T633" s="12">
        <v>0</v>
      </c>
      <c r="U633" s="15">
        <v>3</v>
      </c>
    </row>
    <row r="634" spans="2:21" ht="18" customHeight="1">
      <c r="B634" s="3" t="s">
        <v>16</v>
      </c>
      <c r="C634" s="16">
        <f>SUM(C635)</f>
        <v>1</v>
      </c>
      <c r="D634" s="12">
        <f t="shared" ref="D634:U634" si="427">SUM(D635)</f>
        <v>1</v>
      </c>
      <c r="E634" s="13">
        <f t="shared" si="427"/>
        <v>0</v>
      </c>
      <c r="F634" s="16">
        <f>SUM(F635)</f>
        <v>14</v>
      </c>
      <c r="G634" s="98">
        <f t="shared" si="427"/>
        <v>12</v>
      </c>
      <c r="H634" s="15">
        <f t="shared" si="427"/>
        <v>2</v>
      </c>
      <c r="I634" s="16"/>
      <c r="J634" s="14">
        <f>SUM(J635)</f>
        <v>349</v>
      </c>
      <c r="K634" s="12">
        <f t="shared" si="427"/>
        <v>171</v>
      </c>
      <c r="L634" s="98">
        <f t="shared" si="427"/>
        <v>178</v>
      </c>
      <c r="M634" s="2">
        <f>SUM(M635)</f>
        <v>29</v>
      </c>
      <c r="N634" s="12">
        <f t="shared" si="427"/>
        <v>17</v>
      </c>
      <c r="O634" s="12">
        <f t="shared" si="427"/>
        <v>12</v>
      </c>
      <c r="P634" s="14">
        <f>SUM(P635)</f>
        <v>2</v>
      </c>
      <c r="Q634" s="12">
        <f t="shared" si="427"/>
        <v>0</v>
      </c>
      <c r="R634" s="13">
        <f t="shared" si="427"/>
        <v>2</v>
      </c>
      <c r="S634" s="16">
        <f>SUM(S635)</f>
        <v>2</v>
      </c>
      <c r="T634" s="12">
        <f t="shared" si="427"/>
        <v>0</v>
      </c>
      <c r="U634" s="15">
        <f t="shared" si="427"/>
        <v>2</v>
      </c>
    </row>
    <row r="635" spans="2:21" ht="11.25" hidden="1">
      <c r="B635" s="19" t="s">
        <v>135</v>
      </c>
      <c r="C635" s="16">
        <f>SUM(D635:E635)</f>
        <v>1</v>
      </c>
      <c r="D635" s="12">
        <v>1</v>
      </c>
      <c r="E635" s="14">
        <v>0</v>
      </c>
      <c r="F635" s="16">
        <f>SUM(G635:H635)</f>
        <v>14</v>
      </c>
      <c r="G635" s="98">
        <v>12</v>
      </c>
      <c r="H635" s="15">
        <v>2</v>
      </c>
      <c r="I635" s="20"/>
      <c r="J635" s="14">
        <f>SUM(K635:L635)</f>
        <v>349</v>
      </c>
      <c r="K635" s="12">
        <v>171</v>
      </c>
      <c r="L635" s="98">
        <v>178</v>
      </c>
      <c r="M635" s="16">
        <f>SUM(N635:O635)</f>
        <v>29</v>
      </c>
      <c r="N635" s="12">
        <v>17</v>
      </c>
      <c r="O635" s="13">
        <v>12</v>
      </c>
      <c r="P635" s="16">
        <f>SUM(Q635:R635)</f>
        <v>2</v>
      </c>
      <c r="Q635" s="12">
        <v>0</v>
      </c>
      <c r="R635" s="17">
        <v>2</v>
      </c>
      <c r="S635" s="16">
        <f>SUM(T635:U635)</f>
        <v>2</v>
      </c>
      <c r="T635" s="21">
        <v>0</v>
      </c>
      <c r="U635" s="24">
        <v>2</v>
      </c>
    </row>
    <row r="636" spans="2:21" ht="15" customHeight="1">
      <c r="B636" s="229" t="s">
        <v>64</v>
      </c>
      <c r="C636" s="263"/>
      <c r="D636" s="263"/>
      <c r="E636" s="263"/>
      <c r="F636" s="263"/>
      <c r="G636" s="263"/>
      <c r="H636" s="263"/>
      <c r="I636" s="263"/>
      <c r="J636" s="263"/>
      <c r="K636" s="263"/>
      <c r="L636" s="263"/>
      <c r="M636" s="263"/>
      <c r="N636" s="263"/>
      <c r="O636" s="263"/>
      <c r="P636" s="263"/>
      <c r="Q636" s="263"/>
      <c r="R636" s="263"/>
      <c r="S636" s="263"/>
      <c r="T636" s="263"/>
      <c r="U636" s="264"/>
    </row>
    <row r="637" spans="2:21" ht="12.75" customHeight="1">
      <c r="U637" s="131"/>
    </row>
  </sheetData>
  <mergeCells count="52">
    <mergeCell ref="I456:J456"/>
    <mergeCell ref="I457:J457"/>
    <mergeCell ref="I458:J458"/>
    <mergeCell ref="I459:J459"/>
    <mergeCell ref="I460:J460"/>
    <mergeCell ref="I450:J450"/>
    <mergeCell ref="I451:J451"/>
    <mergeCell ref="I452:J452"/>
    <mergeCell ref="I453:J453"/>
    <mergeCell ref="I454:J454"/>
    <mergeCell ref="I455:J455"/>
    <mergeCell ref="I444:J444"/>
    <mergeCell ref="I445:J445"/>
    <mergeCell ref="I446:J446"/>
    <mergeCell ref="I447:J447"/>
    <mergeCell ref="I448:J448"/>
    <mergeCell ref="I449:J449"/>
    <mergeCell ref="I442:J443"/>
    <mergeCell ref="K442:K443"/>
    <mergeCell ref="L442:L443"/>
    <mergeCell ref="M442:O442"/>
    <mergeCell ref="P442:R442"/>
    <mergeCell ref="S442:U442"/>
    <mergeCell ref="C442:C443"/>
    <mergeCell ref="D442:D443"/>
    <mergeCell ref="E442:E443"/>
    <mergeCell ref="F442:F443"/>
    <mergeCell ref="G442:G443"/>
    <mergeCell ref="H442:H443"/>
    <mergeCell ref="P6:R6"/>
    <mergeCell ref="S6:U6"/>
    <mergeCell ref="C441:E441"/>
    <mergeCell ref="F441:H441"/>
    <mergeCell ref="I441:L441"/>
    <mergeCell ref="M441:R441"/>
    <mergeCell ref="S441:U441"/>
    <mergeCell ref="H6:H7"/>
    <mergeCell ref="I6:I7"/>
    <mergeCell ref="J6:J7"/>
    <mergeCell ref="K6:K7"/>
    <mergeCell ref="L6:L7"/>
    <mergeCell ref="M6:O6"/>
    <mergeCell ref="C5:E5"/>
    <mergeCell ref="F5:I5"/>
    <mergeCell ref="J5:L5"/>
    <mergeCell ref="M5:R5"/>
    <mergeCell ref="S5:U5"/>
    <mergeCell ref="C6:C7"/>
    <mergeCell ref="D6:D7"/>
    <mergeCell ref="E6:E7"/>
    <mergeCell ref="F6:F7"/>
    <mergeCell ref="G6:G7"/>
  </mergeCells>
  <phoneticPr fontId="12"/>
  <pageMargins left="0.59055118110236227" right="0.59055118110236227" top="0.78740157480314965" bottom="0.78740157480314965" header="0.39370078740157483" footer="0.39370078740157483"/>
  <pageSetup paperSize="9" scale="96" orientation="portrait" r:id="rId1"/>
  <headerFooter alignWithMargins="0">
    <oddHeader>&amp;R&amp;"ＭＳ Ｐゴシック,標準"10.教      育</oddHeader>
    <oddFooter>&amp;C&amp;"ＭＳ Ｐゴシック,標準"-60-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C302C-3192-4F24-856A-BF53DB067CC2}">
  <sheetPr>
    <pageSetUpPr fitToPage="1"/>
  </sheetPr>
  <dimension ref="A1:AU628"/>
  <sheetViews>
    <sheetView showGridLines="0" view="pageBreakPreview" topLeftCell="A404" zoomScaleNormal="100" zoomScaleSheetLayoutView="100" workbookViewId="0">
      <selection activeCell="AZ629" sqref="AZ629"/>
    </sheetView>
  </sheetViews>
  <sheetFormatPr defaultColWidth="9.140625" defaultRowHeight="12.75" outlineLevelRow="1"/>
  <cols>
    <col min="1" max="1" width="1.7109375" style="265" customWidth="1"/>
    <col min="2" max="4" width="2.7109375" style="265" customWidth="1"/>
    <col min="5" max="12" width="2.28515625" style="265" customWidth="1"/>
    <col min="13" max="16" width="1.85546875" style="265" customWidth="1"/>
    <col min="17" max="18" width="2.28515625" style="265" customWidth="1"/>
    <col min="19" max="22" width="1.85546875" style="265" customWidth="1"/>
    <col min="23" max="24" width="2.28515625" style="265" customWidth="1"/>
    <col min="25" max="28" width="1.85546875" style="265" customWidth="1"/>
    <col min="29" max="30" width="2.28515625" style="265" customWidth="1"/>
    <col min="31" max="34" width="1.85546875" style="265" customWidth="1"/>
    <col min="35" max="36" width="2.28515625" style="265" customWidth="1"/>
    <col min="37" max="40" width="1.85546875" style="265" customWidth="1"/>
    <col min="41" max="42" width="2.28515625" style="265" customWidth="1"/>
    <col min="43" max="46" width="1.85546875" style="265" customWidth="1"/>
    <col min="47" max="47" width="1.7109375" style="265" customWidth="1"/>
    <col min="48" max="16384" width="9.140625" style="265"/>
  </cols>
  <sheetData>
    <row r="1" spans="1:47" s="130" customFormat="1" ht="30" customHeight="1">
      <c r="A1" s="51" t="s">
        <v>136</v>
      </c>
    </row>
    <row r="2" spans="1:47" s="130" customFormat="1" ht="7.5" customHeight="1">
      <c r="A2" s="51"/>
    </row>
    <row r="3" spans="1:47" s="130" customFormat="1" ht="22.5" customHeight="1">
      <c r="B3" s="56" t="s">
        <v>93</v>
      </c>
    </row>
    <row r="4" spans="1:47" s="130" customFormat="1" ht="22.5" customHeight="1">
      <c r="A4" s="56"/>
      <c r="B4" s="56" t="s">
        <v>137</v>
      </c>
    </row>
    <row r="5" spans="1:47" ht="18.75" customHeight="1">
      <c r="B5" s="154" t="s">
        <v>98</v>
      </c>
      <c r="C5" s="155"/>
      <c r="D5" s="155"/>
      <c r="E5" s="154" t="s">
        <v>138</v>
      </c>
      <c r="F5" s="155"/>
      <c r="G5" s="155"/>
      <c r="H5" s="155"/>
      <c r="I5" s="155"/>
      <c r="J5" s="156"/>
      <c r="K5" s="155" t="s">
        <v>139</v>
      </c>
      <c r="L5" s="155"/>
      <c r="M5" s="155"/>
      <c r="N5" s="155"/>
      <c r="O5" s="155"/>
      <c r="P5" s="155"/>
      <c r="Q5" s="154" t="s">
        <v>140</v>
      </c>
      <c r="R5" s="155"/>
      <c r="S5" s="155"/>
      <c r="T5" s="155"/>
      <c r="U5" s="155"/>
      <c r="V5" s="156"/>
      <c r="W5" s="154" t="s">
        <v>141</v>
      </c>
      <c r="X5" s="155"/>
      <c r="Y5" s="155"/>
      <c r="Z5" s="155"/>
      <c r="AA5" s="155"/>
      <c r="AB5" s="156"/>
      <c r="AC5" s="154" t="s">
        <v>142</v>
      </c>
      <c r="AD5" s="155"/>
      <c r="AE5" s="155"/>
      <c r="AF5" s="155"/>
      <c r="AG5" s="155"/>
      <c r="AH5" s="156"/>
      <c r="AI5" s="154" t="s">
        <v>143</v>
      </c>
      <c r="AJ5" s="155"/>
      <c r="AK5" s="155"/>
      <c r="AL5" s="155"/>
      <c r="AM5" s="155"/>
      <c r="AN5" s="156"/>
      <c r="AO5" s="154" t="s">
        <v>144</v>
      </c>
      <c r="AP5" s="155"/>
      <c r="AQ5" s="155"/>
      <c r="AR5" s="155"/>
      <c r="AS5" s="155"/>
      <c r="AT5" s="156"/>
    </row>
    <row r="6" spans="1:47" ht="18.75" customHeight="1">
      <c r="B6" s="266"/>
      <c r="C6" s="267"/>
      <c r="D6" s="267"/>
      <c r="E6" s="268" t="s">
        <v>138</v>
      </c>
      <c r="F6" s="269"/>
      <c r="G6" s="270" t="s">
        <v>145</v>
      </c>
      <c r="H6" s="271"/>
      <c r="I6" s="270" t="s">
        <v>146</v>
      </c>
      <c r="J6" s="272"/>
      <c r="K6" s="273" t="s">
        <v>138</v>
      </c>
      <c r="L6" s="269"/>
      <c r="M6" s="270" t="s">
        <v>145</v>
      </c>
      <c r="N6" s="271"/>
      <c r="O6" s="270" t="s">
        <v>146</v>
      </c>
      <c r="P6" s="274"/>
      <c r="Q6" s="268" t="s">
        <v>138</v>
      </c>
      <c r="R6" s="269"/>
      <c r="S6" s="270" t="s">
        <v>145</v>
      </c>
      <c r="T6" s="271"/>
      <c r="U6" s="270" t="s">
        <v>146</v>
      </c>
      <c r="V6" s="272"/>
      <c r="W6" s="268" t="s">
        <v>138</v>
      </c>
      <c r="X6" s="269"/>
      <c r="Y6" s="270" t="s">
        <v>145</v>
      </c>
      <c r="Z6" s="271"/>
      <c r="AA6" s="270" t="s">
        <v>146</v>
      </c>
      <c r="AB6" s="272"/>
      <c r="AC6" s="268" t="s">
        <v>138</v>
      </c>
      <c r="AD6" s="269"/>
      <c r="AE6" s="270" t="s">
        <v>145</v>
      </c>
      <c r="AF6" s="271"/>
      <c r="AG6" s="270" t="s">
        <v>146</v>
      </c>
      <c r="AH6" s="272"/>
      <c r="AI6" s="268" t="s">
        <v>138</v>
      </c>
      <c r="AJ6" s="269"/>
      <c r="AK6" s="270" t="s">
        <v>145</v>
      </c>
      <c r="AL6" s="271"/>
      <c r="AM6" s="270" t="s">
        <v>146</v>
      </c>
      <c r="AN6" s="272"/>
      <c r="AO6" s="268" t="s">
        <v>138</v>
      </c>
      <c r="AP6" s="269"/>
      <c r="AQ6" s="270" t="s">
        <v>145</v>
      </c>
      <c r="AR6" s="271"/>
      <c r="AS6" s="270" t="s">
        <v>146</v>
      </c>
      <c r="AT6" s="272"/>
    </row>
    <row r="7" spans="1:47" ht="18" hidden="1" customHeight="1">
      <c r="B7" s="275" t="s">
        <v>19</v>
      </c>
      <c r="C7" s="276"/>
      <c r="D7" s="276"/>
      <c r="E7" s="277">
        <f t="shared" ref="E7:E16" si="0">+K7+Q7+W7+AC7+AI7+AO7</f>
        <v>6287</v>
      </c>
      <c r="F7" s="278"/>
      <c r="G7" s="279">
        <v>3259</v>
      </c>
      <c r="H7" s="278"/>
      <c r="I7" s="279">
        <v>3028</v>
      </c>
      <c r="J7" s="280"/>
      <c r="K7" s="278">
        <v>1048</v>
      </c>
      <c r="L7" s="278"/>
      <c r="M7" s="279">
        <v>516</v>
      </c>
      <c r="N7" s="278"/>
      <c r="O7" s="279">
        <v>532</v>
      </c>
      <c r="P7" s="278"/>
      <c r="Q7" s="277">
        <v>1079</v>
      </c>
      <c r="R7" s="278"/>
      <c r="S7" s="279">
        <v>589</v>
      </c>
      <c r="T7" s="278"/>
      <c r="U7" s="279">
        <v>490</v>
      </c>
      <c r="V7" s="280"/>
      <c r="W7" s="277">
        <v>1035</v>
      </c>
      <c r="X7" s="278"/>
      <c r="Y7" s="279">
        <v>531</v>
      </c>
      <c r="Z7" s="278"/>
      <c r="AA7" s="279">
        <v>504</v>
      </c>
      <c r="AB7" s="280"/>
      <c r="AC7" s="277">
        <v>1084</v>
      </c>
      <c r="AD7" s="278"/>
      <c r="AE7" s="279">
        <v>548</v>
      </c>
      <c r="AF7" s="278"/>
      <c r="AG7" s="279">
        <v>536</v>
      </c>
      <c r="AH7" s="280"/>
      <c r="AI7" s="277">
        <v>1025</v>
      </c>
      <c r="AJ7" s="278"/>
      <c r="AK7" s="279">
        <v>524</v>
      </c>
      <c r="AL7" s="278"/>
      <c r="AM7" s="279">
        <v>501</v>
      </c>
      <c r="AN7" s="280"/>
      <c r="AO7" s="277">
        <v>1016</v>
      </c>
      <c r="AP7" s="278"/>
      <c r="AQ7" s="279">
        <v>551</v>
      </c>
      <c r="AR7" s="278"/>
      <c r="AS7" s="279">
        <v>465</v>
      </c>
      <c r="AT7" s="280"/>
      <c r="AU7" s="281"/>
    </row>
    <row r="8" spans="1:47" ht="18" hidden="1" customHeight="1">
      <c r="B8" s="282" t="s">
        <v>147</v>
      </c>
      <c r="C8" s="283"/>
      <c r="D8" s="283"/>
      <c r="E8" s="284">
        <f t="shared" si="0"/>
        <v>1474</v>
      </c>
      <c r="F8" s="285"/>
      <c r="G8" s="286">
        <v>751</v>
      </c>
      <c r="H8" s="285"/>
      <c r="I8" s="286">
        <v>723</v>
      </c>
      <c r="J8" s="287"/>
      <c r="K8" s="285">
        <v>231</v>
      </c>
      <c r="L8" s="285"/>
      <c r="M8" s="286">
        <v>104</v>
      </c>
      <c r="N8" s="285"/>
      <c r="O8" s="286">
        <v>127</v>
      </c>
      <c r="P8" s="285"/>
      <c r="Q8" s="284">
        <v>254</v>
      </c>
      <c r="R8" s="285"/>
      <c r="S8" s="286">
        <v>138</v>
      </c>
      <c r="T8" s="285"/>
      <c r="U8" s="286">
        <v>116</v>
      </c>
      <c r="V8" s="287"/>
      <c r="W8" s="284">
        <v>257</v>
      </c>
      <c r="X8" s="285"/>
      <c r="Y8" s="286">
        <v>134</v>
      </c>
      <c r="Z8" s="285"/>
      <c r="AA8" s="286">
        <v>123</v>
      </c>
      <c r="AB8" s="287"/>
      <c r="AC8" s="284">
        <v>260</v>
      </c>
      <c r="AD8" s="285"/>
      <c r="AE8" s="286">
        <v>123</v>
      </c>
      <c r="AF8" s="285"/>
      <c r="AG8" s="286">
        <v>137</v>
      </c>
      <c r="AH8" s="287"/>
      <c r="AI8" s="284">
        <v>223</v>
      </c>
      <c r="AJ8" s="285"/>
      <c r="AK8" s="286">
        <v>121</v>
      </c>
      <c r="AL8" s="285"/>
      <c r="AM8" s="286">
        <v>102</v>
      </c>
      <c r="AN8" s="287"/>
      <c r="AO8" s="284">
        <v>249</v>
      </c>
      <c r="AP8" s="285"/>
      <c r="AQ8" s="286">
        <v>131</v>
      </c>
      <c r="AR8" s="285"/>
      <c r="AS8" s="286">
        <v>118</v>
      </c>
      <c r="AT8" s="287"/>
      <c r="AU8" s="281"/>
    </row>
    <row r="9" spans="1:47" ht="18" hidden="1" customHeight="1">
      <c r="B9" s="282" t="s">
        <v>148</v>
      </c>
      <c r="C9" s="283"/>
      <c r="D9" s="283"/>
      <c r="E9" s="284">
        <f t="shared" si="0"/>
        <v>2252</v>
      </c>
      <c r="F9" s="285"/>
      <c r="G9" s="286">
        <v>1162</v>
      </c>
      <c r="H9" s="285"/>
      <c r="I9" s="286">
        <v>1090</v>
      </c>
      <c r="J9" s="287"/>
      <c r="K9" s="285">
        <v>375</v>
      </c>
      <c r="L9" s="285"/>
      <c r="M9" s="286">
        <v>181</v>
      </c>
      <c r="N9" s="285"/>
      <c r="O9" s="286">
        <v>194</v>
      </c>
      <c r="P9" s="285"/>
      <c r="Q9" s="284">
        <v>396</v>
      </c>
      <c r="R9" s="285"/>
      <c r="S9" s="286">
        <v>204</v>
      </c>
      <c r="T9" s="285"/>
      <c r="U9" s="286">
        <v>192</v>
      </c>
      <c r="V9" s="287"/>
      <c r="W9" s="284">
        <v>372</v>
      </c>
      <c r="X9" s="285"/>
      <c r="Y9" s="286">
        <v>190</v>
      </c>
      <c r="Z9" s="285"/>
      <c r="AA9" s="286">
        <v>182</v>
      </c>
      <c r="AB9" s="287"/>
      <c r="AC9" s="284">
        <v>386</v>
      </c>
      <c r="AD9" s="285"/>
      <c r="AE9" s="286">
        <v>200</v>
      </c>
      <c r="AF9" s="285"/>
      <c r="AG9" s="286">
        <v>186</v>
      </c>
      <c r="AH9" s="287"/>
      <c r="AI9" s="284">
        <v>364</v>
      </c>
      <c r="AJ9" s="285"/>
      <c r="AK9" s="286">
        <v>192</v>
      </c>
      <c r="AL9" s="285"/>
      <c r="AM9" s="286">
        <v>172</v>
      </c>
      <c r="AN9" s="287"/>
      <c r="AO9" s="284">
        <v>359</v>
      </c>
      <c r="AP9" s="285"/>
      <c r="AQ9" s="286">
        <v>195</v>
      </c>
      <c r="AR9" s="285"/>
      <c r="AS9" s="286">
        <v>164</v>
      </c>
      <c r="AT9" s="287"/>
      <c r="AU9" s="281"/>
    </row>
    <row r="10" spans="1:47" ht="18" hidden="1" customHeight="1">
      <c r="B10" s="282" t="s">
        <v>149</v>
      </c>
      <c r="C10" s="283"/>
      <c r="D10" s="283"/>
      <c r="E10" s="284">
        <f t="shared" si="0"/>
        <v>1660</v>
      </c>
      <c r="F10" s="285"/>
      <c r="G10" s="286">
        <v>859</v>
      </c>
      <c r="H10" s="285"/>
      <c r="I10" s="286">
        <v>801</v>
      </c>
      <c r="J10" s="287"/>
      <c r="K10" s="285">
        <v>270</v>
      </c>
      <c r="L10" s="285"/>
      <c r="M10" s="286">
        <v>145</v>
      </c>
      <c r="N10" s="285"/>
      <c r="O10" s="286">
        <v>125</v>
      </c>
      <c r="P10" s="285"/>
      <c r="Q10" s="284">
        <v>272</v>
      </c>
      <c r="R10" s="285"/>
      <c r="S10" s="286">
        <v>153</v>
      </c>
      <c r="T10" s="285"/>
      <c r="U10" s="286">
        <v>119</v>
      </c>
      <c r="V10" s="287"/>
      <c r="W10" s="284">
        <v>271</v>
      </c>
      <c r="X10" s="285"/>
      <c r="Y10" s="286">
        <v>136</v>
      </c>
      <c r="Z10" s="285"/>
      <c r="AA10" s="286">
        <v>135</v>
      </c>
      <c r="AB10" s="287"/>
      <c r="AC10" s="284">
        <v>292</v>
      </c>
      <c r="AD10" s="285"/>
      <c r="AE10" s="286">
        <v>150</v>
      </c>
      <c r="AF10" s="285"/>
      <c r="AG10" s="286">
        <v>142</v>
      </c>
      <c r="AH10" s="287"/>
      <c r="AI10" s="284">
        <v>276</v>
      </c>
      <c r="AJ10" s="285"/>
      <c r="AK10" s="286">
        <v>124</v>
      </c>
      <c r="AL10" s="285"/>
      <c r="AM10" s="286">
        <v>152</v>
      </c>
      <c r="AN10" s="287"/>
      <c r="AO10" s="284">
        <v>279</v>
      </c>
      <c r="AP10" s="285"/>
      <c r="AQ10" s="286">
        <v>151</v>
      </c>
      <c r="AR10" s="285"/>
      <c r="AS10" s="286">
        <v>128</v>
      </c>
      <c r="AT10" s="287"/>
      <c r="AU10" s="281"/>
    </row>
    <row r="11" spans="1:47" ht="18" hidden="1" customHeight="1">
      <c r="B11" s="288" t="s">
        <v>150</v>
      </c>
      <c r="C11" s="289"/>
      <c r="D11" s="289"/>
      <c r="E11" s="290">
        <f t="shared" si="0"/>
        <v>901</v>
      </c>
      <c r="F11" s="291"/>
      <c r="G11" s="292">
        <v>487</v>
      </c>
      <c r="H11" s="291"/>
      <c r="I11" s="292">
        <v>414</v>
      </c>
      <c r="J11" s="293"/>
      <c r="K11" s="291">
        <v>172</v>
      </c>
      <c r="L11" s="291"/>
      <c r="M11" s="292">
        <v>86</v>
      </c>
      <c r="N11" s="291"/>
      <c r="O11" s="292">
        <v>86</v>
      </c>
      <c r="P11" s="291"/>
      <c r="Q11" s="290">
        <v>157</v>
      </c>
      <c r="R11" s="291"/>
      <c r="S11" s="292">
        <v>94</v>
      </c>
      <c r="T11" s="291"/>
      <c r="U11" s="292">
        <v>63</v>
      </c>
      <c r="V11" s="293"/>
      <c r="W11" s="290">
        <v>135</v>
      </c>
      <c r="X11" s="291"/>
      <c r="Y11" s="292">
        <v>71</v>
      </c>
      <c r="Z11" s="291"/>
      <c r="AA11" s="292">
        <v>64</v>
      </c>
      <c r="AB11" s="293"/>
      <c r="AC11" s="290">
        <v>146</v>
      </c>
      <c r="AD11" s="291"/>
      <c r="AE11" s="292">
        <v>75</v>
      </c>
      <c r="AF11" s="291"/>
      <c r="AG11" s="292">
        <v>71</v>
      </c>
      <c r="AH11" s="293"/>
      <c r="AI11" s="290">
        <v>162</v>
      </c>
      <c r="AJ11" s="291"/>
      <c r="AK11" s="292">
        <v>87</v>
      </c>
      <c r="AL11" s="291"/>
      <c r="AM11" s="292">
        <v>75</v>
      </c>
      <c r="AN11" s="293"/>
      <c r="AO11" s="290">
        <v>129</v>
      </c>
      <c r="AP11" s="291"/>
      <c r="AQ11" s="292">
        <v>74</v>
      </c>
      <c r="AR11" s="291"/>
      <c r="AS11" s="292">
        <v>55</v>
      </c>
      <c r="AT11" s="293"/>
      <c r="AU11" s="281"/>
    </row>
    <row r="12" spans="1:47" ht="18" hidden="1" customHeight="1">
      <c r="B12" s="275" t="s">
        <v>17</v>
      </c>
      <c r="C12" s="276"/>
      <c r="D12" s="276"/>
      <c r="E12" s="277">
        <f t="shared" si="0"/>
        <v>6309</v>
      </c>
      <c r="F12" s="278"/>
      <c r="G12" s="279">
        <v>3224</v>
      </c>
      <c r="H12" s="278"/>
      <c r="I12" s="279">
        <v>3085</v>
      </c>
      <c r="J12" s="280"/>
      <c r="K12" s="278">
        <v>1044</v>
      </c>
      <c r="L12" s="278"/>
      <c r="M12" s="279">
        <v>517</v>
      </c>
      <c r="N12" s="278"/>
      <c r="O12" s="279">
        <v>527</v>
      </c>
      <c r="P12" s="278"/>
      <c r="Q12" s="277">
        <v>1047</v>
      </c>
      <c r="R12" s="278"/>
      <c r="S12" s="279">
        <v>512</v>
      </c>
      <c r="T12" s="278"/>
      <c r="U12" s="279">
        <v>535</v>
      </c>
      <c r="V12" s="280"/>
      <c r="W12" s="277">
        <v>1071</v>
      </c>
      <c r="X12" s="278"/>
      <c r="Y12" s="279">
        <v>584</v>
      </c>
      <c r="Z12" s="278"/>
      <c r="AA12" s="279">
        <v>487</v>
      </c>
      <c r="AB12" s="280"/>
      <c r="AC12" s="277">
        <v>1031</v>
      </c>
      <c r="AD12" s="278"/>
      <c r="AE12" s="279">
        <v>530</v>
      </c>
      <c r="AF12" s="278"/>
      <c r="AG12" s="279">
        <v>501</v>
      </c>
      <c r="AH12" s="280"/>
      <c r="AI12" s="277">
        <v>1090</v>
      </c>
      <c r="AJ12" s="278"/>
      <c r="AK12" s="279">
        <v>555</v>
      </c>
      <c r="AL12" s="278"/>
      <c r="AM12" s="279">
        <v>535</v>
      </c>
      <c r="AN12" s="280"/>
      <c r="AO12" s="277">
        <v>1026</v>
      </c>
      <c r="AP12" s="278"/>
      <c r="AQ12" s="279">
        <v>526</v>
      </c>
      <c r="AR12" s="278"/>
      <c r="AS12" s="279">
        <v>500</v>
      </c>
      <c r="AT12" s="280"/>
    </row>
    <row r="13" spans="1:47" ht="18" hidden="1" customHeight="1">
      <c r="B13" s="282" t="s">
        <v>147</v>
      </c>
      <c r="C13" s="283"/>
      <c r="D13" s="283"/>
      <c r="E13" s="284">
        <f t="shared" si="0"/>
        <v>1438</v>
      </c>
      <c r="F13" s="285"/>
      <c r="G13" s="286">
        <v>733</v>
      </c>
      <c r="H13" s="285"/>
      <c r="I13" s="286">
        <v>705</v>
      </c>
      <c r="J13" s="287"/>
      <c r="K13" s="285">
        <v>220</v>
      </c>
      <c r="L13" s="285"/>
      <c r="M13" s="286">
        <v>118</v>
      </c>
      <c r="N13" s="285"/>
      <c r="O13" s="286">
        <v>102</v>
      </c>
      <c r="P13" s="285"/>
      <c r="Q13" s="284">
        <v>228</v>
      </c>
      <c r="R13" s="285"/>
      <c r="S13" s="286">
        <v>102</v>
      </c>
      <c r="T13" s="285"/>
      <c r="U13" s="286">
        <v>126</v>
      </c>
      <c r="V13" s="287"/>
      <c r="W13" s="284">
        <v>251</v>
      </c>
      <c r="X13" s="285"/>
      <c r="Y13" s="286">
        <v>137</v>
      </c>
      <c r="Z13" s="285"/>
      <c r="AA13" s="286">
        <v>114</v>
      </c>
      <c r="AB13" s="287"/>
      <c r="AC13" s="284">
        <v>255</v>
      </c>
      <c r="AD13" s="285"/>
      <c r="AE13" s="286">
        <v>132</v>
      </c>
      <c r="AF13" s="285"/>
      <c r="AG13" s="286">
        <v>123</v>
      </c>
      <c r="AH13" s="287"/>
      <c r="AI13" s="284">
        <v>261</v>
      </c>
      <c r="AJ13" s="285"/>
      <c r="AK13" s="286">
        <v>123</v>
      </c>
      <c r="AL13" s="285"/>
      <c r="AM13" s="286">
        <v>138</v>
      </c>
      <c r="AN13" s="287"/>
      <c r="AO13" s="284">
        <v>223</v>
      </c>
      <c r="AP13" s="285"/>
      <c r="AQ13" s="286">
        <v>121</v>
      </c>
      <c r="AR13" s="285"/>
      <c r="AS13" s="286">
        <v>102</v>
      </c>
      <c r="AT13" s="287"/>
    </row>
    <row r="14" spans="1:47" ht="18" hidden="1" customHeight="1">
      <c r="B14" s="282" t="s">
        <v>148</v>
      </c>
      <c r="C14" s="283"/>
      <c r="D14" s="283"/>
      <c r="E14" s="284">
        <f t="shared" si="0"/>
        <v>2288</v>
      </c>
      <c r="F14" s="285"/>
      <c r="G14" s="286">
        <v>1166</v>
      </c>
      <c r="H14" s="285"/>
      <c r="I14" s="286">
        <v>1122</v>
      </c>
      <c r="J14" s="287"/>
      <c r="K14" s="285">
        <v>397</v>
      </c>
      <c r="L14" s="285"/>
      <c r="M14" s="286">
        <v>199</v>
      </c>
      <c r="N14" s="285"/>
      <c r="O14" s="286">
        <v>198</v>
      </c>
      <c r="P14" s="285"/>
      <c r="Q14" s="284">
        <v>376</v>
      </c>
      <c r="R14" s="285"/>
      <c r="S14" s="286">
        <v>180</v>
      </c>
      <c r="T14" s="285"/>
      <c r="U14" s="286">
        <v>196</v>
      </c>
      <c r="V14" s="287"/>
      <c r="W14" s="284">
        <v>392</v>
      </c>
      <c r="X14" s="285"/>
      <c r="Y14" s="286">
        <v>201</v>
      </c>
      <c r="Z14" s="285"/>
      <c r="AA14" s="286">
        <v>191</v>
      </c>
      <c r="AB14" s="287"/>
      <c r="AC14" s="284">
        <v>373</v>
      </c>
      <c r="AD14" s="285"/>
      <c r="AE14" s="286">
        <v>192</v>
      </c>
      <c r="AF14" s="285"/>
      <c r="AG14" s="286">
        <v>181</v>
      </c>
      <c r="AH14" s="287"/>
      <c r="AI14" s="284">
        <v>387</v>
      </c>
      <c r="AJ14" s="285"/>
      <c r="AK14" s="286">
        <v>202</v>
      </c>
      <c r="AL14" s="285"/>
      <c r="AM14" s="286">
        <v>185</v>
      </c>
      <c r="AN14" s="287"/>
      <c r="AO14" s="284">
        <v>363</v>
      </c>
      <c r="AP14" s="285"/>
      <c r="AQ14" s="286">
        <v>192</v>
      </c>
      <c r="AR14" s="285"/>
      <c r="AS14" s="286">
        <v>171</v>
      </c>
      <c r="AT14" s="287"/>
    </row>
    <row r="15" spans="1:47" ht="18" hidden="1" customHeight="1">
      <c r="B15" s="282" t="s">
        <v>149</v>
      </c>
      <c r="C15" s="283"/>
      <c r="D15" s="283"/>
      <c r="E15" s="284">
        <f t="shared" si="0"/>
        <v>1656</v>
      </c>
      <c r="F15" s="285"/>
      <c r="G15" s="286">
        <v>844</v>
      </c>
      <c r="H15" s="285"/>
      <c r="I15" s="286">
        <v>812</v>
      </c>
      <c r="J15" s="287"/>
      <c r="K15" s="285">
        <v>275</v>
      </c>
      <c r="L15" s="285"/>
      <c r="M15" s="286">
        <v>134</v>
      </c>
      <c r="N15" s="285"/>
      <c r="O15" s="286">
        <v>141</v>
      </c>
      <c r="P15" s="285"/>
      <c r="Q15" s="284">
        <v>272</v>
      </c>
      <c r="R15" s="285"/>
      <c r="S15" s="286">
        <v>145</v>
      </c>
      <c r="T15" s="285"/>
      <c r="U15" s="286">
        <v>127</v>
      </c>
      <c r="V15" s="287"/>
      <c r="W15" s="284">
        <v>268</v>
      </c>
      <c r="X15" s="285"/>
      <c r="Y15" s="286">
        <v>151</v>
      </c>
      <c r="Z15" s="285"/>
      <c r="AA15" s="286">
        <v>117</v>
      </c>
      <c r="AB15" s="287"/>
      <c r="AC15" s="284">
        <v>266</v>
      </c>
      <c r="AD15" s="285"/>
      <c r="AE15" s="286">
        <v>134</v>
      </c>
      <c r="AF15" s="285"/>
      <c r="AG15" s="286">
        <v>132</v>
      </c>
      <c r="AH15" s="287"/>
      <c r="AI15" s="284">
        <v>296</v>
      </c>
      <c r="AJ15" s="285"/>
      <c r="AK15" s="286">
        <v>155</v>
      </c>
      <c r="AL15" s="285"/>
      <c r="AM15" s="286">
        <v>141</v>
      </c>
      <c r="AN15" s="287"/>
      <c r="AO15" s="284">
        <v>279</v>
      </c>
      <c r="AP15" s="285"/>
      <c r="AQ15" s="286">
        <v>125</v>
      </c>
      <c r="AR15" s="285"/>
      <c r="AS15" s="286">
        <v>154</v>
      </c>
      <c r="AT15" s="287"/>
    </row>
    <row r="16" spans="1:47" ht="18" hidden="1" customHeight="1">
      <c r="B16" s="288" t="s">
        <v>150</v>
      </c>
      <c r="C16" s="289"/>
      <c r="D16" s="289"/>
      <c r="E16" s="290">
        <f t="shared" si="0"/>
        <v>927</v>
      </c>
      <c r="F16" s="291"/>
      <c r="G16" s="292">
        <v>481</v>
      </c>
      <c r="H16" s="291"/>
      <c r="I16" s="292">
        <v>446</v>
      </c>
      <c r="J16" s="293"/>
      <c r="K16" s="291">
        <v>152</v>
      </c>
      <c r="L16" s="291"/>
      <c r="M16" s="292">
        <v>66</v>
      </c>
      <c r="N16" s="291"/>
      <c r="O16" s="292">
        <v>86</v>
      </c>
      <c r="P16" s="291"/>
      <c r="Q16" s="290">
        <v>171</v>
      </c>
      <c r="R16" s="291"/>
      <c r="S16" s="292">
        <v>85</v>
      </c>
      <c r="T16" s="291"/>
      <c r="U16" s="292">
        <v>86</v>
      </c>
      <c r="V16" s="293"/>
      <c r="W16" s="290">
        <v>160</v>
      </c>
      <c r="X16" s="291"/>
      <c r="Y16" s="292">
        <v>95</v>
      </c>
      <c r="Z16" s="291"/>
      <c r="AA16" s="292">
        <v>65</v>
      </c>
      <c r="AB16" s="293"/>
      <c r="AC16" s="290">
        <v>137</v>
      </c>
      <c r="AD16" s="291"/>
      <c r="AE16" s="292">
        <v>72</v>
      </c>
      <c r="AF16" s="291"/>
      <c r="AG16" s="292">
        <v>65</v>
      </c>
      <c r="AH16" s="293"/>
      <c r="AI16" s="290">
        <v>146</v>
      </c>
      <c r="AJ16" s="291"/>
      <c r="AK16" s="292">
        <v>75</v>
      </c>
      <c r="AL16" s="291"/>
      <c r="AM16" s="292">
        <v>71</v>
      </c>
      <c r="AN16" s="293"/>
      <c r="AO16" s="290">
        <v>161</v>
      </c>
      <c r="AP16" s="291"/>
      <c r="AQ16" s="292">
        <v>88</v>
      </c>
      <c r="AR16" s="291"/>
      <c r="AS16" s="292">
        <v>73</v>
      </c>
      <c r="AT16" s="293"/>
    </row>
    <row r="17" spans="2:46" ht="18" hidden="1" customHeight="1">
      <c r="B17" s="294" t="s">
        <v>5</v>
      </c>
      <c r="C17" s="295"/>
      <c r="D17" s="295"/>
      <c r="E17" s="277">
        <v>6319</v>
      </c>
      <c r="F17" s="296"/>
      <c r="G17" s="297">
        <v>3241</v>
      </c>
      <c r="H17" s="298"/>
      <c r="I17" s="297">
        <v>3078</v>
      </c>
      <c r="J17" s="299"/>
      <c r="K17" s="298">
        <v>1021</v>
      </c>
      <c r="L17" s="298"/>
      <c r="M17" s="297">
        <v>530</v>
      </c>
      <c r="N17" s="298"/>
      <c r="O17" s="297">
        <v>491</v>
      </c>
      <c r="P17" s="298"/>
      <c r="Q17" s="300">
        <v>1040</v>
      </c>
      <c r="R17" s="298"/>
      <c r="S17" s="297">
        <v>517</v>
      </c>
      <c r="T17" s="298"/>
      <c r="U17" s="297">
        <v>523</v>
      </c>
      <c r="V17" s="299"/>
      <c r="W17" s="300">
        <v>1052</v>
      </c>
      <c r="X17" s="298"/>
      <c r="Y17" s="297">
        <v>518</v>
      </c>
      <c r="Z17" s="298"/>
      <c r="AA17" s="297">
        <v>534</v>
      </c>
      <c r="AB17" s="299"/>
      <c r="AC17" s="300">
        <v>1074</v>
      </c>
      <c r="AD17" s="298"/>
      <c r="AE17" s="297">
        <v>587</v>
      </c>
      <c r="AF17" s="298"/>
      <c r="AG17" s="297">
        <v>487</v>
      </c>
      <c r="AH17" s="299"/>
      <c r="AI17" s="300">
        <v>1038</v>
      </c>
      <c r="AJ17" s="298"/>
      <c r="AK17" s="297">
        <v>533</v>
      </c>
      <c r="AL17" s="298"/>
      <c r="AM17" s="297">
        <v>505</v>
      </c>
      <c r="AN17" s="299"/>
      <c r="AO17" s="300">
        <v>1094</v>
      </c>
      <c r="AP17" s="298"/>
      <c r="AQ17" s="297">
        <v>556</v>
      </c>
      <c r="AR17" s="298"/>
      <c r="AS17" s="297">
        <v>538</v>
      </c>
      <c r="AT17" s="299"/>
    </row>
    <row r="18" spans="2:46" ht="18" hidden="1" customHeight="1">
      <c r="B18" s="294" t="s">
        <v>105</v>
      </c>
      <c r="C18" s="295"/>
      <c r="D18" s="295"/>
      <c r="E18" s="300">
        <f>+K18+Q18+W18+AC18+AI18+AO18</f>
        <v>6210</v>
      </c>
      <c r="F18" s="298"/>
      <c r="G18" s="297">
        <f>+M18+S18+Y18+AE18+AK18+AQ18</f>
        <v>3174</v>
      </c>
      <c r="H18" s="298"/>
      <c r="I18" s="297">
        <f>+O18+U18+AA18+AG18+AM18+AS18</f>
        <v>3036</v>
      </c>
      <c r="J18" s="299"/>
      <c r="K18" s="298">
        <v>967</v>
      </c>
      <c r="L18" s="298"/>
      <c r="M18" s="297">
        <v>480</v>
      </c>
      <c r="N18" s="298"/>
      <c r="O18" s="297">
        <v>487</v>
      </c>
      <c r="P18" s="298"/>
      <c r="Q18" s="300">
        <v>1022</v>
      </c>
      <c r="R18" s="298"/>
      <c r="S18" s="297">
        <v>533</v>
      </c>
      <c r="T18" s="298"/>
      <c r="U18" s="297">
        <v>489</v>
      </c>
      <c r="V18" s="299"/>
      <c r="W18" s="300">
        <v>1041</v>
      </c>
      <c r="X18" s="298"/>
      <c r="Y18" s="297">
        <v>519</v>
      </c>
      <c r="Z18" s="298"/>
      <c r="AA18" s="297">
        <v>522</v>
      </c>
      <c r="AB18" s="299"/>
      <c r="AC18" s="300">
        <v>1060</v>
      </c>
      <c r="AD18" s="298"/>
      <c r="AE18" s="297">
        <v>518</v>
      </c>
      <c r="AF18" s="298"/>
      <c r="AG18" s="297">
        <v>542</v>
      </c>
      <c r="AH18" s="299"/>
      <c r="AI18" s="300">
        <v>1086</v>
      </c>
      <c r="AJ18" s="298"/>
      <c r="AK18" s="297">
        <v>594</v>
      </c>
      <c r="AL18" s="298"/>
      <c r="AM18" s="297">
        <v>492</v>
      </c>
      <c r="AN18" s="299"/>
      <c r="AO18" s="300">
        <v>1034</v>
      </c>
      <c r="AP18" s="298"/>
      <c r="AQ18" s="297">
        <v>530</v>
      </c>
      <c r="AR18" s="298"/>
      <c r="AS18" s="297">
        <v>504</v>
      </c>
      <c r="AT18" s="299"/>
    </row>
    <row r="19" spans="2:46" ht="18" hidden="1" customHeight="1">
      <c r="B19" s="294" t="s">
        <v>106</v>
      </c>
      <c r="C19" s="295"/>
      <c r="D19" s="295"/>
      <c r="E19" s="300">
        <v>6220</v>
      </c>
      <c r="F19" s="298"/>
      <c r="G19" s="297">
        <v>3172</v>
      </c>
      <c r="H19" s="298"/>
      <c r="I19" s="297">
        <v>3048</v>
      </c>
      <c r="J19" s="299"/>
      <c r="K19" s="298">
        <v>1052</v>
      </c>
      <c r="L19" s="298"/>
      <c r="M19" s="297">
        <v>536</v>
      </c>
      <c r="N19" s="298"/>
      <c r="O19" s="297">
        <v>516</v>
      </c>
      <c r="P19" s="298"/>
      <c r="Q19" s="300">
        <v>966</v>
      </c>
      <c r="R19" s="298"/>
      <c r="S19" s="297">
        <v>480</v>
      </c>
      <c r="T19" s="298"/>
      <c r="U19" s="297">
        <v>486</v>
      </c>
      <c r="V19" s="299"/>
      <c r="W19" s="300">
        <v>1024</v>
      </c>
      <c r="X19" s="298"/>
      <c r="Y19" s="297">
        <v>533</v>
      </c>
      <c r="Z19" s="298"/>
      <c r="AA19" s="297">
        <v>491</v>
      </c>
      <c r="AB19" s="299"/>
      <c r="AC19" s="300">
        <v>1045</v>
      </c>
      <c r="AD19" s="298"/>
      <c r="AE19" s="297">
        <v>520</v>
      </c>
      <c r="AF19" s="298"/>
      <c r="AG19" s="297">
        <v>525</v>
      </c>
      <c r="AH19" s="299"/>
      <c r="AI19" s="300">
        <v>1047</v>
      </c>
      <c r="AJ19" s="298"/>
      <c r="AK19" s="297">
        <v>513</v>
      </c>
      <c r="AL19" s="298"/>
      <c r="AM19" s="297">
        <v>534</v>
      </c>
      <c r="AN19" s="299"/>
      <c r="AO19" s="300">
        <v>1086</v>
      </c>
      <c r="AP19" s="298"/>
      <c r="AQ19" s="297">
        <v>590</v>
      </c>
      <c r="AR19" s="298"/>
      <c r="AS19" s="297">
        <v>496</v>
      </c>
      <c r="AT19" s="299"/>
    </row>
    <row r="20" spans="2:46" ht="18" hidden="1" customHeight="1">
      <c r="B20" s="275" t="s">
        <v>107</v>
      </c>
      <c r="C20" s="276"/>
      <c r="D20" s="276"/>
      <c r="E20" s="277">
        <f>E21+E27+E35+E40</f>
        <v>6025</v>
      </c>
      <c r="F20" s="278"/>
      <c r="G20" s="279">
        <f>G21+G27+G35+G40</f>
        <v>3053</v>
      </c>
      <c r="H20" s="278"/>
      <c r="I20" s="279">
        <f>I21+I27+I35+I40</f>
        <v>2972</v>
      </c>
      <c r="J20" s="280"/>
      <c r="K20" s="278">
        <f>K21+K27+K35+K40</f>
        <v>881</v>
      </c>
      <c r="L20" s="278"/>
      <c r="M20" s="279">
        <f>M21+M27+M35+M40</f>
        <v>471</v>
      </c>
      <c r="N20" s="278"/>
      <c r="O20" s="279">
        <f>O21+O27+O35+O40</f>
        <v>410</v>
      </c>
      <c r="P20" s="278"/>
      <c r="Q20" s="277">
        <f>Q21+Q27+Q35+Q40</f>
        <v>1060</v>
      </c>
      <c r="R20" s="278"/>
      <c r="S20" s="279">
        <f>S21+S27+S35+S40</f>
        <v>539</v>
      </c>
      <c r="T20" s="278"/>
      <c r="U20" s="279">
        <f>U21+U27+U35+U40</f>
        <v>521</v>
      </c>
      <c r="V20" s="280"/>
      <c r="W20" s="277">
        <f>W21+W27+W35+W40</f>
        <v>961</v>
      </c>
      <c r="X20" s="278"/>
      <c r="Y20" s="279">
        <f>Y21+Y27+Y35+Y40</f>
        <v>478</v>
      </c>
      <c r="Z20" s="278"/>
      <c r="AA20" s="279">
        <f>AA21+AA27+AA35+AA40</f>
        <v>483</v>
      </c>
      <c r="AB20" s="280"/>
      <c r="AC20" s="277">
        <f>AC21+AC27+AC35+AC40</f>
        <v>1029</v>
      </c>
      <c r="AD20" s="278"/>
      <c r="AE20" s="279">
        <f>AE21+AE27+AE35+AE40</f>
        <v>533</v>
      </c>
      <c r="AF20" s="278"/>
      <c r="AG20" s="279">
        <f>AG21+AG27+AG35+AG40</f>
        <v>496</v>
      </c>
      <c r="AH20" s="280"/>
      <c r="AI20" s="277">
        <f>AI21+AI27+AI35+AI40</f>
        <v>1049</v>
      </c>
      <c r="AJ20" s="278"/>
      <c r="AK20" s="279">
        <f>AK21+AK27+AK35+AK40</f>
        <v>523</v>
      </c>
      <c r="AL20" s="278"/>
      <c r="AM20" s="279">
        <f>AM21+AM27+AM35+AM40</f>
        <v>526</v>
      </c>
      <c r="AN20" s="280"/>
      <c r="AO20" s="277">
        <f>AO21+AO27+AO35+AO40</f>
        <v>1045</v>
      </c>
      <c r="AP20" s="278"/>
      <c r="AQ20" s="279">
        <f>AQ21+AQ27+AQ35+AQ40</f>
        <v>509</v>
      </c>
      <c r="AR20" s="278"/>
      <c r="AS20" s="279">
        <f>AS21+AS27+AS35+AS40</f>
        <v>536</v>
      </c>
      <c r="AT20" s="280"/>
    </row>
    <row r="21" spans="2:46" s="57" customFormat="1" ht="15" hidden="1" customHeight="1">
      <c r="B21" s="282" t="s">
        <v>13</v>
      </c>
      <c r="C21" s="283"/>
      <c r="D21" s="301"/>
      <c r="E21" s="284">
        <f t="shared" ref="E21:E44" si="1">SUM(G21:J21)</f>
        <v>1303</v>
      </c>
      <c r="F21" s="302"/>
      <c r="G21" s="286">
        <f>SUM(G22:H26)</f>
        <v>661</v>
      </c>
      <c r="H21" s="302"/>
      <c r="I21" s="286">
        <f>SUM(I22:J26)</f>
        <v>642</v>
      </c>
      <c r="J21" s="287"/>
      <c r="K21" s="284">
        <f t="shared" ref="K21:K44" si="2">SUM(M21:P21)</f>
        <v>190</v>
      </c>
      <c r="L21" s="302"/>
      <c r="M21" s="286">
        <f>SUM(M22:N26)</f>
        <v>89</v>
      </c>
      <c r="N21" s="302"/>
      <c r="O21" s="286">
        <f>SUM(O22:P26)</f>
        <v>101</v>
      </c>
      <c r="P21" s="287"/>
      <c r="Q21" s="284">
        <f t="shared" ref="Q21:Q44" si="3">SUM(S21:V21)</f>
        <v>216</v>
      </c>
      <c r="R21" s="302"/>
      <c r="S21" s="286">
        <f>SUM(S22:T26)</f>
        <v>118</v>
      </c>
      <c r="T21" s="302"/>
      <c r="U21" s="286">
        <f>SUM(U22:V26)</f>
        <v>98</v>
      </c>
      <c r="V21" s="287"/>
      <c r="W21" s="284">
        <f t="shared" ref="W21:W44" si="4">SUM(Y21:AB21)</f>
        <v>218</v>
      </c>
      <c r="X21" s="302"/>
      <c r="Y21" s="286">
        <f>SUM(Y22:Z26)</f>
        <v>102</v>
      </c>
      <c r="Z21" s="302"/>
      <c r="AA21" s="286">
        <f>SUM(AA22:AB26)</f>
        <v>116</v>
      </c>
      <c r="AB21" s="287"/>
      <c r="AC21" s="284">
        <f t="shared" ref="AC21:AC44" si="5">SUM(AE21:AH21)</f>
        <v>230</v>
      </c>
      <c r="AD21" s="302"/>
      <c r="AE21" s="286">
        <f>SUM(AE22:AF26)</f>
        <v>134</v>
      </c>
      <c r="AF21" s="302"/>
      <c r="AG21" s="286">
        <f>SUM(AG22:AH26)</f>
        <v>96</v>
      </c>
      <c r="AH21" s="287"/>
      <c r="AI21" s="284">
        <f t="shared" ref="AI21:AI44" si="6">SUM(AK21:AN21)</f>
        <v>222</v>
      </c>
      <c r="AJ21" s="302"/>
      <c r="AK21" s="286">
        <f>SUM(AK22:AL26)</f>
        <v>119</v>
      </c>
      <c r="AL21" s="302"/>
      <c r="AM21" s="286">
        <f>SUM(AM22:AN26)</f>
        <v>103</v>
      </c>
      <c r="AN21" s="287"/>
      <c r="AO21" s="284">
        <f t="shared" ref="AO21:AO44" si="7">SUM(AQ21:AT21)</f>
        <v>227</v>
      </c>
      <c r="AP21" s="302"/>
      <c r="AQ21" s="286">
        <f>SUM(AQ22:AR26)</f>
        <v>99</v>
      </c>
      <c r="AR21" s="302"/>
      <c r="AS21" s="286">
        <f>SUM(AS22:AT26)</f>
        <v>128</v>
      </c>
      <c r="AT21" s="287"/>
    </row>
    <row r="22" spans="2:46" s="57" customFormat="1" ht="15" hidden="1" customHeight="1" outlineLevel="1">
      <c r="B22" s="282" t="s">
        <v>29</v>
      </c>
      <c r="C22" s="283"/>
      <c r="D22" s="283"/>
      <c r="E22" s="284">
        <f t="shared" si="1"/>
        <v>288</v>
      </c>
      <c r="F22" s="285"/>
      <c r="G22" s="286">
        <f>+M22+S22+Y22+AE22+AK22+AQ22</f>
        <v>165</v>
      </c>
      <c r="H22" s="285"/>
      <c r="I22" s="286">
        <f>+O22+U22+AA22+AG22+AM22+AS22</f>
        <v>123</v>
      </c>
      <c r="J22" s="287"/>
      <c r="K22" s="285">
        <f t="shared" si="2"/>
        <v>42</v>
      </c>
      <c r="L22" s="285"/>
      <c r="M22" s="286">
        <v>23</v>
      </c>
      <c r="N22" s="285"/>
      <c r="O22" s="286">
        <v>19</v>
      </c>
      <c r="P22" s="285"/>
      <c r="Q22" s="284">
        <f t="shared" si="3"/>
        <v>37</v>
      </c>
      <c r="R22" s="285"/>
      <c r="S22" s="286">
        <v>24</v>
      </c>
      <c r="T22" s="285"/>
      <c r="U22" s="286">
        <v>13</v>
      </c>
      <c r="V22" s="287"/>
      <c r="W22" s="284">
        <f t="shared" si="4"/>
        <v>55</v>
      </c>
      <c r="X22" s="285"/>
      <c r="Y22" s="286">
        <v>31</v>
      </c>
      <c r="Z22" s="285"/>
      <c r="AA22" s="286">
        <v>24</v>
      </c>
      <c r="AB22" s="287"/>
      <c r="AC22" s="284">
        <f t="shared" si="5"/>
        <v>50</v>
      </c>
      <c r="AD22" s="285"/>
      <c r="AE22" s="286">
        <v>30</v>
      </c>
      <c r="AF22" s="285"/>
      <c r="AG22" s="286">
        <v>20</v>
      </c>
      <c r="AH22" s="287"/>
      <c r="AI22" s="284">
        <f t="shared" si="6"/>
        <v>46</v>
      </c>
      <c r="AJ22" s="285"/>
      <c r="AK22" s="286">
        <v>28</v>
      </c>
      <c r="AL22" s="285"/>
      <c r="AM22" s="286">
        <v>18</v>
      </c>
      <c r="AN22" s="287"/>
      <c r="AO22" s="284">
        <f t="shared" si="7"/>
        <v>58</v>
      </c>
      <c r="AP22" s="285"/>
      <c r="AQ22" s="286">
        <v>29</v>
      </c>
      <c r="AR22" s="285"/>
      <c r="AS22" s="286">
        <v>29</v>
      </c>
      <c r="AT22" s="287"/>
    </row>
    <row r="23" spans="2:46" s="57" customFormat="1" ht="15" hidden="1" customHeight="1" outlineLevel="1">
      <c r="B23" s="282" t="s">
        <v>43</v>
      </c>
      <c r="C23" s="283"/>
      <c r="D23" s="283"/>
      <c r="E23" s="284">
        <f t="shared" si="1"/>
        <v>215</v>
      </c>
      <c r="F23" s="285"/>
      <c r="G23" s="286">
        <f>+M23+S23+Y23+AE23+AK23+AQ23</f>
        <v>111</v>
      </c>
      <c r="H23" s="285"/>
      <c r="I23" s="286">
        <f>+O23+U23+AA23+AG23+AM23+AS23</f>
        <v>104</v>
      </c>
      <c r="J23" s="287"/>
      <c r="K23" s="285">
        <f t="shared" si="2"/>
        <v>28</v>
      </c>
      <c r="L23" s="285"/>
      <c r="M23" s="286">
        <v>15</v>
      </c>
      <c r="N23" s="285"/>
      <c r="O23" s="286">
        <v>13</v>
      </c>
      <c r="P23" s="285"/>
      <c r="Q23" s="284">
        <f t="shared" si="3"/>
        <v>46</v>
      </c>
      <c r="R23" s="285"/>
      <c r="S23" s="286">
        <v>27</v>
      </c>
      <c r="T23" s="285"/>
      <c r="U23" s="286">
        <v>19</v>
      </c>
      <c r="V23" s="287"/>
      <c r="W23" s="284">
        <f t="shared" si="4"/>
        <v>42</v>
      </c>
      <c r="X23" s="285"/>
      <c r="Y23" s="286">
        <v>19</v>
      </c>
      <c r="Z23" s="285"/>
      <c r="AA23" s="286">
        <v>23</v>
      </c>
      <c r="AB23" s="287"/>
      <c r="AC23" s="284">
        <f t="shared" si="5"/>
        <v>42</v>
      </c>
      <c r="AD23" s="285"/>
      <c r="AE23" s="286">
        <v>23</v>
      </c>
      <c r="AF23" s="285"/>
      <c r="AG23" s="286">
        <v>19</v>
      </c>
      <c r="AH23" s="287"/>
      <c r="AI23" s="284">
        <f t="shared" si="6"/>
        <v>22</v>
      </c>
      <c r="AJ23" s="285"/>
      <c r="AK23" s="286">
        <v>14</v>
      </c>
      <c r="AL23" s="285"/>
      <c r="AM23" s="286">
        <v>8</v>
      </c>
      <c r="AN23" s="287"/>
      <c r="AO23" s="284">
        <f t="shared" si="7"/>
        <v>35</v>
      </c>
      <c r="AP23" s="285"/>
      <c r="AQ23" s="286">
        <v>13</v>
      </c>
      <c r="AR23" s="285"/>
      <c r="AS23" s="286">
        <v>22</v>
      </c>
      <c r="AT23" s="287"/>
    </row>
    <row r="24" spans="2:46" s="57" customFormat="1" ht="15" hidden="1" customHeight="1" outlineLevel="1">
      <c r="B24" s="282" t="s">
        <v>44</v>
      </c>
      <c r="C24" s="283"/>
      <c r="D24" s="283"/>
      <c r="E24" s="284">
        <f t="shared" si="1"/>
        <v>269</v>
      </c>
      <c r="F24" s="285"/>
      <c r="G24" s="286">
        <f>+M24+S24+Y24+AE24+AK24+AQ24</f>
        <v>128</v>
      </c>
      <c r="H24" s="285"/>
      <c r="I24" s="286">
        <f>+O24+U24+AA24+AG24+AM24+AS24</f>
        <v>141</v>
      </c>
      <c r="J24" s="287"/>
      <c r="K24" s="285">
        <f t="shared" si="2"/>
        <v>38</v>
      </c>
      <c r="L24" s="285"/>
      <c r="M24" s="286">
        <v>16</v>
      </c>
      <c r="N24" s="285"/>
      <c r="O24" s="286">
        <v>22</v>
      </c>
      <c r="P24" s="285"/>
      <c r="Q24" s="284">
        <f t="shared" si="3"/>
        <v>50</v>
      </c>
      <c r="R24" s="285"/>
      <c r="S24" s="286">
        <v>28</v>
      </c>
      <c r="T24" s="285"/>
      <c r="U24" s="286">
        <v>22</v>
      </c>
      <c r="V24" s="287"/>
      <c r="W24" s="284">
        <f t="shared" si="4"/>
        <v>34</v>
      </c>
      <c r="X24" s="285"/>
      <c r="Y24" s="286">
        <v>15</v>
      </c>
      <c r="Z24" s="285"/>
      <c r="AA24" s="286">
        <v>19</v>
      </c>
      <c r="AB24" s="287"/>
      <c r="AC24" s="284">
        <f t="shared" si="5"/>
        <v>46</v>
      </c>
      <c r="AD24" s="285"/>
      <c r="AE24" s="286">
        <v>26</v>
      </c>
      <c r="AF24" s="285"/>
      <c r="AG24" s="286">
        <v>20</v>
      </c>
      <c r="AH24" s="287"/>
      <c r="AI24" s="284">
        <f t="shared" si="6"/>
        <v>56</v>
      </c>
      <c r="AJ24" s="285"/>
      <c r="AK24" s="286">
        <v>23</v>
      </c>
      <c r="AL24" s="285"/>
      <c r="AM24" s="286">
        <v>33</v>
      </c>
      <c r="AN24" s="287"/>
      <c r="AO24" s="284">
        <f t="shared" si="7"/>
        <v>45</v>
      </c>
      <c r="AP24" s="285"/>
      <c r="AQ24" s="286">
        <v>20</v>
      </c>
      <c r="AR24" s="285"/>
      <c r="AS24" s="286">
        <v>25</v>
      </c>
      <c r="AT24" s="287"/>
    </row>
    <row r="25" spans="2:46" s="57" customFormat="1" ht="15" hidden="1" customHeight="1" outlineLevel="1">
      <c r="B25" s="282" t="s">
        <v>45</v>
      </c>
      <c r="C25" s="283"/>
      <c r="D25" s="283"/>
      <c r="E25" s="284">
        <f t="shared" si="1"/>
        <v>303</v>
      </c>
      <c r="F25" s="285"/>
      <c r="G25" s="286">
        <f>+M25+S25+Y25+AE25+AK25+AQ25</f>
        <v>145</v>
      </c>
      <c r="H25" s="285"/>
      <c r="I25" s="286">
        <f>+O25+U25+AA25+AG25+AM25+AS25</f>
        <v>158</v>
      </c>
      <c r="J25" s="287"/>
      <c r="K25" s="285">
        <f t="shared" si="2"/>
        <v>45</v>
      </c>
      <c r="L25" s="285"/>
      <c r="M25" s="286">
        <v>19</v>
      </c>
      <c r="N25" s="285"/>
      <c r="O25" s="286">
        <v>26</v>
      </c>
      <c r="P25" s="285"/>
      <c r="Q25" s="284">
        <f t="shared" si="3"/>
        <v>52</v>
      </c>
      <c r="R25" s="285"/>
      <c r="S25" s="286">
        <v>24</v>
      </c>
      <c r="T25" s="285"/>
      <c r="U25" s="286">
        <v>28</v>
      </c>
      <c r="V25" s="287"/>
      <c r="W25" s="284">
        <f t="shared" si="4"/>
        <v>45</v>
      </c>
      <c r="X25" s="285"/>
      <c r="Y25" s="286">
        <v>18</v>
      </c>
      <c r="Z25" s="285"/>
      <c r="AA25" s="286">
        <v>27</v>
      </c>
      <c r="AB25" s="287"/>
      <c r="AC25" s="284">
        <f t="shared" si="5"/>
        <v>53</v>
      </c>
      <c r="AD25" s="285"/>
      <c r="AE25" s="286">
        <v>31</v>
      </c>
      <c r="AF25" s="285"/>
      <c r="AG25" s="286">
        <v>22</v>
      </c>
      <c r="AH25" s="287"/>
      <c r="AI25" s="284">
        <f t="shared" si="6"/>
        <v>60</v>
      </c>
      <c r="AJ25" s="285"/>
      <c r="AK25" s="286">
        <v>32</v>
      </c>
      <c r="AL25" s="285"/>
      <c r="AM25" s="286">
        <v>28</v>
      </c>
      <c r="AN25" s="287"/>
      <c r="AO25" s="284">
        <f t="shared" si="7"/>
        <v>48</v>
      </c>
      <c r="AP25" s="285"/>
      <c r="AQ25" s="286">
        <v>21</v>
      </c>
      <c r="AR25" s="285"/>
      <c r="AS25" s="286">
        <v>27</v>
      </c>
      <c r="AT25" s="287"/>
    </row>
    <row r="26" spans="2:46" s="57" customFormat="1" ht="15" hidden="1" customHeight="1" outlineLevel="1">
      <c r="B26" s="282" t="s">
        <v>46</v>
      </c>
      <c r="C26" s="283"/>
      <c r="D26" s="283"/>
      <c r="E26" s="284">
        <f t="shared" si="1"/>
        <v>228</v>
      </c>
      <c r="F26" s="285"/>
      <c r="G26" s="286">
        <f>+M26+S26+Y26+AE26+AK26+AQ26</f>
        <v>112</v>
      </c>
      <c r="H26" s="285"/>
      <c r="I26" s="286">
        <f>+O26+U26+AA26+AG26+AM26+AS26</f>
        <v>116</v>
      </c>
      <c r="J26" s="287"/>
      <c r="K26" s="285">
        <f t="shared" si="2"/>
        <v>37</v>
      </c>
      <c r="L26" s="285"/>
      <c r="M26" s="286">
        <v>16</v>
      </c>
      <c r="N26" s="285"/>
      <c r="O26" s="286">
        <v>21</v>
      </c>
      <c r="P26" s="285"/>
      <c r="Q26" s="284">
        <f t="shared" si="3"/>
        <v>31</v>
      </c>
      <c r="R26" s="285"/>
      <c r="S26" s="286">
        <v>15</v>
      </c>
      <c r="T26" s="285"/>
      <c r="U26" s="286">
        <v>16</v>
      </c>
      <c r="V26" s="287"/>
      <c r="W26" s="284">
        <f t="shared" si="4"/>
        <v>42</v>
      </c>
      <c r="X26" s="285"/>
      <c r="Y26" s="286">
        <v>19</v>
      </c>
      <c r="Z26" s="285"/>
      <c r="AA26" s="286">
        <v>23</v>
      </c>
      <c r="AB26" s="287"/>
      <c r="AC26" s="284">
        <f t="shared" si="5"/>
        <v>39</v>
      </c>
      <c r="AD26" s="285"/>
      <c r="AE26" s="286">
        <v>24</v>
      </c>
      <c r="AF26" s="285"/>
      <c r="AG26" s="286">
        <v>15</v>
      </c>
      <c r="AH26" s="287"/>
      <c r="AI26" s="284">
        <f t="shared" si="6"/>
        <v>38</v>
      </c>
      <c r="AJ26" s="285"/>
      <c r="AK26" s="286">
        <v>22</v>
      </c>
      <c r="AL26" s="285"/>
      <c r="AM26" s="286">
        <v>16</v>
      </c>
      <c r="AN26" s="287"/>
      <c r="AO26" s="284">
        <f t="shared" si="7"/>
        <v>41</v>
      </c>
      <c r="AP26" s="285"/>
      <c r="AQ26" s="286">
        <v>16</v>
      </c>
      <c r="AR26" s="285"/>
      <c r="AS26" s="286">
        <v>25</v>
      </c>
      <c r="AT26" s="287"/>
    </row>
    <row r="27" spans="2:46" s="57" customFormat="1" ht="15" hidden="1" customHeight="1" collapsed="1">
      <c r="B27" s="282" t="s">
        <v>14</v>
      </c>
      <c r="C27" s="283"/>
      <c r="D27" s="283"/>
      <c r="E27" s="284">
        <f t="shared" si="1"/>
        <v>2181</v>
      </c>
      <c r="F27" s="285"/>
      <c r="G27" s="286">
        <f>SUM(G28:H34)</f>
        <v>1093</v>
      </c>
      <c r="H27" s="285"/>
      <c r="I27" s="286">
        <f>SUM(I28:J34)</f>
        <v>1088</v>
      </c>
      <c r="J27" s="287"/>
      <c r="K27" s="285">
        <f t="shared" si="2"/>
        <v>321</v>
      </c>
      <c r="L27" s="285"/>
      <c r="M27" s="286">
        <f>SUM(M28:N34)</f>
        <v>179</v>
      </c>
      <c r="N27" s="285"/>
      <c r="O27" s="286">
        <f>SUM(O28:P34)</f>
        <v>142</v>
      </c>
      <c r="P27" s="285"/>
      <c r="Q27" s="284">
        <f t="shared" si="3"/>
        <v>393</v>
      </c>
      <c r="R27" s="285"/>
      <c r="S27" s="286">
        <f>SUM(S28:T34)</f>
        <v>186</v>
      </c>
      <c r="T27" s="285"/>
      <c r="U27" s="286">
        <f>SUM(U28:V34)</f>
        <v>207</v>
      </c>
      <c r="V27" s="287"/>
      <c r="W27" s="284">
        <f t="shared" si="4"/>
        <v>337</v>
      </c>
      <c r="X27" s="285"/>
      <c r="Y27" s="286">
        <f>SUM(Y28:Z34)</f>
        <v>166</v>
      </c>
      <c r="Z27" s="285"/>
      <c r="AA27" s="286">
        <f>SUM(AA28:AB34)</f>
        <v>171</v>
      </c>
      <c r="AB27" s="287"/>
      <c r="AC27" s="284">
        <f t="shared" si="5"/>
        <v>355</v>
      </c>
      <c r="AD27" s="285"/>
      <c r="AE27" s="286">
        <f>SUM(AE28:AF34)</f>
        <v>179</v>
      </c>
      <c r="AF27" s="285"/>
      <c r="AG27" s="286">
        <f>SUM(AG28:AH34)</f>
        <v>176</v>
      </c>
      <c r="AH27" s="287"/>
      <c r="AI27" s="284">
        <f t="shared" si="6"/>
        <v>398</v>
      </c>
      <c r="AJ27" s="285"/>
      <c r="AK27" s="286">
        <f>SUM(AK28:AL34)</f>
        <v>201</v>
      </c>
      <c r="AL27" s="285"/>
      <c r="AM27" s="286">
        <f>SUM(AM28:AN34)</f>
        <v>197</v>
      </c>
      <c r="AN27" s="287"/>
      <c r="AO27" s="284">
        <f t="shared" si="7"/>
        <v>377</v>
      </c>
      <c r="AP27" s="285"/>
      <c r="AQ27" s="286">
        <f>SUM(AQ28:AR34)</f>
        <v>182</v>
      </c>
      <c r="AR27" s="285"/>
      <c r="AS27" s="286">
        <f>SUM(AS28:AT34)</f>
        <v>195</v>
      </c>
      <c r="AT27" s="287"/>
    </row>
    <row r="28" spans="2:46" s="57" customFormat="1" ht="15" hidden="1" customHeight="1" outlineLevel="1">
      <c r="B28" s="282" t="s">
        <v>30</v>
      </c>
      <c r="C28" s="283"/>
      <c r="D28" s="283"/>
      <c r="E28" s="284">
        <f t="shared" si="1"/>
        <v>411</v>
      </c>
      <c r="F28" s="285"/>
      <c r="G28" s="286">
        <f>+M28+S28+Y28+AE28+AK28+AQ28</f>
        <v>217</v>
      </c>
      <c r="H28" s="285"/>
      <c r="I28" s="286">
        <f>+O28+U28+AA28+AG28+AM28+AS28</f>
        <v>194</v>
      </c>
      <c r="J28" s="287"/>
      <c r="K28" s="285">
        <f t="shared" si="2"/>
        <v>60</v>
      </c>
      <c r="L28" s="285"/>
      <c r="M28" s="286">
        <v>27</v>
      </c>
      <c r="N28" s="285"/>
      <c r="O28" s="286">
        <v>33</v>
      </c>
      <c r="P28" s="285"/>
      <c r="Q28" s="284">
        <f t="shared" si="3"/>
        <v>73</v>
      </c>
      <c r="R28" s="285"/>
      <c r="S28" s="286">
        <v>44</v>
      </c>
      <c r="T28" s="285"/>
      <c r="U28" s="286">
        <v>29</v>
      </c>
      <c r="V28" s="287"/>
      <c r="W28" s="284">
        <f t="shared" si="4"/>
        <v>63</v>
      </c>
      <c r="X28" s="285"/>
      <c r="Y28" s="286">
        <v>33</v>
      </c>
      <c r="Z28" s="285"/>
      <c r="AA28" s="286">
        <v>30</v>
      </c>
      <c r="AB28" s="287"/>
      <c r="AC28" s="284">
        <f t="shared" si="5"/>
        <v>72</v>
      </c>
      <c r="AD28" s="285"/>
      <c r="AE28" s="286">
        <v>38</v>
      </c>
      <c r="AF28" s="285"/>
      <c r="AG28" s="286">
        <v>34</v>
      </c>
      <c r="AH28" s="287"/>
      <c r="AI28" s="284">
        <f t="shared" si="6"/>
        <v>80</v>
      </c>
      <c r="AJ28" s="285"/>
      <c r="AK28" s="286">
        <v>44</v>
      </c>
      <c r="AL28" s="285"/>
      <c r="AM28" s="286">
        <v>36</v>
      </c>
      <c r="AN28" s="287"/>
      <c r="AO28" s="284">
        <f t="shared" si="7"/>
        <v>63</v>
      </c>
      <c r="AP28" s="285"/>
      <c r="AQ28" s="286">
        <v>31</v>
      </c>
      <c r="AR28" s="285"/>
      <c r="AS28" s="286">
        <v>32</v>
      </c>
      <c r="AT28" s="287"/>
    </row>
    <row r="29" spans="2:46" s="57" customFormat="1" ht="15" hidden="1" customHeight="1" outlineLevel="1">
      <c r="B29" s="282" t="s">
        <v>31</v>
      </c>
      <c r="C29" s="283"/>
      <c r="D29" s="283"/>
      <c r="E29" s="284">
        <f t="shared" si="1"/>
        <v>392</v>
      </c>
      <c r="F29" s="285"/>
      <c r="G29" s="286">
        <f t="shared" ref="G29:G34" si="8">+M29+S29+Y29+AE29+AK29+AQ29</f>
        <v>202</v>
      </c>
      <c r="H29" s="285"/>
      <c r="I29" s="286">
        <f t="shared" ref="I29:I34" si="9">+O29+U29+AA29+AG29+AM29+AS29</f>
        <v>190</v>
      </c>
      <c r="J29" s="287"/>
      <c r="K29" s="285">
        <f t="shared" si="2"/>
        <v>54</v>
      </c>
      <c r="L29" s="285"/>
      <c r="M29" s="286">
        <v>32</v>
      </c>
      <c r="N29" s="285"/>
      <c r="O29" s="286">
        <v>22</v>
      </c>
      <c r="P29" s="285"/>
      <c r="Q29" s="284">
        <f t="shared" si="3"/>
        <v>62</v>
      </c>
      <c r="R29" s="285"/>
      <c r="S29" s="286">
        <v>28</v>
      </c>
      <c r="T29" s="285"/>
      <c r="U29" s="286">
        <v>34</v>
      </c>
      <c r="V29" s="287"/>
      <c r="W29" s="284">
        <f t="shared" si="4"/>
        <v>62</v>
      </c>
      <c r="X29" s="285"/>
      <c r="Y29" s="286">
        <v>31</v>
      </c>
      <c r="Z29" s="285"/>
      <c r="AA29" s="286">
        <v>31</v>
      </c>
      <c r="AB29" s="287"/>
      <c r="AC29" s="284">
        <f t="shared" si="5"/>
        <v>72</v>
      </c>
      <c r="AD29" s="285"/>
      <c r="AE29" s="286">
        <v>41</v>
      </c>
      <c r="AF29" s="285"/>
      <c r="AG29" s="286">
        <v>31</v>
      </c>
      <c r="AH29" s="287"/>
      <c r="AI29" s="284">
        <f t="shared" si="6"/>
        <v>71</v>
      </c>
      <c r="AJ29" s="285"/>
      <c r="AK29" s="286">
        <v>36</v>
      </c>
      <c r="AL29" s="285"/>
      <c r="AM29" s="286">
        <v>35</v>
      </c>
      <c r="AN29" s="287"/>
      <c r="AO29" s="284">
        <f t="shared" si="7"/>
        <v>71</v>
      </c>
      <c r="AP29" s="285"/>
      <c r="AQ29" s="286">
        <v>34</v>
      </c>
      <c r="AR29" s="285"/>
      <c r="AS29" s="286">
        <v>37</v>
      </c>
      <c r="AT29" s="287"/>
    </row>
    <row r="30" spans="2:46" s="57" customFormat="1" ht="15" hidden="1" customHeight="1" outlineLevel="1">
      <c r="B30" s="282" t="s">
        <v>32</v>
      </c>
      <c r="C30" s="283"/>
      <c r="D30" s="283"/>
      <c r="E30" s="284">
        <f t="shared" si="1"/>
        <v>546</v>
      </c>
      <c r="F30" s="285"/>
      <c r="G30" s="286">
        <f t="shared" si="8"/>
        <v>260</v>
      </c>
      <c r="H30" s="285"/>
      <c r="I30" s="286">
        <f t="shared" si="9"/>
        <v>286</v>
      </c>
      <c r="J30" s="287"/>
      <c r="K30" s="285">
        <f t="shared" si="2"/>
        <v>96</v>
      </c>
      <c r="L30" s="285"/>
      <c r="M30" s="286">
        <v>54</v>
      </c>
      <c r="N30" s="285"/>
      <c r="O30" s="286">
        <v>42</v>
      </c>
      <c r="P30" s="285"/>
      <c r="Q30" s="284">
        <f t="shared" si="3"/>
        <v>107</v>
      </c>
      <c r="R30" s="285"/>
      <c r="S30" s="286">
        <v>45</v>
      </c>
      <c r="T30" s="285"/>
      <c r="U30" s="286">
        <v>62</v>
      </c>
      <c r="V30" s="287"/>
      <c r="W30" s="284">
        <f t="shared" si="4"/>
        <v>79</v>
      </c>
      <c r="X30" s="285"/>
      <c r="Y30" s="286">
        <v>36</v>
      </c>
      <c r="Z30" s="285"/>
      <c r="AA30" s="286">
        <v>43</v>
      </c>
      <c r="AB30" s="287"/>
      <c r="AC30" s="284">
        <f t="shared" si="5"/>
        <v>75</v>
      </c>
      <c r="AD30" s="285"/>
      <c r="AE30" s="286">
        <v>38</v>
      </c>
      <c r="AF30" s="285"/>
      <c r="AG30" s="286">
        <v>37</v>
      </c>
      <c r="AH30" s="287"/>
      <c r="AI30" s="284">
        <f t="shared" si="6"/>
        <v>92</v>
      </c>
      <c r="AJ30" s="285"/>
      <c r="AK30" s="286">
        <v>38</v>
      </c>
      <c r="AL30" s="285"/>
      <c r="AM30" s="286">
        <v>54</v>
      </c>
      <c r="AN30" s="287"/>
      <c r="AO30" s="284">
        <f t="shared" si="7"/>
        <v>97</v>
      </c>
      <c r="AP30" s="285"/>
      <c r="AQ30" s="286">
        <v>49</v>
      </c>
      <c r="AR30" s="285"/>
      <c r="AS30" s="286">
        <v>48</v>
      </c>
      <c r="AT30" s="287"/>
    </row>
    <row r="31" spans="2:46" s="57" customFormat="1" ht="15" hidden="1" customHeight="1" outlineLevel="1">
      <c r="B31" s="282" t="s">
        <v>33</v>
      </c>
      <c r="C31" s="283"/>
      <c r="D31" s="283"/>
      <c r="E31" s="284">
        <f t="shared" si="1"/>
        <v>145</v>
      </c>
      <c r="F31" s="285"/>
      <c r="G31" s="286">
        <f t="shared" si="8"/>
        <v>64</v>
      </c>
      <c r="H31" s="285"/>
      <c r="I31" s="286">
        <f t="shared" si="9"/>
        <v>81</v>
      </c>
      <c r="J31" s="287"/>
      <c r="K31" s="285">
        <f t="shared" si="2"/>
        <v>25</v>
      </c>
      <c r="L31" s="285"/>
      <c r="M31" s="286">
        <v>17</v>
      </c>
      <c r="N31" s="285"/>
      <c r="O31" s="286">
        <v>8</v>
      </c>
      <c r="P31" s="285"/>
      <c r="Q31" s="284">
        <f t="shared" si="3"/>
        <v>30</v>
      </c>
      <c r="R31" s="285"/>
      <c r="S31" s="286">
        <v>15</v>
      </c>
      <c r="T31" s="285"/>
      <c r="U31" s="286">
        <v>15</v>
      </c>
      <c r="V31" s="287"/>
      <c r="W31" s="284">
        <f t="shared" si="4"/>
        <v>22</v>
      </c>
      <c r="X31" s="285"/>
      <c r="Y31" s="286">
        <v>7</v>
      </c>
      <c r="Z31" s="285"/>
      <c r="AA31" s="286">
        <v>15</v>
      </c>
      <c r="AB31" s="287"/>
      <c r="AC31" s="284">
        <f t="shared" si="5"/>
        <v>24</v>
      </c>
      <c r="AD31" s="285"/>
      <c r="AE31" s="286">
        <v>8</v>
      </c>
      <c r="AF31" s="285"/>
      <c r="AG31" s="286">
        <v>16</v>
      </c>
      <c r="AH31" s="287"/>
      <c r="AI31" s="284">
        <f t="shared" si="6"/>
        <v>20</v>
      </c>
      <c r="AJ31" s="285"/>
      <c r="AK31" s="286">
        <v>8</v>
      </c>
      <c r="AL31" s="285"/>
      <c r="AM31" s="286">
        <v>12</v>
      </c>
      <c r="AN31" s="287"/>
      <c r="AO31" s="284">
        <f t="shared" si="7"/>
        <v>24</v>
      </c>
      <c r="AP31" s="285"/>
      <c r="AQ31" s="286">
        <v>9</v>
      </c>
      <c r="AR31" s="285"/>
      <c r="AS31" s="286">
        <v>15</v>
      </c>
      <c r="AT31" s="287"/>
    </row>
    <row r="32" spans="2:46" s="57" customFormat="1" ht="15" hidden="1" customHeight="1" outlineLevel="1">
      <c r="B32" s="282" t="s">
        <v>34</v>
      </c>
      <c r="C32" s="283"/>
      <c r="D32" s="283"/>
      <c r="E32" s="284">
        <f t="shared" si="1"/>
        <v>488</v>
      </c>
      <c r="F32" s="285"/>
      <c r="G32" s="286">
        <f t="shared" si="8"/>
        <v>241</v>
      </c>
      <c r="H32" s="285"/>
      <c r="I32" s="286">
        <f t="shared" si="9"/>
        <v>247</v>
      </c>
      <c r="J32" s="287"/>
      <c r="K32" s="285">
        <f t="shared" si="2"/>
        <v>69</v>
      </c>
      <c r="L32" s="285"/>
      <c r="M32" s="286">
        <v>41</v>
      </c>
      <c r="N32" s="285"/>
      <c r="O32" s="286">
        <v>28</v>
      </c>
      <c r="P32" s="285"/>
      <c r="Q32" s="284">
        <f t="shared" si="3"/>
        <v>94</v>
      </c>
      <c r="R32" s="285"/>
      <c r="S32" s="286">
        <v>38</v>
      </c>
      <c r="T32" s="285"/>
      <c r="U32" s="286">
        <v>56</v>
      </c>
      <c r="V32" s="287"/>
      <c r="W32" s="284">
        <f t="shared" si="4"/>
        <v>77</v>
      </c>
      <c r="X32" s="285"/>
      <c r="Y32" s="286">
        <v>35</v>
      </c>
      <c r="Z32" s="285"/>
      <c r="AA32" s="286">
        <v>42</v>
      </c>
      <c r="AB32" s="287"/>
      <c r="AC32" s="284">
        <f t="shared" si="5"/>
        <v>79</v>
      </c>
      <c r="AD32" s="285"/>
      <c r="AE32" s="286">
        <v>39</v>
      </c>
      <c r="AF32" s="285"/>
      <c r="AG32" s="286">
        <v>40</v>
      </c>
      <c r="AH32" s="287"/>
      <c r="AI32" s="284">
        <f t="shared" si="6"/>
        <v>90</v>
      </c>
      <c r="AJ32" s="285"/>
      <c r="AK32" s="286">
        <v>50</v>
      </c>
      <c r="AL32" s="285"/>
      <c r="AM32" s="286">
        <v>40</v>
      </c>
      <c r="AN32" s="287"/>
      <c r="AO32" s="284">
        <f t="shared" si="7"/>
        <v>79</v>
      </c>
      <c r="AP32" s="285"/>
      <c r="AQ32" s="286">
        <v>38</v>
      </c>
      <c r="AR32" s="285"/>
      <c r="AS32" s="286">
        <v>41</v>
      </c>
      <c r="AT32" s="287"/>
    </row>
    <row r="33" spans="2:46" s="57" customFormat="1" ht="15" hidden="1" customHeight="1" outlineLevel="1">
      <c r="B33" s="282" t="s">
        <v>48</v>
      </c>
      <c r="C33" s="283"/>
      <c r="D33" s="283"/>
      <c r="E33" s="284">
        <f t="shared" si="1"/>
        <v>180</v>
      </c>
      <c r="F33" s="285"/>
      <c r="G33" s="286">
        <f t="shared" si="8"/>
        <v>98</v>
      </c>
      <c r="H33" s="285"/>
      <c r="I33" s="286">
        <f t="shared" si="9"/>
        <v>82</v>
      </c>
      <c r="J33" s="287"/>
      <c r="K33" s="285">
        <f t="shared" si="2"/>
        <v>16</v>
      </c>
      <c r="L33" s="285"/>
      <c r="M33" s="286">
        <v>8</v>
      </c>
      <c r="N33" s="285"/>
      <c r="O33" s="286">
        <v>8</v>
      </c>
      <c r="P33" s="285"/>
      <c r="Q33" s="284">
        <f t="shared" si="3"/>
        <v>26</v>
      </c>
      <c r="R33" s="285"/>
      <c r="S33" s="286">
        <v>16</v>
      </c>
      <c r="T33" s="285"/>
      <c r="U33" s="286">
        <v>10</v>
      </c>
      <c r="V33" s="287"/>
      <c r="W33" s="284">
        <f t="shared" si="4"/>
        <v>32</v>
      </c>
      <c r="X33" s="285"/>
      <c r="Y33" s="286">
        <v>23</v>
      </c>
      <c r="Z33" s="285"/>
      <c r="AA33" s="286">
        <v>9</v>
      </c>
      <c r="AB33" s="287"/>
      <c r="AC33" s="284">
        <f t="shared" si="5"/>
        <v>30</v>
      </c>
      <c r="AD33" s="285"/>
      <c r="AE33" s="286">
        <v>13</v>
      </c>
      <c r="AF33" s="285"/>
      <c r="AG33" s="286">
        <v>17</v>
      </c>
      <c r="AH33" s="287"/>
      <c r="AI33" s="284">
        <f t="shared" si="6"/>
        <v>41</v>
      </c>
      <c r="AJ33" s="285"/>
      <c r="AK33" s="286">
        <v>22</v>
      </c>
      <c r="AL33" s="285"/>
      <c r="AM33" s="286">
        <v>19</v>
      </c>
      <c r="AN33" s="287"/>
      <c r="AO33" s="284">
        <f t="shared" si="7"/>
        <v>35</v>
      </c>
      <c r="AP33" s="285"/>
      <c r="AQ33" s="286">
        <v>16</v>
      </c>
      <c r="AR33" s="285"/>
      <c r="AS33" s="286">
        <v>19</v>
      </c>
      <c r="AT33" s="287"/>
    </row>
    <row r="34" spans="2:46" s="57" customFormat="1" ht="15" hidden="1" customHeight="1" outlineLevel="1">
      <c r="B34" s="282" t="s">
        <v>108</v>
      </c>
      <c r="C34" s="283"/>
      <c r="D34" s="283"/>
      <c r="E34" s="284">
        <f t="shared" si="1"/>
        <v>19</v>
      </c>
      <c r="F34" s="285"/>
      <c r="G34" s="286">
        <f t="shared" si="8"/>
        <v>11</v>
      </c>
      <c r="H34" s="285"/>
      <c r="I34" s="286">
        <f t="shared" si="9"/>
        <v>8</v>
      </c>
      <c r="J34" s="287"/>
      <c r="K34" s="285">
        <f t="shared" si="2"/>
        <v>1</v>
      </c>
      <c r="L34" s="285"/>
      <c r="M34" s="286">
        <v>0</v>
      </c>
      <c r="N34" s="285"/>
      <c r="O34" s="286">
        <v>1</v>
      </c>
      <c r="P34" s="285"/>
      <c r="Q34" s="284">
        <f t="shared" si="3"/>
        <v>1</v>
      </c>
      <c r="R34" s="285"/>
      <c r="S34" s="286">
        <v>0</v>
      </c>
      <c r="T34" s="285"/>
      <c r="U34" s="286">
        <v>1</v>
      </c>
      <c r="V34" s="287"/>
      <c r="W34" s="284">
        <f t="shared" si="4"/>
        <v>2</v>
      </c>
      <c r="X34" s="285"/>
      <c r="Y34" s="286">
        <v>1</v>
      </c>
      <c r="Z34" s="285"/>
      <c r="AA34" s="286">
        <v>1</v>
      </c>
      <c r="AB34" s="287"/>
      <c r="AC34" s="284">
        <f t="shared" si="5"/>
        <v>3</v>
      </c>
      <c r="AD34" s="285"/>
      <c r="AE34" s="286">
        <v>2</v>
      </c>
      <c r="AF34" s="285"/>
      <c r="AG34" s="286">
        <v>1</v>
      </c>
      <c r="AH34" s="287"/>
      <c r="AI34" s="284">
        <f t="shared" si="6"/>
        <v>4</v>
      </c>
      <c r="AJ34" s="285"/>
      <c r="AK34" s="286">
        <v>3</v>
      </c>
      <c r="AL34" s="285"/>
      <c r="AM34" s="286">
        <v>1</v>
      </c>
      <c r="AN34" s="287"/>
      <c r="AO34" s="284">
        <f t="shared" si="7"/>
        <v>8</v>
      </c>
      <c r="AP34" s="285"/>
      <c r="AQ34" s="286">
        <v>5</v>
      </c>
      <c r="AR34" s="285"/>
      <c r="AS34" s="286">
        <v>3</v>
      </c>
      <c r="AT34" s="287"/>
    </row>
    <row r="35" spans="2:46" s="57" customFormat="1" ht="15" hidden="1" customHeight="1" collapsed="1">
      <c r="B35" s="282" t="s">
        <v>15</v>
      </c>
      <c r="C35" s="283"/>
      <c r="D35" s="283"/>
      <c r="E35" s="284">
        <f t="shared" si="1"/>
        <v>1618</v>
      </c>
      <c r="F35" s="285"/>
      <c r="G35" s="286">
        <f>SUM(G36:H39)</f>
        <v>846</v>
      </c>
      <c r="H35" s="285"/>
      <c r="I35" s="286">
        <f>SUM(I36:J39)</f>
        <v>772</v>
      </c>
      <c r="J35" s="287"/>
      <c r="K35" s="285">
        <f t="shared" si="2"/>
        <v>237</v>
      </c>
      <c r="L35" s="285"/>
      <c r="M35" s="286">
        <f>SUM(M36:N39)</f>
        <v>136</v>
      </c>
      <c r="N35" s="285"/>
      <c r="O35" s="286">
        <f>SUM(O36:P39)</f>
        <v>101</v>
      </c>
      <c r="P35" s="285"/>
      <c r="Q35" s="284">
        <f t="shared" si="3"/>
        <v>306</v>
      </c>
      <c r="R35" s="285"/>
      <c r="S35" s="286">
        <f>SUM(S36:T39)</f>
        <v>157</v>
      </c>
      <c r="T35" s="285"/>
      <c r="U35" s="286">
        <f>SUM(U36:V39)</f>
        <v>149</v>
      </c>
      <c r="V35" s="287"/>
      <c r="W35" s="284">
        <f t="shared" si="4"/>
        <v>268</v>
      </c>
      <c r="X35" s="285"/>
      <c r="Y35" s="286">
        <f>SUM(Y36:Z39)</f>
        <v>144</v>
      </c>
      <c r="Z35" s="285"/>
      <c r="AA35" s="286">
        <f>SUM(AA36:AB39)</f>
        <v>124</v>
      </c>
      <c r="AB35" s="287"/>
      <c r="AC35" s="284">
        <f t="shared" si="5"/>
        <v>266</v>
      </c>
      <c r="AD35" s="285"/>
      <c r="AE35" s="286">
        <f>SUM(AE36:AF39)</f>
        <v>133</v>
      </c>
      <c r="AF35" s="285"/>
      <c r="AG35" s="286">
        <f>SUM(AG36:AH39)</f>
        <v>133</v>
      </c>
      <c r="AH35" s="287"/>
      <c r="AI35" s="284">
        <f t="shared" si="6"/>
        <v>271</v>
      </c>
      <c r="AJ35" s="285"/>
      <c r="AK35" s="286">
        <f>SUM(AK36:AL39)</f>
        <v>132</v>
      </c>
      <c r="AL35" s="285"/>
      <c r="AM35" s="286">
        <f>SUM(AM36:AN39)</f>
        <v>139</v>
      </c>
      <c r="AN35" s="287"/>
      <c r="AO35" s="284">
        <f t="shared" si="7"/>
        <v>270</v>
      </c>
      <c r="AP35" s="285"/>
      <c r="AQ35" s="286">
        <f>SUM(AQ36:AR39)</f>
        <v>144</v>
      </c>
      <c r="AR35" s="285"/>
      <c r="AS35" s="286">
        <f>SUM(AS36:AT39)</f>
        <v>126</v>
      </c>
      <c r="AT35" s="287"/>
    </row>
    <row r="36" spans="2:46" s="57" customFormat="1" ht="15" hidden="1" customHeight="1" outlineLevel="1">
      <c r="B36" s="282" t="s">
        <v>35</v>
      </c>
      <c r="C36" s="283"/>
      <c r="D36" s="283"/>
      <c r="E36" s="284">
        <f t="shared" si="1"/>
        <v>559</v>
      </c>
      <c r="F36" s="285"/>
      <c r="G36" s="286">
        <f>+M36+S36+Y36+AE36+AK36+AQ36</f>
        <v>291</v>
      </c>
      <c r="H36" s="285"/>
      <c r="I36" s="286">
        <f>+O36+U36+AA36+AG36+AM36+AS36</f>
        <v>268</v>
      </c>
      <c r="J36" s="287"/>
      <c r="K36" s="285">
        <f t="shared" si="2"/>
        <v>73</v>
      </c>
      <c r="L36" s="285"/>
      <c r="M36" s="286">
        <v>38</v>
      </c>
      <c r="N36" s="285"/>
      <c r="O36" s="286">
        <v>35</v>
      </c>
      <c r="P36" s="285"/>
      <c r="Q36" s="284">
        <f t="shared" si="3"/>
        <v>118</v>
      </c>
      <c r="R36" s="285"/>
      <c r="S36" s="286">
        <v>58</v>
      </c>
      <c r="T36" s="285"/>
      <c r="U36" s="286">
        <v>60</v>
      </c>
      <c r="V36" s="287"/>
      <c r="W36" s="284">
        <f t="shared" si="4"/>
        <v>81</v>
      </c>
      <c r="X36" s="285"/>
      <c r="Y36" s="286">
        <v>46</v>
      </c>
      <c r="Z36" s="285"/>
      <c r="AA36" s="286">
        <v>35</v>
      </c>
      <c r="AB36" s="287"/>
      <c r="AC36" s="284">
        <f t="shared" si="5"/>
        <v>86</v>
      </c>
      <c r="AD36" s="285"/>
      <c r="AE36" s="286">
        <v>46</v>
      </c>
      <c r="AF36" s="285"/>
      <c r="AG36" s="286">
        <v>40</v>
      </c>
      <c r="AH36" s="287"/>
      <c r="AI36" s="284">
        <f t="shared" si="6"/>
        <v>110</v>
      </c>
      <c r="AJ36" s="285"/>
      <c r="AK36" s="286">
        <v>52</v>
      </c>
      <c r="AL36" s="285"/>
      <c r="AM36" s="286">
        <v>58</v>
      </c>
      <c r="AN36" s="287"/>
      <c r="AO36" s="284">
        <f t="shared" si="7"/>
        <v>91</v>
      </c>
      <c r="AP36" s="285"/>
      <c r="AQ36" s="286">
        <v>51</v>
      </c>
      <c r="AR36" s="285"/>
      <c r="AS36" s="286">
        <v>40</v>
      </c>
      <c r="AT36" s="287"/>
    </row>
    <row r="37" spans="2:46" s="57" customFormat="1" ht="15" hidden="1" customHeight="1" outlineLevel="1">
      <c r="B37" s="282" t="s">
        <v>36</v>
      </c>
      <c r="C37" s="283"/>
      <c r="D37" s="283"/>
      <c r="E37" s="284">
        <f t="shared" si="1"/>
        <v>430</v>
      </c>
      <c r="F37" s="285"/>
      <c r="G37" s="286">
        <f>+M37+S37+Y37+AE37+AK37+AQ37</f>
        <v>224</v>
      </c>
      <c r="H37" s="285"/>
      <c r="I37" s="286">
        <f>+O37+U37+AA37+AG37+AM37+AS37</f>
        <v>206</v>
      </c>
      <c r="J37" s="287"/>
      <c r="K37" s="285">
        <f t="shared" si="2"/>
        <v>60</v>
      </c>
      <c r="L37" s="285"/>
      <c r="M37" s="286">
        <v>36</v>
      </c>
      <c r="N37" s="285"/>
      <c r="O37" s="286">
        <v>24</v>
      </c>
      <c r="P37" s="285"/>
      <c r="Q37" s="284">
        <f t="shared" si="3"/>
        <v>73</v>
      </c>
      <c r="R37" s="285"/>
      <c r="S37" s="286">
        <v>41</v>
      </c>
      <c r="T37" s="285"/>
      <c r="U37" s="286">
        <v>32</v>
      </c>
      <c r="V37" s="287"/>
      <c r="W37" s="284">
        <f t="shared" si="4"/>
        <v>80</v>
      </c>
      <c r="X37" s="285"/>
      <c r="Y37" s="286">
        <v>41</v>
      </c>
      <c r="Z37" s="285"/>
      <c r="AA37" s="286">
        <v>39</v>
      </c>
      <c r="AB37" s="287"/>
      <c r="AC37" s="284">
        <f t="shared" si="5"/>
        <v>74</v>
      </c>
      <c r="AD37" s="285"/>
      <c r="AE37" s="286">
        <v>39</v>
      </c>
      <c r="AF37" s="285"/>
      <c r="AG37" s="286">
        <v>35</v>
      </c>
      <c r="AH37" s="287"/>
      <c r="AI37" s="284">
        <f t="shared" si="6"/>
        <v>67</v>
      </c>
      <c r="AJ37" s="285"/>
      <c r="AK37" s="286">
        <v>31</v>
      </c>
      <c r="AL37" s="285"/>
      <c r="AM37" s="286">
        <v>36</v>
      </c>
      <c r="AN37" s="287"/>
      <c r="AO37" s="284">
        <f t="shared" si="7"/>
        <v>76</v>
      </c>
      <c r="AP37" s="285"/>
      <c r="AQ37" s="286">
        <v>36</v>
      </c>
      <c r="AR37" s="285"/>
      <c r="AS37" s="286">
        <v>40</v>
      </c>
      <c r="AT37" s="287"/>
    </row>
    <row r="38" spans="2:46" s="57" customFormat="1" ht="15" hidden="1" customHeight="1" outlineLevel="1">
      <c r="B38" s="282" t="s">
        <v>37</v>
      </c>
      <c r="C38" s="283"/>
      <c r="D38" s="283"/>
      <c r="E38" s="284">
        <f t="shared" si="1"/>
        <v>278</v>
      </c>
      <c r="F38" s="285"/>
      <c r="G38" s="286">
        <f>+M38+S38+Y38+AE38+AK38+AQ38</f>
        <v>144</v>
      </c>
      <c r="H38" s="285"/>
      <c r="I38" s="286">
        <f>+O38+U38+AA38+AG38+AM38+AS38</f>
        <v>134</v>
      </c>
      <c r="J38" s="287"/>
      <c r="K38" s="285">
        <f t="shared" si="2"/>
        <v>49</v>
      </c>
      <c r="L38" s="285"/>
      <c r="M38" s="286">
        <v>32</v>
      </c>
      <c r="N38" s="285"/>
      <c r="O38" s="286">
        <v>17</v>
      </c>
      <c r="P38" s="285"/>
      <c r="Q38" s="284">
        <f t="shared" si="3"/>
        <v>52</v>
      </c>
      <c r="R38" s="285"/>
      <c r="S38" s="286">
        <v>23</v>
      </c>
      <c r="T38" s="285"/>
      <c r="U38" s="286">
        <v>29</v>
      </c>
      <c r="V38" s="287"/>
      <c r="W38" s="284">
        <f t="shared" si="4"/>
        <v>54</v>
      </c>
      <c r="X38" s="285"/>
      <c r="Y38" s="286">
        <v>26</v>
      </c>
      <c r="Z38" s="285"/>
      <c r="AA38" s="286">
        <v>28</v>
      </c>
      <c r="AB38" s="287"/>
      <c r="AC38" s="284">
        <f t="shared" si="5"/>
        <v>41</v>
      </c>
      <c r="AD38" s="285"/>
      <c r="AE38" s="286">
        <v>18</v>
      </c>
      <c r="AF38" s="285"/>
      <c r="AG38" s="286">
        <v>23</v>
      </c>
      <c r="AH38" s="287"/>
      <c r="AI38" s="284">
        <f t="shared" si="6"/>
        <v>41</v>
      </c>
      <c r="AJ38" s="285"/>
      <c r="AK38" s="286">
        <v>22</v>
      </c>
      <c r="AL38" s="285"/>
      <c r="AM38" s="286">
        <v>19</v>
      </c>
      <c r="AN38" s="287"/>
      <c r="AO38" s="284">
        <f t="shared" si="7"/>
        <v>41</v>
      </c>
      <c r="AP38" s="285"/>
      <c r="AQ38" s="286">
        <v>23</v>
      </c>
      <c r="AR38" s="285"/>
      <c r="AS38" s="286">
        <v>18</v>
      </c>
      <c r="AT38" s="287"/>
    </row>
    <row r="39" spans="2:46" s="57" customFormat="1" ht="15" hidden="1" customHeight="1" outlineLevel="1">
      <c r="B39" s="282" t="s">
        <v>38</v>
      </c>
      <c r="C39" s="283"/>
      <c r="D39" s="283"/>
      <c r="E39" s="284">
        <f t="shared" si="1"/>
        <v>351</v>
      </c>
      <c r="F39" s="285"/>
      <c r="G39" s="286">
        <f>+M39+S39+Y39+AE39+AK39+AQ39</f>
        <v>187</v>
      </c>
      <c r="H39" s="285"/>
      <c r="I39" s="286">
        <f>+O39+U39+AA39+AG39+AM39+AS39</f>
        <v>164</v>
      </c>
      <c r="J39" s="287"/>
      <c r="K39" s="285">
        <f t="shared" si="2"/>
        <v>55</v>
      </c>
      <c r="L39" s="285"/>
      <c r="M39" s="286">
        <v>30</v>
      </c>
      <c r="N39" s="285"/>
      <c r="O39" s="286">
        <v>25</v>
      </c>
      <c r="P39" s="285"/>
      <c r="Q39" s="284">
        <f t="shared" si="3"/>
        <v>63</v>
      </c>
      <c r="R39" s="285"/>
      <c r="S39" s="286">
        <v>35</v>
      </c>
      <c r="T39" s="285"/>
      <c r="U39" s="286">
        <v>28</v>
      </c>
      <c r="V39" s="287"/>
      <c r="W39" s="284">
        <f t="shared" si="4"/>
        <v>53</v>
      </c>
      <c r="X39" s="285"/>
      <c r="Y39" s="286">
        <v>31</v>
      </c>
      <c r="Z39" s="285"/>
      <c r="AA39" s="286">
        <v>22</v>
      </c>
      <c r="AB39" s="287"/>
      <c r="AC39" s="284">
        <f t="shared" si="5"/>
        <v>65</v>
      </c>
      <c r="AD39" s="285"/>
      <c r="AE39" s="286">
        <v>30</v>
      </c>
      <c r="AF39" s="285"/>
      <c r="AG39" s="286">
        <v>35</v>
      </c>
      <c r="AH39" s="287"/>
      <c r="AI39" s="284">
        <f t="shared" si="6"/>
        <v>53</v>
      </c>
      <c r="AJ39" s="285"/>
      <c r="AK39" s="286">
        <v>27</v>
      </c>
      <c r="AL39" s="285"/>
      <c r="AM39" s="286">
        <v>26</v>
      </c>
      <c r="AN39" s="287"/>
      <c r="AO39" s="284">
        <f t="shared" si="7"/>
        <v>62</v>
      </c>
      <c r="AP39" s="285"/>
      <c r="AQ39" s="286">
        <v>34</v>
      </c>
      <c r="AR39" s="285"/>
      <c r="AS39" s="286">
        <v>28</v>
      </c>
      <c r="AT39" s="287"/>
    </row>
    <row r="40" spans="2:46" s="57" customFormat="1" ht="15" hidden="1" customHeight="1" collapsed="1">
      <c r="B40" s="282" t="s">
        <v>16</v>
      </c>
      <c r="C40" s="283"/>
      <c r="D40" s="283"/>
      <c r="E40" s="284">
        <f t="shared" si="1"/>
        <v>923</v>
      </c>
      <c r="F40" s="285"/>
      <c r="G40" s="286">
        <f>SUM(G41:H44)</f>
        <v>453</v>
      </c>
      <c r="H40" s="285"/>
      <c r="I40" s="286">
        <f>SUM(I41:J44)</f>
        <v>470</v>
      </c>
      <c r="J40" s="287"/>
      <c r="K40" s="285">
        <f t="shared" si="2"/>
        <v>133</v>
      </c>
      <c r="L40" s="285"/>
      <c r="M40" s="286">
        <f>SUM(M41:N44)</f>
        <v>67</v>
      </c>
      <c r="N40" s="285"/>
      <c r="O40" s="286">
        <f>SUM(O41:P44)</f>
        <v>66</v>
      </c>
      <c r="P40" s="285"/>
      <c r="Q40" s="284">
        <f t="shared" si="3"/>
        <v>145</v>
      </c>
      <c r="R40" s="285"/>
      <c r="S40" s="286">
        <f>SUM(S41:T44)</f>
        <v>78</v>
      </c>
      <c r="T40" s="285"/>
      <c r="U40" s="286">
        <f>SUM(U41:V44)</f>
        <v>67</v>
      </c>
      <c r="V40" s="287"/>
      <c r="W40" s="284">
        <f t="shared" si="4"/>
        <v>138</v>
      </c>
      <c r="X40" s="285"/>
      <c r="Y40" s="286">
        <f>SUM(Y41:Z44)</f>
        <v>66</v>
      </c>
      <c r="Z40" s="285"/>
      <c r="AA40" s="286">
        <f>SUM(AA41:AB44)</f>
        <v>72</v>
      </c>
      <c r="AB40" s="287"/>
      <c r="AC40" s="284">
        <f t="shared" si="5"/>
        <v>178</v>
      </c>
      <c r="AD40" s="285"/>
      <c r="AE40" s="286">
        <f>SUM(AE41:AF44)</f>
        <v>87</v>
      </c>
      <c r="AF40" s="285"/>
      <c r="AG40" s="286">
        <f>SUM(AG41:AH44)</f>
        <v>91</v>
      </c>
      <c r="AH40" s="287"/>
      <c r="AI40" s="284">
        <f t="shared" si="6"/>
        <v>158</v>
      </c>
      <c r="AJ40" s="285"/>
      <c r="AK40" s="286">
        <f>SUM(AK41:AL44)</f>
        <v>71</v>
      </c>
      <c r="AL40" s="285"/>
      <c r="AM40" s="286">
        <f>SUM(AM41:AN44)</f>
        <v>87</v>
      </c>
      <c r="AN40" s="287"/>
      <c r="AO40" s="284">
        <f t="shared" si="7"/>
        <v>171</v>
      </c>
      <c r="AP40" s="285"/>
      <c r="AQ40" s="286">
        <f>SUM(AQ41:AR44)</f>
        <v>84</v>
      </c>
      <c r="AR40" s="285"/>
      <c r="AS40" s="286">
        <f>SUM(AS41:AT44)</f>
        <v>87</v>
      </c>
      <c r="AT40" s="287"/>
    </row>
    <row r="41" spans="2:46" s="57" customFormat="1" ht="15" hidden="1" customHeight="1" outlineLevel="1">
      <c r="B41" s="282" t="s">
        <v>39</v>
      </c>
      <c r="C41" s="283"/>
      <c r="D41" s="283"/>
      <c r="E41" s="284">
        <f t="shared" si="1"/>
        <v>430</v>
      </c>
      <c r="F41" s="285"/>
      <c r="G41" s="286">
        <f>+M41+S41+Y41+AE41+AK41+AQ41</f>
        <v>215</v>
      </c>
      <c r="H41" s="285"/>
      <c r="I41" s="286">
        <f>+O41+U41+AA41+AG41+AM41+AS41</f>
        <v>215</v>
      </c>
      <c r="J41" s="287"/>
      <c r="K41" s="285">
        <f t="shared" si="2"/>
        <v>70</v>
      </c>
      <c r="L41" s="285"/>
      <c r="M41" s="286">
        <v>35</v>
      </c>
      <c r="N41" s="285"/>
      <c r="O41" s="286">
        <v>35</v>
      </c>
      <c r="P41" s="285"/>
      <c r="Q41" s="284">
        <f t="shared" si="3"/>
        <v>57</v>
      </c>
      <c r="R41" s="285"/>
      <c r="S41" s="286">
        <v>34</v>
      </c>
      <c r="T41" s="285"/>
      <c r="U41" s="286">
        <v>23</v>
      </c>
      <c r="V41" s="287"/>
      <c r="W41" s="284">
        <f t="shared" si="4"/>
        <v>65</v>
      </c>
      <c r="X41" s="285"/>
      <c r="Y41" s="286">
        <v>29</v>
      </c>
      <c r="Z41" s="285"/>
      <c r="AA41" s="286">
        <v>36</v>
      </c>
      <c r="AB41" s="287"/>
      <c r="AC41" s="284">
        <f t="shared" si="5"/>
        <v>93</v>
      </c>
      <c r="AD41" s="285"/>
      <c r="AE41" s="286">
        <v>48</v>
      </c>
      <c r="AF41" s="285"/>
      <c r="AG41" s="286">
        <v>45</v>
      </c>
      <c r="AH41" s="287"/>
      <c r="AI41" s="284">
        <f t="shared" si="6"/>
        <v>74</v>
      </c>
      <c r="AJ41" s="285"/>
      <c r="AK41" s="286">
        <v>33</v>
      </c>
      <c r="AL41" s="285"/>
      <c r="AM41" s="286">
        <v>41</v>
      </c>
      <c r="AN41" s="287"/>
      <c r="AO41" s="284">
        <f t="shared" si="7"/>
        <v>71</v>
      </c>
      <c r="AP41" s="285"/>
      <c r="AQ41" s="286">
        <v>36</v>
      </c>
      <c r="AR41" s="285"/>
      <c r="AS41" s="286">
        <v>35</v>
      </c>
      <c r="AT41" s="287"/>
    </row>
    <row r="42" spans="2:46" s="57" customFormat="1" ht="15" hidden="1" customHeight="1" outlineLevel="1">
      <c r="B42" s="282" t="s">
        <v>40</v>
      </c>
      <c r="C42" s="283"/>
      <c r="D42" s="283"/>
      <c r="E42" s="284">
        <f t="shared" si="1"/>
        <v>261</v>
      </c>
      <c r="F42" s="285"/>
      <c r="G42" s="286">
        <f>+M42+S42+Y42+AE42+AK42+AQ42</f>
        <v>122</v>
      </c>
      <c r="H42" s="285"/>
      <c r="I42" s="286">
        <f>+O42+U42+AA42+AG42+AM42+AS42</f>
        <v>139</v>
      </c>
      <c r="J42" s="287"/>
      <c r="K42" s="285">
        <f t="shared" si="2"/>
        <v>35</v>
      </c>
      <c r="L42" s="285"/>
      <c r="M42" s="286">
        <v>20</v>
      </c>
      <c r="N42" s="285"/>
      <c r="O42" s="286">
        <v>15</v>
      </c>
      <c r="P42" s="285"/>
      <c r="Q42" s="284">
        <f t="shared" si="3"/>
        <v>46</v>
      </c>
      <c r="R42" s="285"/>
      <c r="S42" s="286">
        <v>23</v>
      </c>
      <c r="T42" s="285"/>
      <c r="U42" s="286">
        <v>23</v>
      </c>
      <c r="V42" s="287"/>
      <c r="W42" s="284">
        <f t="shared" si="4"/>
        <v>41</v>
      </c>
      <c r="X42" s="285"/>
      <c r="Y42" s="286">
        <v>20</v>
      </c>
      <c r="Z42" s="285"/>
      <c r="AA42" s="286">
        <v>21</v>
      </c>
      <c r="AB42" s="287"/>
      <c r="AC42" s="284">
        <f t="shared" si="5"/>
        <v>43</v>
      </c>
      <c r="AD42" s="285"/>
      <c r="AE42" s="286">
        <v>18</v>
      </c>
      <c r="AF42" s="285"/>
      <c r="AG42" s="286">
        <v>25</v>
      </c>
      <c r="AH42" s="287"/>
      <c r="AI42" s="284">
        <f t="shared" si="6"/>
        <v>47</v>
      </c>
      <c r="AJ42" s="285"/>
      <c r="AK42" s="286">
        <v>20</v>
      </c>
      <c r="AL42" s="285"/>
      <c r="AM42" s="286">
        <v>27</v>
      </c>
      <c r="AN42" s="287"/>
      <c r="AO42" s="284">
        <f t="shared" si="7"/>
        <v>49</v>
      </c>
      <c r="AP42" s="285"/>
      <c r="AQ42" s="286">
        <v>21</v>
      </c>
      <c r="AR42" s="285"/>
      <c r="AS42" s="286">
        <v>28</v>
      </c>
      <c r="AT42" s="287"/>
    </row>
    <row r="43" spans="2:46" s="57" customFormat="1" ht="15" hidden="1" customHeight="1" outlineLevel="1">
      <c r="B43" s="282" t="s">
        <v>41</v>
      </c>
      <c r="C43" s="283"/>
      <c r="D43" s="283"/>
      <c r="E43" s="284">
        <f t="shared" si="1"/>
        <v>137</v>
      </c>
      <c r="F43" s="285"/>
      <c r="G43" s="286">
        <f>+M43+S43+Y43+AE43+AK43+AQ43</f>
        <v>71</v>
      </c>
      <c r="H43" s="285"/>
      <c r="I43" s="286">
        <f>+O43+U43+AA43+AG43+AM43+AS43</f>
        <v>66</v>
      </c>
      <c r="J43" s="287"/>
      <c r="K43" s="285">
        <f t="shared" si="2"/>
        <v>22</v>
      </c>
      <c r="L43" s="285"/>
      <c r="M43" s="286">
        <v>8</v>
      </c>
      <c r="N43" s="285"/>
      <c r="O43" s="286">
        <v>14</v>
      </c>
      <c r="P43" s="285"/>
      <c r="Q43" s="284">
        <f t="shared" si="3"/>
        <v>24</v>
      </c>
      <c r="R43" s="285"/>
      <c r="S43" s="286">
        <v>13</v>
      </c>
      <c r="T43" s="285"/>
      <c r="U43" s="286">
        <v>11</v>
      </c>
      <c r="V43" s="287"/>
      <c r="W43" s="284">
        <f t="shared" si="4"/>
        <v>21</v>
      </c>
      <c r="X43" s="285"/>
      <c r="Y43" s="286">
        <v>8</v>
      </c>
      <c r="Z43" s="285"/>
      <c r="AA43" s="286">
        <v>13</v>
      </c>
      <c r="AB43" s="287"/>
      <c r="AC43" s="284">
        <f t="shared" si="5"/>
        <v>25</v>
      </c>
      <c r="AD43" s="285"/>
      <c r="AE43" s="286">
        <v>12</v>
      </c>
      <c r="AF43" s="285"/>
      <c r="AG43" s="286">
        <v>13</v>
      </c>
      <c r="AH43" s="287"/>
      <c r="AI43" s="284">
        <f t="shared" si="6"/>
        <v>16</v>
      </c>
      <c r="AJ43" s="285"/>
      <c r="AK43" s="286">
        <v>11</v>
      </c>
      <c r="AL43" s="285"/>
      <c r="AM43" s="286">
        <v>5</v>
      </c>
      <c r="AN43" s="287"/>
      <c r="AO43" s="284">
        <f t="shared" si="7"/>
        <v>29</v>
      </c>
      <c r="AP43" s="285"/>
      <c r="AQ43" s="286">
        <v>19</v>
      </c>
      <c r="AR43" s="285"/>
      <c r="AS43" s="286">
        <v>10</v>
      </c>
      <c r="AT43" s="287"/>
    </row>
    <row r="44" spans="2:46" s="57" customFormat="1" ht="15" hidden="1" customHeight="1" outlineLevel="1">
      <c r="B44" s="282" t="s">
        <v>42</v>
      </c>
      <c r="C44" s="283"/>
      <c r="D44" s="283"/>
      <c r="E44" s="284">
        <f t="shared" si="1"/>
        <v>95</v>
      </c>
      <c r="F44" s="285"/>
      <c r="G44" s="286">
        <f>+M44+S44+Y44+AE44+AK44+AQ44</f>
        <v>45</v>
      </c>
      <c r="H44" s="285"/>
      <c r="I44" s="286">
        <f>+O44+U44+AA44+AG44+AM44+AS44</f>
        <v>50</v>
      </c>
      <c r="J44" s="287"/>
      <c r="K44" s="285">
        <f t="shared" si="2"/>
        <v>6</v>
      </c>
      <c r="L44" s="285"/>
      <c r="M44" s="286">
        <v>4</v>
      </c>
      <c r="N44" s="285"/>
      <c r="O44" s="286">
        <v>2</v>
      </c>
      <c r="P44" s="285"/>
      <c r="Q44" s="284">
        <f t="shared" si="3"/>
        <v>18</v>
      </c>
      <c r="R44" s="285"/>
      <c r="S44" s="286">
        <v>8</v>
      </c>
      <c r="T44" s="285"/>
      <c r="U44" s="286">
        <v>10</v>
      </c>
      <c r="V44" s="287"/>
      <c r="W44" s="284">
        <f t="shared" si="4"/>
        <v>11</v>
      </c>
      <c r="X44" s="285"/>
      <c r="Y44" s="286">
        <v>9</v>
      </c>
      <c r="Z44" s="285"/>
      <c r="AA44" s="286">
        <v>2</v>
      </c>
      <c r="AB44" s="287"/>
      <c r="AC44" s="284">
        <f t="shared" si="5"/>
        <v>17</v>
      </c>
      <c r="AD44" s="285"/>
      <c r="AE44" s="286">
        <v>9</v>
      </c>
      <c r="AF44" s="285"/>
      <c r="AG44" s="286">
        <v>8</v>
      </c>
      <c r="AH44" s="287"/>
      <c r="AI44" s="284">
        <f t="shared" si="6"/>
        <v>21</v>
      </c>
      <c r="AJ44" s="285"/>
      <c r="AK44" s="286">
        <v>7</v>
      </c>
      <c r="AL44" s="285"/>
      <c r="AM44" s="286">
        <v>14</v>
      </c>
      <c r="AN44" s="287"/>
      <c r="AO44" s="284">
        <f t="shared" si="7"/>
        <v>22</v>
      </c>
      <c r="AP44" s="285"/>
      <c r="AQ44" s="286">
        <v>8</v>
      </c>
      <c r="AR44" s="285"/>
      <c r="AS44" s="286">
        <v>14</v>
      </c>
      <c r="AT44" s="287"/>
    </row>
    <row r="45" spans="2:46" ht="18" hidden="1" customHeight="1" collapsed="1">
      <c r="B45" s="275" t="s">
        <v>109</v>
      </c>
      <c r="C45" s="276"/>
      <c r="D45" s="276"/>
      <c r="E45" s="277">
        <f>E46+E52+E60+E65</f>
        <v>5924</v>
      </c>
      <c r="F45" s="278"/>
      <c r="G45" s="279">
        <f>G46+G52+G60+G65</f>
        <v>3026</v>
      </c>
      <c r="H45" s="278"/>
      <c r="I45" s="279">
        <f>I46+I52+I60+I65</f>
        <v>2898</v>
      </c>
      <c r="J45" s="280"/>
      <c r="K45" s="278">
        <f>K46+K52+K60+K65</f>
        <v>937</v>
      </c>
      <c r="L45" s="278"/>
      <c r="M45" s="279">
        <f>M46+M52+M60+M65</f>
        <v>486</v>
      </c>
      <c r="N45" s="278"/>
      <c r="O45" s="279">
        <f>O46+O52+O60+O65</f>
        <v>451</v>
      </c>
      <c r="P45" s="278"/>
      <c r="Q45" s="277">
        <f>Q46+Q52+Q60+Q65</f>
        <v>880</v>
      </c>
      <c r="R45" s="278"/>
      <c r="S45" s="279">
        <f>S46+S52+S60+S65</f>
        <v>469</v>
      </c>
      <c r="T45" s="278"/>
      <c r="U45" s="279">
        <f>U46+U52+U60+U65</f>
        <v>411</v>
      </c>
      <c r="V45" s="280"/>
      <c r="W45" s="277">
        <f>W46+W52+W60+W65</f>
        <v>1060</v>
      </c>
      <c r="X45" s="278"/>
      <c r="Y45" s="279">
        <f>Y46+Y52+Y60+Y65</f>
        <v>538</v>
      </c>
      <c r="Z45" s="278"/>
      <c r="AA45" s="279">
        <f>AA46+AA52+AA60+AA65</f>
        <v>522</v>
      </c>
      <c r="AB45" s="280"/>
      <c r="AC45" s="277">
        <f>AC46+AC52+AC60+AC65</f>
        <v>964</v>
      </c>
      <c r="AD45" s="278"/>
      <c r="AE45" s="279">
        <f>AE46+AE52+AE60+AE65</f>
        <v>479</v>
      </c>
      <c r="AF45" s="278"/>
      <c r="AG45" s="279">
        <f>AG46+AG52+AG60+AG65</f>
        <v>485</v>
      </c>
      <c r="AH45" s="280"/>
      <c r="AI45" s="277">
        <f>AI46+AI52+AI60+AI65</f>
        <v>1028</v>
      </c>
      <c r="AJ45" s="278"/>
      <c r="AK45" s="279">
        <f>AK46+AK52+AK60+AK65</f>
        <v>528</v>
      </c>
      <c r="AL45" s="278"/>
      <c r="AM45" s="279">
        <f>AM46+AM52+AM60+AM65</f>
        <v>500</v>
      </c>
      <c r="AN45" s="280"/>
      <c r="AO45" s="277">
        <f>AO46+AO52+AO60+AO65</f>
        <v>1055</v>
      </c>
      <c r="AP45" s="278"/>
      <c r="AQ45" s="279">
        <f>AQ46+AQ52+AQ60+AQ65</f>
        <v>526</v>
      </c>
      <c r="AR45" s="278"/>
      <c r="AS45" s="279">
        <f>AS46+AS52+AS60+AS65</f>
        <v>529</v>
      </c>
      <c r="AT45" s="280"/>
    </row>
    <row r="46" spans="2:46" s="57" customFormat="1" ht="15" hidden="1" customHeight="1">
      <c r="B46" s="282" t="s">
        <v>13</v>
      </c>
      <c r="C46" s="283"/>
      <c r="D46" s="301"/>
      <c r="E46" s="284">
        <f t="shared" ref="E46:E69" si="10">SUM(G46:J46)</f>
        <v>1253</v>
      </c>
      <c r="F46" s="302"/>
      <c r="G46" s="286">
        <f>SUM(G47:H51)</f>
        <v>660</v>
      </c>
      <c r="H46" s="302"/>
      <c r="I46" s="286">
        <f>SUM(I47:J51)</f>
        <v>593</v>
      </c>
      <c r="J46" s="287"/>
      <c r="K46" s="284">
        <f t="shared" ref="K46:K69" si="11">SUM(M46:P46)</f>
        <v>176</v>
      </c>
      <c r="L46" s="302"/>
      <c r="M46" s="286">
        <f>SUM(M47:N51)</f>
        <v>100</v>
      </c>
      <c r="N46" s="302"/>
      <c r="O46" s="286">
        <f>SUM(O47:P51)</f>
        <v>76</v>
      </c>
      <c r="P46" s="287"/>
      <c r="Q46" s="284">
        <f t="shared" ref="Q46:Q69" si="12">SUM(S46:V46)</f>
        <v>189</v>
      </c>
      <c r="R46" s="302"/>
      <c r="S46" s="286">
        <f>SUM(S47:T51)</f>
        <v>88</v>
      </c>
      <c r="T46" s="302"/>
      <c r="U46" s="286">
        <f>SUM(U47:V51)</f>
        <v>101</v>
      </c>
      <c r="V46" s="287"/>
      <c r="W46" s="284">
        <f t="shared" ref="W46:W69" si="13">SUM(Y46:AB46)</f>
        <v>216</v>
      </c>
      <c r="X46" s="302"/>
      <c r="Y46" s="286">
        <f>SUM(Y47:Z51)</f>
        <v>119</v>
      </c>
      <c r="Z46" s="302"/>
      <c r="AA46" s="286">
        <f>SUM(AA47:AB51)</f>
        <v>97</v>
      </c>
      <c r="AB46" s="287"/>
      <c r="AC46" s="284">
        <f t="shared" ref="AC46:AC69" si="14">SUM(AE46:AH46)</f>
        <v>218</v>
      </c>
      <c r="AD46" s="302"/>
      <c r="AE46" s="286">
        <f>SUM(AE47:AF51)</f>
        <v>102</v>
      </c>
      <c r="AF46" s="302"/>
      <c r="AG46" s="286">
        <f>SUM(AG47:AH51)</f>
        <v>116</v>
      </c>
      <c r="AH46" s="287"/>
      <c r="AI46" s="284">
        <f t="shared" ref="AI46:AI69" si="15">SUM(AK46:AN46)</f>
        <v>230</v>
      </c>
      <c r="AJ46" s="302"/>
      <c r="AK46" s="286">
        <f>SUM(AK47:AL51)</f>
        <v>132</v>
      </c>
      <c r="AL46" s="302"/>
      <c r="AM46" s="286">
        <f>SUM(AM47:AN51)</f>
        <v>98</v>
      </c>
      <c r="AN46" s="287"/>
      <c r="AO46" s="284">
        <f t="shared" ref="AO46:AO69" si="16">SUM(AQ46:AT46)</f>
        <v>224</v>
      </c>
      <c r="AP46" s="302"/>
      <c r="AQ46" s="286">
        <f>SUM(AQ47:AR51)</f>
        <v>119</v>
      </c>
      <c r="AR46" s="302"/>
      <c r="AS46" s="286">
        <f>SUM(AS47:AT51)</f>
        <v>105</v>
      </c>
      <c r="AT46" s="287"/>
    </row>
    <row r="47" spans="2:46" s="57" customFormat="1" ht="15" hidden="1" customHeight="1" outlineLevel="1">
      <c r="B47" s="282" t="s">
        <v>29</v>
      </c>
      <c r="C47" s="283"/>
      <c r="D47" s="283"/>
      <c r="E47" s="284">
        <f t="shared" si="10"/>
        <v>262</v>
      </c>
      <c r="F47" s="285"/>
      <c r="G47" s="286">
        <f>+M47+S47+Y47+AE47+AK47+AQ47</f>
        <v>157</v>
      </c>
      <c r="H47" s="285"/>
      <c r="I47" s="286">
        <f>+O47+U47+AA47+AG47+AM47+AS47</f>
        <v>105</v>
      </c>
      <c r="J47" s="287"/>
      <c r="K47" s="285">
        <f t="shared" si="11"/>
        <v>30</v>
      </c>
      <c r="L47" s="285"/>
      <c r="M47" s="286">
        <v>17</v>
      </c>
      <c r="N47" s="285"/>
      <c r="O47" s="286">
        <v>13</v>
      </c>
      <c r="P47" s="285"/>
      <c r="Q47" s="284">
        <f t="shared" si="12"/>
        <v>43</v>
      </c>
      <c r="R47" s="285"/>
      <c r="S47" s="286">
        <v>24</v>
      </c>
      <c r="T47" s="285"/>
      <c r="U47" s="286">
        <v>19</v>
      </c>
      <c r="V47" s="287"/>
      <c r="W47" s="284">
        <f t="shared" si="13"/>
        <v>38</v>
      </c>
      <c r="X47" s="285"/>
      <c r="Y47" s="286">
        <v>26</v>
      </c>
      <c r="Z47" s="285"/>
      <c r="AA47" s="286">
        <v>12</v>
      </c>
      <c r="AB47" s="287"/>
      <c r="AC47" s="284">
        <f t="shared" si="14"/>
        <v>55</v>
      </c>
      <c r="AD47" s="285"/>
      <c r="AE47" s="286">
        <v>32</v>
      </c>
      <c r="AF47" s="285"/>
      <c r="AG47" s="286">
        <v>23</v>
      </c>
      <c r="AH47" s="287"/>
      <c r="AI47" s="284">
        <f t="shared" si="15"/>
        <v>50</v>
      </c>
      <c r="AJ47" s="285"/>
      <c r="AK47" s="286">
        <v>30</v>
      </c>
      <c r="AL47" s="285"/>
      <c r="AM47" s="286">
        <v>20</v>
      </c>
      <c r="AN47" s="287"/>
      <c r="AO47" s="284">
        <f t="shared" si="16"/>
        <v>46</v>
      </c>
      <c r="AP47" s="285"/>
      <c r="AQ47" s="286">
        <v>28</v>
      </c>
      <c r="AR47" s="285"/>
      <c r="AS47" s="286">
        <v>18</v>
      </c>
      <c r="AT47" s="287"/>
    </row>
    <row r="48" spans="2:46" s="57" customFormat="1" ht="15" hidden="1" customHeight="1" outlineLevel="1">
      <c r="B48" s="282" t="s">
        <v>43</v>
      </c>
      <c r="C48" s="283"/>
      <c r="D48" s="283"/>
      <c r="E48" s="284">
        <f t="shared" si="10"/>
        <v>225</v>
      </c>
      <c r="F48" s="285"/>
      <c r="G48" s="286">
        <f>+M48+S48+Y48+AE48+AK48+AQ48</f>
        <v>122</v>
      </c>
      <c r="H48" s="285"/>
      <c r="I48" s="286">
        <f>+O48+U48+AA48+AG48+AM48+AS48</f>
        <v>103</v>
      </c>
      <c r="J48" s="287"/>
      <c r="K48" s="285">
        <f t="shared" si="11"/>
        <v>44</v>
      </c>
      <c r="L48" s="285"/>
      <c r="M48" s="286">
        <v>25</v>
      </c>
      <c r="N48" s="285"/>
      <c r="O48" s="286">
        <v>19</v>
      </c>
      <c r="P48" s="285"/>
      <c r="Q48" s="284">
        <f t="shared" si="12"/>
        <v>28</v>
      </c>
      <c r="R48" s="285"/>
      <c r="S48" s="286">
        <v>14</v>
      </c>
      <c r="T48" s="285"/>
      <c r="U48" s="286">
        <v>14</v>
      </c>
      <c r="V48" s="287"/>
      <c r="W48" s="284">
        <f t="shared" si="13"/>
        <v>45</v>
      </c>
      <c r="X48" s="285"/>
      <c r="Y48" s="286">
        <v>28</v>
      </c>
      <c r="Z48" s="285"/>
      <c r="AA48" s="286">
        <v>17</v>
      </c>
      <c r="AB48" s="287"/>
      <c r="AC48" s="284">
        <f t="shared" si="14"/>
        <v>41</v>
      </c>
      <c r="AD48" s="285"/>
      <c r="AE48" s="286">
        <v>18</v>
      </c>
      <c r="AF48" s="285"/>
      <c r="AG48" s="286">
        <v>23</v>
      </c>
      <c r="AH48" s="287"/>
      <c r="AI48" s="284">
        <f t="shared" si="15"/>
        <v>45</v>
      </c>
      <c r="AJ48" s="285"/>
      <c r="AK48" s="286">
        <v>23</v>
      </c>
      <c r="AL48" s="285"/>
      <c r="AM48" s="286">
        <v>22</v>
      </c>
      <c r="AN48" s="287"/>
      <c r="AO48" s="284">
        <f t="shared" si="16"/>
        <v>22</v>
      </c>
      <c r="AP48" s="285"/>
      <c r="AQ48" s="286">
        <v>14</v>
      </c>
      <c r="AR48" s="285"/>
      <c r="AS48" s="286">
        <v>8</v>
      </c>
      <c r="AT48" s="287"/>
    </row>
    <row r="49" spans="2:46" s="57" customFormat="1" ht="15" hidden="1" customHeight="1" outlineLevel="1">
      <c r="B49" s="282" t="s">
        <v>44</v>
      </c>
      <c r="C49" s="283"/>
      <c r="D49" s="283"/>
      <c r="E49" s="284">
        <f t="shared" si="10"/>
        <v>248</v>
      </c>
      <c r="F49" s="285"/>
      <c r="G49" s="286">
        <f>+M49+S49+Y49+AE49+AK49+AQ49</f>
        <v>121</v>
      </c>
      <c r="H49" s="285"/>
      <c r="I49" s="286">
        <f>+O49+U49+AA49+AG49+AM49+AS49</f>
        <v>127</v>
      </c>
      <c r="J49" s="287"/>
      <c r="K49" s="285">
        <f t="shared" si="11"/>
        <v>30</v>
      </c>
      <c r="L49" s="285"/>
      <c r="M49" s="286">
        <v>18</v>
      </c>
      <c r="N49" s="285"/>
      <c r="O49" s="286">
        <v>12</v>
      </c>
      <c r="P49" s="285"/>
      <c r="Q49" s="284">
        <f t="shared" si="12"/>
        <v>36</v>
      </c>
      <c r="R49" s="285"/>
      <c r="S49" s="286">
        <v>15</v>
      </c>
      <c r="T49" s="285"/>
      <c r="U49" s="286">
        <v>21</v>
      </c>
      <c r="V49" s="287"/>
      <c r="W49" s="284">
        <f t="shared" si="13"/>
        <v>49</v>
      </c>
      <c r="X49" s="285"/>
      <c r="Y49" s="286">
        <v>26</v>
      </c>
      <c r="Z49" s="285"/>
      <c r="AA49" s="286">
        <v>23</v>
      </c>
      <c r="AB49" s="287"/>
      <c r="AC49" s="284">
        <f t="shared" si="14"/>
        <v>34</v>
      </c>
      <c r="AD49" s="285"/>
      <c r="AE49" s="286">
        <v>15</v>
      </c>
      <c r="AF49" s="285"/>
      <c r="AG49" s="286">
        <v>19</v>
      </c>
      <c r="AH49" s="287"/>
      <c r="AI49" s="284">
        <f t="shared" si="15"/>
        <v>43</v>
      </c>
      <c r="AJ49" s="285"/>
      <c r="AK49" s="286">
        <v>24</v>
      </c>
      <c r="AL49" s="285"/>
      <c r="AM49" s="286">
        <v>19</v>
      </c>
      <c r="AN49" s="287"/>
      <c r="AO49" s="284">
        <f t="shared" si="16"/>
        <v>56</v>
      </c>
      <c r="AP49" s="285"/>
      <c r="AQ49" s="286">
        <v>23</v>
      </c>
      <c r="AR49" s="285"/>
      <c r="AS49" s="286">
        <v>33</v>
      </c>
      <c r="AT49" s="287"/>
    </row>
    <row r="50" spans="2:46" s="57" customFormat="1" ht="15" hidden="1" customHeight="1" outlineLevel="1">
      <c r="B50" s="282" t="s">
        <v>45</v>
      </c>
      <c r="C50" s="283"/>
      <c r="D50" s="283"/>
      <c r="E50" s="284">
        <f t="shared" si="10"/>
        <v>303</v>
      </c>
      <c r="F50" s="285"/>
      <c r="G50" s="286">
        <f>+M50+S50+Y50+AE50+AK50+AQ50</f>
        <v>150</v>
      </c>
      <c r="H50" s="285"/>
      <c r="I50" s="286">
        <f>+O50+U50+AA50+AG50+AM50+AS50</f>
        <v>153</v>
      </c>
      <c r="J50" s="287"/>
      <c r="K50" s="285">
        <f t="shared" si="11"/>
        <v>44</v>
      </c>
      <c r="L50" s="285"/>
      <c r="M50" s="286">
        <v>26</v>
      </c>
      <c r="N50" s="285"/>
      <c r="O50" s="286">
        <v>18</v>
      </c>
      <c r="P50" s="285"/>
      <c r="Q50" s="284">
        <f t="shared" si="12"/>
        <v>45</v>
      </c>
      <c r="R50" s="285"/>
      <c r="S50" s="286">
        <v>19</v>
      </c>
      <c r="T50" s="285"/>
      <c r="U50" s="286">
        <v>26</v>
      </c>
      <c r="V50" s="287"/>
      <c r="W50" s="284">
        <f t="shared" si="13"/>
        <v>53</v>
      </c>
      <c r="X50" s="285"/>
      <c r="Y50" s="286">
        <v>24</v>
      </c>
      <c r="Z50" s="285"/>
      <c r="AA50" s="286">
        <v>29</v>
      </c>
      <c r="AB50" s="287"/>
      <c r="AC50" s="284">
        <f t="shared" si="14"/>
        <v>46</v>
      </c>
      <c r="AD50" s="285"/>
      <c r="AE50" s="286">
        <v>18</v>
      </c>
      <c r="AF50" s="285"/>
      <c r="AG50" s="286">
        <v>28</v>
      </c>
      <c r="AH50" s="287"/>
      <c r="AI50" s="284">
        <f t="shared" si="15"/>
        <v>53</v>
      </c>
      <c r="AJ50" s="285"/>
      <c r="AK50" s="286">
        <v>31</v>
      </c>
      <c r="AL50" s="285"/>
      <c r="AM50" s="286">
        <v>22</v>
      </c>
      <c r="AN50" s="287"/>
      <c r="AO50" s="284">
        <f t="shared" si="16"/>
        <v>62</v>
      </c>
      <c r="AP50" s="285"/>
      <c r="AQ50" s="286">
        <v>32</v>
      </c>
      <c r="AR50" s="285"/>
      <c r="AS50" s="286">
        <v>30</v>
      </c>
      <c r="AT50" s="287"/>
    </row>
    <row r="51" spans="2:46" s="57" customFormat="1" ht="15" hidden="1" customHeight="1" outlineLevel="1">
      <c r="B51" s="282" t="s">
        <v>46</v>
      </c>
      <c r="C51" s="283"/>
      <c r="D51" s="283"/>
      <c r="E51" s="284">
        <f t="shared" si="10"/>
        <v>215</v>
      </c>
      <c r="F51" s="285"/>
      <c r="G51" s="286">
        <f>+M51+S51+Y51+AE51+AK51+AQ51</f>
        <v>110</v>
      </c>
      <c r="H51" s="285"/>
      <c r="I51" s="286">
        <f>+O51+U51+AA51+AG51+AM51+AS51</f>
        <v>105</v>
      </c>
      <c r="J51" s="287"/>
      <c r="K51" s="285">
        <f t="shared" si="11"/>
        <v>28</v>
      </c>
      <c r="L51" s="285"/>
      <c r="M51" s="286">
        <v>14</v>
      </c>
      <c r="N51" s="285"/>
      <c r="O51" s="286">
        <v>14</v>
      </c>
      <c r="P51" s="285"/>
      <c r="Q51" s="284">
        <f t="shared" si="12"/>
        <v>37</v>
      </c>
      <c r="R51" s="285"/>
      <c r="S51" s="286">
        <v>16</v>
      </c>
      <c r="T51" s="285"/>
      <c r="U51" s="286">
        <v>21</v>
      </c>
      <c r="V51" s="287"/>
      <c r="W51" s="284">
        <f t="shared" si="13"/>
        <v>31</v>
      </c>
      <c r="X51" s="285"/>
      <c r="Y51" s="286">
        <v>15</v>
      </c>
      <c r="Z51" s="285"/>
      <c r="AA51" s="286">
        <v>16</v>
      </c>
      <c r="AB51" s="287"/>
      <c r="AC51" s="284">
        <f t="shared" si="14"/>
        <v>42</v>
      </c>
      <c r="AD51" s="285"/>
      <c r="AE51" s="286">
        <v>19</v>
      </c>
      <c r="AF51" s="285"/>
      <c r="AG51" s="286">
        <v>23</v>
      </c>
      <c r="AH51" s="287"/>
      <c r="AI51" s="284">
        <f t="shared" si="15"/>
        <v>39</v>
      </c>
      <c r="AJ51" s="285"/>
      <c r="AK51" s="286">
        <v>24</v>
      </c>
      <c r="AL51" s="285"/>
      <c r="AM51" s="286">
        <v>15</v>
      </c>
      <c r="AN51" s="287"/>
      <c r="AO51" s="284">
        <f>SUM(AQ51:AT51)</f>
        <v>38</v>
      </c>
      <c r="AP51" s="285"/>
      <c r="AQ51" s="286">
        <v>22</v>
      </c>
      <c r="AR51" s="285"/>
      <c r="AS51" s="286">
        <v>16</v>
      </c>
      <c r="AT51" s="287"/>
    </row>
    <row r="52" spans="2:46" s="57" customFormat="1" ht="15" hidden="1" customHeight="1" collapsed="1">
      <c r="B52" s="282" t="s">
        <v>14</v>
      </c>
      <c r="C52" s="283"/>
      <c r="D52" s="283"/>
      <c r="E52" s="284">
        <f t="shared" si="10"/>
        <v>2164</v>
      </c>
      <c r="F52" s="285"/>
      <c r="G52" s="286">
        <f>SUM(G53:H59)</f>
        <v>1099</v>
      </c>
      <c r="H52" s="285"/>
      <c r="I52" s="286">
        <f>SUM(I53:J59)</f>
        <v>1065</v>
      </c>
      <c r="J52" s="287"/>
      <c r="K52" s="285">
        <f t="shared" si="11"/>
        <v>360</v>
      </c>
      <c r="L52" s="285"/>
      <c r="M52" s="286">
        <f>SUM(M53:N59)</f>
        <v>188</v>
      </c>
      <c r="N52" s="285"/>
      <c r="O52" s="286">
        <f>SUM(O53:P59)</f>
        <v>172</v>
      </c>
      <c r="P52" s="285"/>
      <c r="Q52" s="284">
        <f t="shared" si="12"/>
        <v>321</v>
      </c>
      <c r="R52" s="285"/>
      <c r="S52" s="286">
        <f>SUM(S53:T59)</f>
        <v>179</v>
      </c>
      <c r="T52" s="285"/>
      <c r="U52" s="286">
        <f>SUM(U53:V59)</f>
        <v>142</v>
      </c>
      <c r="V52" s="287"/>
      <c r="W52" s="284">
        <f t="shared" si="13"/>
        <v>392</v>
      </c>
      <c r="X52" s="285"/>
      <c r="Y52" s="286">
        <f>SUM(Y53:Z59)</f>
        <v>185</v>
      </c>
      <c r="Z52" s="285"/>
      <c r="AA52" s="286">
        <f>SUM(AA53:AB59)</f>
        <v>207</v>
      </c>
      <c r="AB52" s="287"/>
      <c r="AC52" s="284">
        <f t="shared" si="14"/>
        <v>336</v>
      </c>
      <c r="AD52" s="285"/>
      <c r="AE52" s="286">
        <f>SUM(AE53:AF59)</f>
        <v>165</v>
      </c>
      <c r="AF52" s="285"/>
      <c r="AG52" s="286">
        <f>SUM(AG53:AH59)</f>
        <v>171</v>
      </c>
      <c r="AH52" s="287"/>
      <c r="AI52" s="284">
        <f t="shared" si="15"/>
        <v>354</v>
      </c>
      <c r="AJ52" s="285"/>
      <c r="AK52" s="286">
        <f>SUM(AK53:AL59)</f>
        <v>179</v>
      </c>
      <c r="AL52" s="285"/>
      <c r="AM52" s="286">
        <f>SUM(AM53:AN59)</f>
        <v>175</v>
      </c>
      <c r="AN52" s="287"/>
      <c r="AO52" s="284">
        <f t="shared" si="16"/>
        <v>401</v>
      </c>
      <c r="AP52" s="285"/>
      <c r="AQ52" s="286">
        <f>SUM(AQ53:AR59)</f>
        <v>203</v>
      </c>
      <c r="AR52" s="285"/>
      <c r="AS52" s="286">
        <f>SUM(AS53:AT59)</f>
        <v>198</v>
      </c>
      <c r="AT52" s="287"/>
    </row>
    <row r="53" spans="2:46" s="57" customFormat="1" ht="15" hidden="1" customHeight="1" outlineLevel="1">
      <c r="B53" s="282" t="s">
        <v>30</v>
      </c>
      <c r="C53" s="283"/>
      <c r="D53" s="283"/>
      <c r="E53" s="284">
        <f t="shared" si="10"/>
        <v>412</v>
      </c>
      <c r="F53" s="285"/>
      <c r="G53" s="286">
        <f>+M53+S53+Y53+AE53+AK53+AQ53</f>
        <v>222</v>
      </c>
      <c r="H53" s="285"/>
      <c r="I53" s="286">
        <f>+O53+U53+AA53+AG53+AM53+AS53</f>
        <v>190</v>
      </c>
      <c r="J53" s="287"/>
      <c r="K53" s="285">
        <f t="shared" si="11"/>
        <v>62</v>
      </c>
      <c r="L53" s="285"/>
      <c r="M53" s="286">
        <v>35</v>
      </c>
      <c r="N53" s="285"/>
      <c r="O53" s="286">
        <v>27</v>
      </c>
      <c r="P53" s="285"/>
      <c r="Q53" s="284">
        <f t="shared" si="12"/>
        <v>61</v>
      </c>
      <c r="R53" s="285"/>
      <c r="S53" s="286">
        <v>27</v>
      </c>
      <c r="T53" s="285"/>
      <c r="U53" s="286">
        <v>34</v>
      </c>
      <c r="V53" s="287"/>
      <c r="W53" s="284">
        <f t="shared" si="13"/>
        <v>74</v>
      </c>
      <c r="X53" s="285"/>
      <c r="Y53" s="286">
        <v>45</v>
      </c>
      <c r="Z53" s="285"/>
      <c r="AA53" s="286">
        <v>29</v>
      </c>
      <c r="AB53" s="287"/>
      <c r="AC53" s="284">
        <f t="shared" si="14"/>
        <v>62</v>
      </c>
      <c r="AD53" s="285"/>
      <c r="AE53" s="286">
        <v>33</v>
      </c>
      <c r="AF53" s="285"/>
      <c r="AG53" s="286">
        <v>29</v>
      </c>
      <c r="AH53" s="287"/>
      <c r="AI53" s="284">
        <f t="shared" si="15"/>
        <v>73</v>
      </c>
      <c r="AJ53" s="285"/>
      <c r="AK53" s="286">
        <v>38</v>
      </c>
      <c r="AL53" s="285"/>
      <c r="AM53" s="286">
        <v>35</v>
      </c>
      <c r="AN53" s="287"/>
      <c r="AO53" s="284">
        <f t="shared" si="16"/>
        <v>80</v>
      </c>
      <c r="AP53" s="285"/>
      <c r="AQ53" s="286">
        <v>44</v>
      </c>
      <c r="AR53" s="285"/>
      <c r="AS53" s="286">
        <v>36</v>
      </c>
      <c r="AT53" s="287"/>
    </row>
    <row r="54" spans="2:46" s="57" customFormat="1" ht="15" hidden="1" customHeight="1" outlineLevel="1">
      <c r="B54" s="282" t="s">
        <v>31</v>
      </c>
      <c r="C54" s="283"/>
      <c r="D54" s="283"/>
      <c r="E54" s="284">
        <f t="shared" si="10"/>
        <v>395</v>
      </c>
      <c r="F54" s="285"/>
      <c r="G54" s="286">
        <f t="shared" ref="G54:G59" si="17">+M54+S54+Y54+AE54+AK54+AQ54</f>
        <v>204</v>
      </c>
      <c r="H54" s="285"/>
      <c r="I54" s="286">
        <f t="shared" ref="I54:I59" si="18">+O54+U54+AA54+AG54+AM54+AS54</f>
        <v>191</v>
      </c>
      <c r="J54" s="287"/>
      <c r="K54" s="285">
        <f t="shared" si="11"/>
        <v>68</v>
      </c>
      <c r="L54" s="285"/>
      <c r="M54" s="286">
        <v>33</v>
      </c>
      <c r="N54" s="285"/>
      <c r="O54" s="286">
        <v>35</v>
      </c>
      <c r="P54" s="285"/>
      <c r="Q54" s="284">
        <f t="shared" si="12"/>
        <v>55</v>
      </c>
      <c r="R54" s="285"/>
      <c r="S54" s="286">
        <v>33</v>
      </c>
      <c r="T54" s="285"/>
      <c r="U54" s="286">
        <v>22</v>
      </c>
      <c r="V54" s="287"/>
      <c r="W54" s="284">
        <f t="shared" si="13"/>
        <v>60</v>
      </c>
      <c r="X54" s="285"/>
      <c r="Y54" s="286">
        <v>26</v>
      </c>
      <c r="Z54" s="285"/>
      <c r="AA54" s="286">
        <v>34</v>
      </c>
      <c r="AB54" s="287"/>
      <c r="AC54" s="284">
        <f t="shared" si="14"/>
        <v>64</v>
      </c>
      <c r="AD54" s="285"/>
      <c r="AE54" s="286">
        <v>32</v>
      </c>
      <c r="AF54" s="285"/>
      <c r="AG54" s="286">
        <v>32</v>
      </c>
      <c r="AH54" s="287"/>
      <c r="AI54" s="284">
        <f t="shared" si="15"/>
        <v>73</v>
      </c>
      <c r="AJ54" s="285"/>
      <c r="AK54" s="286">
        <v>41</v>
      </c>
      <c r="AL54" s="285"/>
      <c r="AM54" s="286">
        <v>32</v>
      </c>
      <c r="AN54" s="287"/>
      <c r="AO54" s="284">
        <f t="shared" si="16"/>
        <v>75</v>
      </c>
      <c r="AP54" s="285"/>
      <c r="AQ54" s="286">
        <v>39</v>
      </c>
      <c r="AR54" s="285"/>
      <c r="AS54" s="286">
        <v>36</v>
      </c>
      <c r="AT54" s="287"/>
    </row>
    <row r="55" spans="2:46" s="57" customFormat="1" ht="15" hidden="1" customHeight="1" outlineLevel="1">
      <c r="B55" s="282" t="s">
        <v>32</v>
      </c>
      <c r="C55" s="283"/>
      <c r="D55" s="283"/>
      <c r="E55" s="284">
        <f t="shared" si="10"/>
        <v>532</v>
      </c>
      <c r="F55" s="285"/>
      <c r="G55" s="286">
        <f t="shared" si="17"/>
        <v>251</v>
      </c>
      <c r="H55" s="285"/>
      <c r="I55" s="286">
        <f t="shared" si="18"/>
        <v>281</v>
      </c>
      <c r="J55" s="287"/>
      <c r="K55" s="285">
        <f t="shared" si="11"/>
        <v>81</v>
      </c>
      <c r="L55" s="285"/>
      <c r="M55" s="286">
        <v>40</v>
      </c>
      <c r="N55" s="285"/>
      <c r="O55" s="286">
        <v>41</v>
      </c>
      <c r="P55" s="285"/>
      <c r="Q55" s="284">
        <f t="shared" si="12"/>
        <v>96</v>
      </c>
      <c r="R55" s="285"/>
      <c r="S55" s="286">
        <v>54</v>
      </c>
      <c r="T55" s="285"/>
      <c r="U55" s="286">
        <v>42</v>
      </c>
      <c r="V55" s="287"/>
      <c r="W55" s="284">
        <f t="shared" si="13"/>
        <v>108</v>
      </c>
      <c r="X55" s="285"/>
      <c r="Y55" s="286">
        <v>45</v>
      </c>
      <c r="Z55" s="285"/>
      <c r="AA55" s="286">
        <v>63</v>
      </c>
      <c r="AB55" s="287"/>
      <c r="AC55" s="284">
        <f t="shared" si="14"/>
        <v>79</v>
      </c>
      <c r="AD55" s="285"/>
      <c r="AE55" s="286">
        <v>35</v>
      </c>
      <c r="AF55" s="285"/>
      <c r="AG55" s="286">
        <v>44</v>
      </c>
      <c r="AH55" s="287"/>
      <c r="AI55" s="284">
        <f t="shared" si="15"/>
        <v>76</v>
      </c>
      <c r="AJ55" s="285"/>
      <c r="AK55" s="286">
        <v>39</v>
      </c>
      <c r="AL55" s="285"/>
      <c r="AM55" s="286">
        <v>37</v>
      </c>
      <c r="AN55" s="287"/>
      <c r="AO55" s="284">
        <f t="shared" si="16"/>
        <v>92</v>
      </c>
      <c r="AP55" s="285"/>
      <c r="AQ55" s="286">
        <v>38</v>
      </c>
      <c r="AR55" s="285"/>
      <c r="AS55" s="286">
        <v>54</v>
      </c>
      <c r="AT55" s="287"/>
    </row>
    <row r="56" spans="2:46" s="57" customFormat="1" ht="15" hidden="1" customHeight="1" outlineLevel="1">
      <c r="B56" s="282" t="s">
        <v>33</v>
      </c>
      <c r="C56" s="283"/>
      <c r="D56" s="283"/>
      <c r="E56" s="284">
        <f t="shared" si="10"/>
        <v>144</v>
      </c>
      <c r="F56" s="285"/>
      <c r="G56" s="286">
        <f t="shared" si="17"/>
        <v>67</v>
      </c>
      <c r="H56" s="285"/>
      <c r="I56" s="286">
        <f t="shared" si="18"/>
        <v>77</v>
      </c>
      <c r="J56" s="287"/>
      <c r="K56" s="285">
        <f t="shared" si="11"/>
        <v>23</v>
      </c>
      <c r="L56" s="285"/>
      <c r="M56" s="286">
        <v>11</v>
      </c>
      <c r="N56" s="285"/>
      <c r="O56" s="286">
        <v>12</v>
      </c>
      <c r="P56" s="285"/>
      <c r="Q56" s="284">
        <f t="shared" si="12"/>
        <v>24</v>
      </c>
      <c r="R56" s="285"/>
      <c r="S56" s="286">
        <v>16</v>
      </c>
      <c r="T56" s="285"/>
      <c r="U56" s="286">
        <v>8</v>
      </c>
      <c r="V56" s="287"/>
      <c r="W56" s="284">
        <f t="shared" si="13"/>
        <v>29</v>
      </c>
      <c r="X56" s="285"/>
      <c r="Y56" s="286">
        <v>15</v>
      </c>
      <c r="Z56" s="285"/>
      <c r="AA56" s="286">
        <v>14</v>
      </c>
      <c r="AB56" s="287"/>
      <c r="AC56" s="284">
        <f t="shared" si="14"/>
        <v>22</v>
      </c>
      <c r="AD56" s="285"/>
      <c r="AE56" s="286">
        <v>7</v>
      </c>
      <c r="AF56" s="285"/>
      <c r="AG56" s="286">
        <v>15</v>
      </c>
      <c r="AH56" s="287"/>
      <c r="AI56" s="284">
        <f t="shared" si="15"/>
        <v>24</v>
      </c>
      <c r="AJ56" s="285"/>
      <c r="AK56" s="286">
        <v>8</v>
      </c>
      <c r="AL56" s="285"/>
      <c r="AM56" s="286">
        <v>16</v>
      </c>
      <c r="AN56" s="287"/>
      <c r="AO56" s="284">
        <f t="shared" si="16"/>
        <v>22</v>
      </c>
      <c r="AP56" s="285"/>
      <c r="AQ56" s="286">
        <v>10</v>
      </c>
      <c r="AR56" s="285"/>
      <c r="AS56" s="286">
        <v>12</v>
      </c>
      <c r="AT56" s="287"/>
    </row>
    <row r="57" spans="2:46" s="57" customFormat="1" ht="15" hidden="1" customHeight="1" outlineLevel="1">
      <c r="B57" s="282" t="s">
        <v>34</v>
      </c>
      <c r="C57" s="283"/>
      <c r="D57" s="283"/>
      <c r="E57" s="284">
        <f t="shared" si="10"/>
        <v>509</v>
      </c>
      <c r="F57" s="285"/>
      <c r="G57" s="286">
        <f t="shared" si="17"/>
        <v>261</v>
      </c>
      <c r="H57" s="285"/>
      <c r="I57" s="286">
        <f t="shared" si="18"/>
        <v>248</v>
      </c>
      <c r="J57" s="287"/>
      <c r="K57" s="285">
        <f t="shared" si="11"/>
        <v>98</v>
      </c>
      <c r="L57" s="285"/>
      <c r="M57" s="286">
        <v>56</v>
      </c>
      <c r="N57" s="285"/>
      <c r="O57" s="286">
        <v>42</v>
      </c>
      <c r="P57" s="285"/>
      <c r="Q57" s="284">
        <f t="shared" si="12"/>
        <v>69</v>
      </c>
      <c r="R57" s="285"/>
      <c r="S57" s="286">
        <v>41</v>
      </c>
      <c r="T57" s="285"/>
      <c r="U57" s="286">
        <v>28</v>
      </c>
      <c r="V57" s="287"/>
      <c r="W57" s="284">
        <f t="shared" si="13"/>
        <v>95</v>
      </c>
      <c r="X57" s="285"/>
      <c r="Y57" s="286">
        <v>38</v>
      </c>
      <c r="Z57" s="285"/>
      <c r="AA57" s="286">
        <v>57</v>
      </c>
      <c r="AB57" s="287"/>
      <c r="AC57" s="284">
        <f t="shared" si="14"/>
        <v>77</v>
      </c>
      <c r="AD57" s="285"/>
      <c r="AE57" s="286">
        <v>36</v>
      </c>
      <c r="AF57" s="285"/>
      <c r="AG57" s="286">
        <v>41</v>
      </c>
      <c r="AH57" s="287"/>
      <c r="AI57" s="284">
        <f t="shared" si="15"/>
        <v>80</v>
      </c>
      <c r="AJ57" s="285"/>
      <c r="AK57" s="286">
        <v>40</v>
      </c>
      <c r="AL57" s="285"/>
      <c r="AM57" s="286">
        <v>40</v>
      </c>
      <c r="AN57" s="287"/>
      <c r="AO57" s="284">
        <f t="shared" si="16"/>
        <v>90</v>
      </c>
      <c r="AP57" s="285"/>
      <c r="AQ57" s="286">
        <v>50</v>
      </c>
      <c r="AR57" s="285"/>
      <c r="AS57" s="286">
        <v>40</v>
      </c>
      <c r="AT57" s="287"/>
    </row>
    <row r="58" spans="2:46" s="57" customFormat="1" ht="15" hidden="1" customHeight="1" outlineLevel="1">
      <c r="B58" s="282" t="s">
        <v>48</v>
      </c>
      <c r="C58" s="283"/>
      <c r="D58" s="283"/>
      <c r="E58" s="284">
        <f t="shared" si="10"/>
        <v>172</v>
      </c>
      <c r="F58" s="285"/>
      <c r="G58" s="286">
        <f t="shared" si="17"/>
        <v>94</v>
      </c>
      <c r="H58" s="285"/>
      <c r="I58" s="286">
        <f t="shared" si="18"/>
        <v>78</v>
      </c>
      <c r="J58" s="287"/>
      <c r="K58" s="285">
        <f t="shared" si="11"/>
        <v>28</v>
      </c>
      <c r="L58" s="285"/>
      <c r="M58" s="286">
        <v>13</v>
      </c>
      <c r="N58" s="285"/>
      <c r="O58" s="286">
        <v>15</v>
      </c>
      <c r="P58" s="285"/>
      <c r="Q58" s="284">
        <f t="shared" si="12"/>
        <v>16</v>
      </c>
      <c r="R58" s="285"/>
      <c r="S58" s="286">
        <v>8</v>
      </c>
      <c r="T58" s="285"/>
      <c r="U58" s="286">
        <v>8</v>
      </c>
      <c r="V58" s="287"/>
      <c r="W58" s="284">
        <f t="shared" si="13"/>
        <v>26</v>
      </c>
      <c r="X58" s="285"/>
      <c r="Y58" s="286">
        <v>16</v>
      </c>
      <c r="Z58" s="285"/>
      <c r="AA58" s="286">
        <v>10</v>
      </c>
      <c r="AB58" s="287"/>
      <c r="AC58" s="284">
        <f t="shared" si="14"/>
        <v>32</v>
      </c>
      <c r="AD58" s="285"/>
      <c r="AE58" s="286">
        <v>22</v>
      </c>
      <c r="AF58" s="285"/>
      <c r="AG58" s="286">
        <v>10</v>
      </c>
      <c r="AH58" s="287"/>
      <c r="AI58" s="284">
        <f t="shared" si="15"/>
        <v>28</v>
      </c>
      <c r="AJ58" s="285"/>
      <c r="AK58" s="286">
        <v>13</v>
      </c>
      <c r="AL58" s="285"/>
      <c r="AM58" s="286">
        <v>15</v>
      </c>
      <c r="AN58" s="287"/>
      <c r="AO58" s="284">
        <f t="shared" si="16"/>
        <v>42</v>
      </c>
      <c r="AP58" s="285"/>
      <c r="AQ58" s="286">
        <v>22</v>
      </c>
      <c r="AR58" s="285"/>
      <c r="AS58" s="286">
        <v>20</v>
      </c>
      <c r="AT58" s="287"/>
    </row>
    <row r="59" spans="2:46" s="57" customFormat="1" ht="15" hidden="1" customHeight="1" outlineLevel="1">
      <c r="B59" s="282" t="s">
        <v>108</v>
      </c>
      <c r="C59" s="283"/>
      <c r="D59" s="283"/>
      <c r="E59" s="284">
        <f t="shared" si="10"/>
        <v>0</v>
      </c>
      <c r="F59" s="285"/>
      <c r="G59" s="286">
        <f t="shared" si="17"/>
        <v>0</v>
      </c>
      <c r="H59" s="285"/>
      <c r="I59" s="286">
        <f t="shared" si="18"/>
        <v>0</v>
      </c>
      <c r="J59" s="287"/>
      <c r="K59" s="285">
        <f t="shared" si="11"/>
        <v>0</v>
      </c>
      <c r="L59" s="285"/>
      <c r="M59" s="286">
        <v>0</v>
      </c>
      <c r="N59" s="285"/>
      <c r="O59" s="286">
        <v>0</v>
      </c>
      <c r="P59" s="285"/>
      <c r="Q59" s="284">
        <f t="shared" si="12"/>
        <v>0</v>
      </c>
      <c r="R59" s="285"/>
      <c r="S59" s="286">
        <v>0</v>
      </c>
      <c r="T59" s="285"/>
      <c r="U59" s="286">
        <v>0</v>
      </c>
      <c r="V59" s="287"/>
      <c r="W59" s="284">
        <f t="shared" si="13"/>
        <v>0</v>
      </c>
      <c r="X59" s="285"/>
      <c r="Y59" s="286">
        <v>0</v>
      </c>
      <c r="Z59" s="285"/>
      <c r="AA59" s="286">
        <v>0</v>
      </c>
      <c r="AB59" s="287"/>
      <c r="AC59" s="284">
        <f t="shared" si="14"/>
        <v>0</v>
      </c>
      <c r="AD59" s="285"/>
      <c r="AE59" s="286">
        <v>0</v>
      </c>
      <c r="AF59" s="285"/>
      <c r="AG59" s="286">
        <v>0</v>
      </c>
      <c r="AH59" s="287"/>
      <c r="AI59" s="284">
        <f t="shared" si="15"/>
        <v>0</v>
      </c>
      <c r="AJ59" s="285"/>
      <c r="AK59" s="286">
        <v>0</v>
      </c>
      <c r="AL59" s="285"/>
      <c r="AM59" s="286">
        <v>0</v>
      </c>
      <c r="AN59" s="287"/>
      <c r="AO59" s="284">
        <f t="shared" si="16"/>
        <v>0</v>
      </c>
      <c r="AP59" s="285"/>
      <c r="AQ59" s="286">
        <v>0</v>
      </c>
      <c r="AR59" s="285"/>
      <c r="AS59" s="286">
        <v>0</v>
      </c>
      <c r="AT59" s="287"/>
    </row>
    <row r="60" spans="2:46" s="57" customFormat="1" ht="15" hidden="1" customHeight="1" collapsed="1">
      <c r="B60" s="282" t="s">
        <v>15</v>
      </c>
      <c r="C60" s="283"/>
      <c r="D60" s="283"/>
      <c r="E60" s="284">
        <f t="shared" si="10"/>
        <v>1620</v>
      </c>
      <c r="F60" s="285"/>
      <c r="G60" s="286">
        <f>SUM(G61:H64)</f>
        <v>835</v>
      </c>
      <c r="H60" s="285"/>
      <c r="I60" s="286">
        <f>SUM(I61:J64)</f>
        <v>785</v>
      </c>
      <c r="J60" s="287"/>
      <c r="K60" s="285">
        <f t="shared" si="11"/>
        <v>262</v>
      </c>
      <c r="L60" s="285"/>
      <c r="M60" s="286">
        <f>SUM(M61:N64)</f>
        <v>131</v>
      </c>
      <c r="N60" s="285"/>
      <c r="O60" s="286">
        <f>SUM(O61:P64)</f>
        <v>131</v>
      </c>
      <c r="P60" s="285"/>
      <c r="Q60" s="284">
        <f t="shared" si="12"/>
        <v>237</v>
      </c>
      <c r="R60" s="285"/>
      <c r="S60" s="286">
        <f>SUM(S61:T64)</f>
        <v>136</v>
      </c>
      <c r="T60" s="285"/>
      <c r="U60" s="286">
        <f>SUM(U61:V64)</f>
        <v>101</v>
      </c>
      <c r="V60" s="287"/>
      <c r="W60" s="284">
        <f t="shared" si="13"/>
        <v>310</v>
      </c>
      <c r="X60" s="285"/>
      <c r="Y60" s="286">
        <f>SUM(Y61:Z64)</f>
        <v>158</v>
      </c>
      <c r="Z60" s="285"/>
      <c r="AA60" s="286">
        <f>SUM(AA61:AB64)</f>
        <v>152</v>
      </c>
      <c r="AB60" s="287"/>
      <c r="AC60" s="284">
        <f t="shared" si="14"/>
        <v>272</v>
      </c>
      <c r="AD60" s="285"/>
      <c r="AE60" s="286">
        <f>SUM(AE61:AF64)</f>
        <v>146</v>
      </c>
      <c r="AF60" s="285"/>
      <c r="AG60" s="286">
        <f>SUM(AG61:AH64)</f>
        <v>126</v>
      </c>
      <c r="AH60" s="287"/>
      <c r="AI60" s="284">
        <f t="shared" si="15"/>
        <v>267</v>
      </c>
      <c r="AJ60" s="285"/>
      <c r="AK60" s="286">
        <f>SUM(AK61:AL64)</f>
        <v>131</v>
      </c>
      <c r="AL60" s="285"/>
      <c r="AM60" s="286">
        <f>SUM(AM61:AN64)</f>
        <v>136</v>
      </c>
      <c r="AN60" s="287"/>
      <c r="AO60" s="284">
        <f t="shared" si="16"/>
        <v>272</v>
      </c>
      <c r="AP60" s="285"/>
      <c r="AQ60" s="286">
        <f>SUM(AQ61:AR64)</f>
        <v>133</v>
      </c>
      <c r="AR60" s="285"/>
      <c r="AS60" s="286">
        <f>SUM(AS61:AT64)</f>
        <v>139</v>
      </c>
      <c r="AT60" s="287"/>
    </row>
    <row r="61" spans="2:46" s="57" customFormat="1" ht="15" hidden="1" customHeight="1" outlineLevel="1">
      <c r="B61" s="282" t="s">
        <v>35</v>
      </c>
      <c r="C61" s="283"/>
      <c r="D61" s="283"/>
      <c r="E61" s="284">
        <f t="shared" si="10"/>
        <v>564</v>
      </c>
      <c r="F61" s="285"/>
      <c r="G61" s="286">
        <f>+M61+S61+Y61+AE61+AK61+AQ61</f>
        <v>281</v>
      </c>
      <c r="H61" s="285"/>
      <c r="I61" s="286">
        <f>+O61+U61+AA61+AG61+AM61+AS61</f>
        <v>283</v>
      </c>
      <c r="J61" s="287"/>
      <c r="K61" s="285">
        <f t="shared" si="11"/>
        <v>98</v>
      </c>
      <c r="L61" s="285"/>
      <c r="M61" s="286">
        <v>45</v>
      </c>
      <c r="N61" s="285"/>
      <c r="O61" s="286">
        <v>53</v>
      </c>
      <c r="P61" s="285"/>
      <c r="Q61" s="284">
        <f t="shared" si="12"/>
        <v>73</v>
      </c>
      <c r="R61" s="285"/>
      <c r="S61" s="286">
        <v>38</v>
      </c>
      <c r="T61" s="285"/>
      <c r="U61" s="286">
        <v>35</v>
      </c>
      <c r="V61" s="287"/>
      <c r="W61" s="284">
        <f t="shared" si="13"/>
        <v>118</v>
      </c>
      <c r="X61" s="285"/>
      <c r="Y61" s="286">
        <v>59</v>
      </c>
      <c r="Z61" s="285"/>
      <c r="AA61" s="286">
        <v>59</v>
      </c>
      <c r="AB61" s="287"/>
      <c r="AC61" s="284">
        <f t="shared" si="14"/>
        <v>80</v>
      </c>
      <c r="AD61" s="285"/>
      <c r="AE61" s="286">
        <v>44</v>
      </c>
      <c r="AF61" s="285"/>
      <c r="AG61" s="286">
        <v>36</v>
      </c>
      <c r="AH61" s="287"/>
      <c r="AI61" s="284">
        <f t="shared" si="15"/>
        <v>85</v>
      </c>
      <c r="AJ61" s="285"/>
      <c r="AK61" s="286">
        <v>43</v>
      </c>
      <c r="AL61" s="285"/>
      <c r="AM61" s="286">
        <v>42</v>
      </c>
      <c r="AN61" s="287"/>
      <c r="AO61" s="284">
        <f t="shared" si="16"/>
        <v>110</v>
      </c>
      <c r="AP61" s="285"/>
      <c r="AQ61" s="286">
        <v>52</v>
      </c>
      <c r="AR61" s="285"/>
      <c r="AS61" s="286">
        <v>58</v>
      </c>
      <c r="AT61" s="287"/>
    </row>
    <row r="62" spans="2:46" s="57" customFormat="1" ht="15" hidden="1" customHeight="1" outlineLevel="1">
      <c r="B62" s="282" t="s">
        <v>36</v>
      </c>
      <c r="C62" s="283"/>
      <c r="D62" s="283"/>
      <c r="E62" s="284">
        <f t="shared" si="10"/>
        <v>412</v>
      </c>
      <c r="F62" s="285"/>
      <c r="G62" s="286">
        <f>+M62+S62+Y62+AE62+AK62+AQ62</f>
        <v>219</v>
      </c>
      <c r="H62" s="285"/>
      <c r="I62" s="286">
        <f>+O62+U62+AA62+AG62+AM62+AS62</f>
        <v>193</v>
      </c>
      <c r="J62" s="287"/>
      <c r="K62" s="285">
        <f t="shared" si="11"/>
        <v>55</v>
      </c>
      <c r="L62" s="285"/>
      <c r="M62" s="286">
        <v>32</v>
      </c>
      <c r="N62" s="285"/>
      <c r="O62" s="286">
        <v>23</v>
      </c>
      <c r="P62" s="285"/>
      <c r="Q62" s="284">
        <f t="shared" si="12"/>
        <v>61</v>
      </c>
      <c r="R62" s="285"/>
      <c r="S62" s="286">
        <v>36</v>
      </c>
      <c r="T62" s="285"/>
      <c r="U62" s="286">
        <v>25</v>
      </c>
      <c r="V62" s="287"/>
      <c r="W62" s="284">
        <f t="shared" si="13"/>
        <v>72</v>
      </c>
      <c r="X62" s="285"/>
      <c r="Y62" s="286">
        <v>39</v>
      </c>
      <c r="Z62" s="285"/>
      <c r="AA62" s="286">
        <v>33</v>
      </c>
      <c r="AB62" s="287"/>
      <c r="AC62" s="284">
        <f t="shared" si="14"/>
        <v>82</v>
      </c>
      <c r="AD62" s="285"/>
      <c r="AE62" s="286">
        <v>42</v>
      </c>
      <c r="AF62" s="285"/>
      <c r="AG62" s="286">
        <v>40</v>
      </c>
      <c r="AH62" s="287"/>
      <c r="AI62" s="284">
        <f t="shared" si="15"/>
        <v>75</v>
      </c>
      <c r="AJ62" s="285"/>
      <c r="AK62" s="286">
        <v>39</v>
      </c>
      <c r="AL62" s="285"/>
      <c r="AM62" s="286">
        <v>36</v>
      </c>
      <c r="AN62" s="287"/>
      <c r="AO62" s="284">
        <f t="shared" si="16"/>
        <v>67</v>
      </c>
      <c r="AP62" s="285"/>
      <c r="AQ62" s="286">
        <v>31</v>
      </c>
      <c r="AR62" s="285"/>
      <c r="AS62" s="286">
        <v>36</v>
      </c>
      <c r="AT62" s="287"/>
    </row>
    <row r="63" spans="2:46" s="57" customFormat="1" ht="15" hidden="1" customHeight="1" outlineLevel="1">
      <c r="B63" s="282" t="s">
        <v>37</v>
      </c>
      <c r="C63" s="283"/>
      <c r="D63" s="283"/>
      <c r="E63" s="284">
        <f t="shared" si="10"/>
        <v>301</v>
      </c>
      <c r="F63" s="285"/>
      <c r="G63" s="286">
        <f>+M63+S63+Y63+AE63+AK63+AQ63</f>
        <v>153</v>
      </c>
      <c r="H63" s="285"/>
      <c r="I63" s="286">
        <f>+O63+U63+AA63+AG63+AM63+AS63</f>
        <v>148</v>
      </c>
      <c r="J63" s="287"/>
      <c r="K63" s="285">
        <f t="shared" si="11"/>
        <v>58</v>
      </c>
      <c r="L63" s="285"/>
      <c r="M63" s="286">
        <v>28</v>
      </c>
      <c r="N63" s="285"/>
      <c r="O63" s="286">
        <v>30</v>
      </c>
      <c r="P63" s="285"/>
      <c r="Q63" s="284">
        <f t="shared" si="12"/>
        <v>49</v>
      </c>
      <c r="R63" s="285"/>
      <c r="S63" s="286">
        <v>32</v>
      </c>
      <c r="T63" s="285"/>
      <c r="U63" s="286">
        <v>17</v>
      </c>
      <c r="V63" s="287"/>
      <c r="W63" s="284">
        <f t="shared" si="13"/>
        <v>55</v>
      </c>
      <c r="X63" s="285"/>
      <c r="Y63" s="286">
        <v>24</v>
      </c>
      <c r="Z63" s="285"/>
      <c r="AA63" s="286">
        <v>31</v>
      </c>
      <c r="AB63" s="287"/>
      <c r="AC63" s="284">
        <f t="shared" si="14"/>
        <v>55</v>
      </c>
      <c r="AD63" s="285"/>
      <c r="AE63" s="286">
        <v>27</v>
      </c>
      <c r="AF63" s="285"/>
      <c r="AG63" s="286">
        <v>28</v>
      </c>
      <c r="AH63" s="287"/>
      <c r="AI63" s="284">
        <f t="shared" si="15"/>
        <v>42</v>
      </c>
      <c r="AJ63" s="285"/>
      <c r="AK63" s="286">
        <v>19</v>
      </c>
      <c r="AL63" s="285"/>
      <c r="AM63" s="286">
        <v>23</v>
      </c>
      <c r="AN63" s="287"/>
      <c r="AO63" s="284">
        <f t="shared" si="16"/>
        <v>42</v>
      </c>
      <c r="AP63" s="285"/>
      <c r="AQ63" s="286">
        <v>23</v>
      </c>
      <c r="AR63" s="285"/>
      <c r="AS63" s="286">
        <v>19</v>
      </c>
      <c r="AT63" s="287"/>
    </row>
    <row r="64" spans="2:46" s="57" customFormat="1" ht="15" hidden="1" customHeight="1" outlineLevel="1">
      <c r="B64" s="282" t="s">
        <v>38</v>
      </c>
      <c r="C64" s="283"/>
      <c r="D64" s="283"/>
      <c r="E64" s="284">
        <f t="shared" si="10"/>
        <v>343</v>
      </c>
      <c r="F64" s="285"/>
      <c r="G64" s="286">
        <f>+M64+S64+Y64+AE64+AK64+AQ64</f>
        <v>182</v>
      </c>
      <c r="H64" s="285"/>
      <c r="I64" s="286">
        <f>+O64+U64+AA64+AG64+AM64+AS64</f>
        <v>161</v>
      </c>
      <c r="J64" s="287"/>
      <c r="K64" s="285">
        <f t="shared" si="11"/>
        <v>51</v>
      </c>
      <c r="L64" s="285"/>
      <c r="M64" s="286">
        <v>26</v>
      </c>
      <c r="N64" s="285"/>
      <c r="O64" s="286">
        <v>25</v>
      </c>
      <c r="P64" s="285"/>
      <c r="Q64" s="284">
        <f t="shared" si="12"/>
        <v>54</v>
      </c>
      <c r="R64" s="285"/>
      <c r="S64" s="286">
        <v>30</v>
      </c>
      <c r="T64" s="285"/>
      <c r="U64" s="286">
        <v>24</v>
      </c>
      <c r="V64" s="287"/>
      <c r="W64" s="284">
        <f t="shared" si="13"/>
        <v>65</v>
      </c>
      <c r="X64" s="285"/>
      <c r="Y64" s="286">
        <v>36</v>
      </c>
      <c r="Z64" s="285"/>
      <c r="AA64" s="286">
        <v>29</v>
      </c>
      <c r="AB64" s="287"/>
      <c r="AC64" s="284">
        <f t="shared" si="14"/>
        <v>55</v>
      </c>
      <c r="AD64" s="285"/>
      <c r="AE64" s="286">
        <v>33</v>
      </c>
      <c r="AF64" s="285"/>
      <c r="AG64" s="286">
        <v>22</v>
      </c>
      <c r="AH64" s="287"/>
      <c r="AI64" s="284">
        <f t="shared" si="15"/>
        <v>65</v>
      </c>
      <c r="AJ64" s="285"/>
      <c r="AK64" s="286">
        <v>30</v>
      </c>
      <c r="AL64" s="285"/>
      <c r="AM64" s="286">
        <v>35</v>
      </c>
      <c r="AN64" s="287"/>
      <c r="AO64" s="284">
        <f t="shared" si="16"/>
        <v>53</v>
      </c>
      <c r="AP64" s="285"/>
      <c r="AQ64" s="286">
        <v>27</v>
      </c>
      <c r="AR64" s="285"/>
      <c r="AS64" s="286">
        <v>26</v>
      </c>
      <c r="AT64" s="287"/>
    </row>
    <row r="65" spans="2:46" s="57" customFormat="1" ht="15" hidden="1" customHeight="1" collapsed="1">
      <c r="B65" s="282" t="s">
        <v>16</v>
      </c>
      <c r="C65" s="283"/>
      <c r="D65" s="283"/>
      <c r="E65" s="284">
        <f t="shared" si="10"/>
        <v>887</v>
      </c>
      <c r="F65" s="285"/>
      <c r="G65" s="286">
        <f>SUM(G66:H69)</f>
        <v>432</v>
      </c>
      <c r="H65" s="285"/>
      <c r="I65" s="286">
        <f>SUM(I66:J69)</f>
        <v>455</v>
      </c>
      <c r="J65" s="287"/>
      <c r="K65" s="285">
        <f t="shared" si="11"/>
        <v>139</v>
      </c>
      <c r="L65" s="285"/>
      <c r="M65" s="286">
        <f>SUM(M66:N69)</f>
        <v>67</v>
      </c>
      <c r="N65" s="285"/>
      <c r="O65" s="286">
        <f>SUM(O66:P69)</f>
        <v>72</v>
      </c>
      <c r="P65" s="285"/>
      <c r="Q65" s="284">
        <f t="shared" si="12"/>
        <v>133</v>
      </c>
      <c r="R65" s="285"/>
      <c r="S65" s="286">
        <f>SUM(S66:T69)</f>
        <v>66</v>
      </c>
      <c r="T65" s="285"/>
      <c r="U65" s="286">
        <f>SUM(U66:V69)</f>
        <v>67</v>
      </c>
      <c r="V65" s="287"/>
      <c r="W65" s="284">
        <f t="shared" si="13"/>
        <v>142</v>
      </c>
      <c r="X65" s="285"/>
      <c r="Y65" s="286">
        <f>SUM(Y66:Z69)</f>
        <v>76</v>
      </c>
      <c r="Z65" s="285"/>
      <c r="AA65" s="286">
        <f>SUM(AA66:AB69)</f>
        <v>66</v>
      </c>
      <c r="AB65" s="287"/>
      <c r="AC65" s="284">
        <f t="shared" si="14"/>
        <v>138</v>
      </c>
      <c r="AD65" s="285"/>
      <c r="AE65" s="286">
        <f>SUM(AE66:AF69)</f>
        <v>66</v>
      </c>
      <c r="AF65" s="285"/>
      <c r="AG65" s="286">
        <f>SUM(AG66:AH69)</f>
        <v>72</v>
      </c>
      <c r="AH65" s="287"/>
      <c r="AI65" s="284">
        <f t="shared" si="15"/>
        <v>177</v>
      </c>
      <c r="AJ65" s="285"/>
      <c r="AK65" s="286">
        <f>SUM(AK66:AL69)</f>
        <v>86</v>
      </c>
      <c r="AL65" s="285"/>
      <c r="AM65" s="286">
        <f>SUM(AM66:AN69)</f>
        <v>91</v>
      </c>
      <c r="AN65" s="287"/>
      <c r="AO65" s="284">
        <f t="shared" si="16"/>
        <v>158</v>
      </c>
      <c r="AP65" s="285"/>
      <c r="AQ65" s="286">
        <f>SUM(AQ66:AR69)</f>
        <v>71</v>
      </c>
      <c r="AR65" s="285"/>
      <c r="AS65" s="286">
        <f>SUM(AS66:AT69)</f>
        <v>87</v>
      </c>
      <c r="AT65" s="287"/>
    </row>
    <row r="66" spans="2:46" s="57" customFormat="1" ht="15" hidden="1" customHeight="1" outlineLevel="1">
      <c r="B66" s="282" t="s">
        <v>39</v>
      </c>
      <c r="C66" s="283"/>
      <c r="D66" s="283"/>
      <c r="E66" s="284">
        <f t="shared" si="10"/>
        <v>432</v>
      </c>
      <c r="F66" s="285"/>
      <c r="G66" s="286">
        <f>+M66+S66+Y66+AE66+AK66+AQ66</f>
        <v>217</v>
      </c>
      <c r="H66" s="285"/>
      <c r="I66" s="286">
        <f>+O66+U66+AA66+AG66+AM66+AS66</f>
        <v>215</v>
      </c>
      <c r="J66" s="287"/>
      <c r="K66" s="285">
        <f t="shared" si="11"/>
        <v>68</v>
      </c>
      <c r="L66" s="285"/>
      <c r="M66" s="286">
        <v>36</v>
      </c>
      <c r="N66" s="285"/>
      <c r="O66" s="286">
        <v>32</v>
      </c>
      <c r="P66" s="285"/>
      <c r="Q66" s="284">
        <f t="shared" si="12"/>
        <v>71</v>
      </c>
      <c r="R66" s="285"/>
      <c r="S66" s="286">
        <v>35</v>
      </c>
      <c r="T66" s="285"/>
      <c r="U66" s="286">
        <v>36</v>
      </c>
      <c r="V66" s="287"/>
      <c r="W66" s="284">
        <f t="shared" si="13"/>
        <v>58</v>
      </c>
      <c r="X66" s="285"/>
      <c r="Y66" s="286">
        <v>35</v>
      </c>
      <c r="Z66" s="285"/>
      <c r="AA66" s="286">
        <v>23</v>
      </c>
      <c r="AB66" s="287"/>
      <c r="AC66" s="284">
        <f t="shared" si="14"/>
        <v>66</v>
      </c>
      <c r="AD66" s="285"/>
      <c r="AE66" s="286">
        <v>29</v>
      </c>
      <c r="AF66" s="285"/>
      <c r="AG66" s="286">
        <v>37</v>
      </c>
      <c r="AH66" s="287"/>
      <c r="AI66" s="284">
        <f t="shared" si="15"/>
        <v>93</v>
      </c>
      <c r="AJ66" s="285"/>
      <c r="AK66" s="286">
        <v>48</v>
      </c>
      <c r="AL66" s="285"/>
      <c r="AM66" s="286">
        <v>45</v>
      </c>
      <c r="AN66" s="287"/>
      <c r="AO66" s="284">
        <f t="shared" si="16"/>
        <v>76</v>
      </c>
      <c r="AP66" s="285"/>
      <c r="AQ66" s="286">
        <v>34</v>
      </c>
      <c r="AR66" s="285"/>
      <c r="AS66" s="286">
        <v>42</v>
      </c>
      <c r="AT66" s="287"/>
    </row>
    <row r="67" spans="2:46" s="57" customFormat="1" ht="15" hidden="1" customHeight="1" outlineLevel="1">
      <c r="B67" s="282" t="s">
        <v>40</v>
      </c>
      <c r="C67" s="283"/>
      <c r="D67" s="283"/>
      <c r="E67" s="284">
        <f t="shared" si="10"/>
        <v>241</v>
      </c>
      <c r="F67" s="285"/>
      <c r="G67" s="286">
        <f>+M67+S67+Y67+AE67+AK67+AQ67</f>
        <v>111</v>
      </c>
      <c r="H67" s="285"/>
      <c r="I67" s="286">
        <f>+O67+U67+AA67+AG67+AM67+AS67</f>
        <v>130</v>
      </c>
      <c r="J67" s="287"/>
      <c r="K67" s="285">
        <f t="shared" si="11"/>
        <v>37</v>
      </c>
      <c r="L67" s="285"/>
      <c r="M67" s="286">
        <v>15</v>
      </c>
      <c r="N67" s="285"/>
      <c r="O67" s="286">
        <v>22</v>
      </c>
      <c r="P67" s="285"/>
      <c r="Q67" s="284">
        <f t="shared" si="12"/>
        <v>35</v>
      </c>
      <c r="R67" s="285"/>
      <c r="S67" s="286">
        <v>20</v>
      </c>
      <c r="T67" s="285"/>
      <c r="U67" s="286">
        <v>15</v>
      </c>
      <c r="V67" s="287"/>
      <c r="W67" s="284">
        <f t="shared" si="13"/>
        <v>42</v>
      </c>
      <c r="X67" s="285"/>
      <c r="Y67" s="286">
        <v>20</v>
      </c>
      <c r="Z67" s="285"/>
      <c r="AA67" s="286">
        <v>22</v>
      </c>
      <c r="AB67" s="287"/>
      <c r="AC67" s="284">
        <f t="shared" si="14"/>
        <v>40</v>
      </c>
      <c r="AD67" s="285"/>
      <c r="AE67" s="286">
        <v>20</v>
      </c>
      <c r="AF67" s="285"/>
      <c r="AG67" s="286">
        <v>20</v>
      </c>
      <c r="AH67" s="287"/>
      <c r="AI67" s="284">
        <f t="shared" si="15"/>
        <v>42</v>
      </c>
      <c r="AJ67" s="285"/>
      <c r="AK67" s="286">
        <v>17</v>
      </c>
      <c r="AL67" s="285"/>
      <c r="AM67" s="286">
        <v>25</v>
      </c>
      <c r="AN67" s="287"/>
      <c r="AO67" s="284">
        <f t="shared" si="16"/>
        <v>45</v>
      </c>
      <c r="AP67" s="285"/>
      <c r="AQ67" s="286">
        <v>19</v>
      </c>
      <c r="AR67" s="285"/>
      <c r="AS67" s="286">
        <v>26</v>
      </c>
      <c r="AT67" s="287"/>
    </row>
    <row r="68" spans="2:46" s="57" customFormat="1" ht="15" hidden="1" customHeight="1" outlineLevel="1">
      <c r="B68" s="282" t="s">
        <v>41</v>
      </c>
      <c r="C68" s="283"/>
      <c r="D68" s="283"/>
      <c r="E68" s="284">
        <f t="shared" si="10"/>
        <v>128</v>
      </c>
      <c r="F68" s="285"/>
      <c r="G68" s="286">
        <f>+M68+S68+Y68+AE68+AK68+AQ68</f>
        <v>61</v>
      </c>
      <c r="H68" s="285"/>
      <c r="I68" s="286">
        <f>+O68+U68+AA68+AG68+AM68+AS68</f>
        <v>67</v>
      </c>
      <c r="J68" s="287"/>
      <c r="K68" s="285">
        <f t="shared" si="11"/>
        <v>21</v>
      </c>
      <c r="L68" s="285"/>
      <c r="M68" s="286">
        <v>10</v>
      </c>
      <c r="N68" s="285"/>
      <c r="O68" s="286">
        <v>11</v>
      </c>
      <c r="P68" s="285"/>
      <c r="Q68" s="284">
        <f t="shared" si="12"/>
        <v>21</v>
      </c>
      <c r="R68" s="285"/>
      <c r="S68" s="286">
        <v>7</v>
      </c>
      <c r="T68" s="285"/>
      <c r="U68" s="286">
        <v>14</v>
      </c>
      <c r="V68" s="287"/>
      <c r="W68" s="284">
        <f t="shared" si="13"/>
        <v>24</v>
      </c>
      <c r="X68" s="285"/>
      <c r="Y68" s="286">
        <v>13</v>
      </c>
      <c r="Z68" s="285"/>
      <c r="AA68" s="286">
        <v>11</v>
      </c>
      <c r="AB68" s="287"/>
      <c r="AC68" s="284">
        <f t="shared" si="14"/>
        <v>21</v>
      </c>
      <c r="AD68" s="285"/>
      <c r="AE68" s="286">
        <v>8</v>
      </c>
      <c r="AF68" s="285"/>
      <c r="AG68" s="286">
        <v>13</v>
      </c>
      <c r="AH68" s="287"/>
      <c r="AI68" s="284">
        <f t="shared" si="15"/>
        <v>25</v>
      </c>
      <c r="AJ68" s="285"/>
      <c r="AK68" s="286">
        <v>12</v>
      </c>
      <c r="AL68" s="285"/>
      <c r="AM68" s="286">
        <v>13</v>
      </c>
      <c r="AN68" s="287"/>
      <c r="AO68" s="284">
        <f t="shared" si="16"/>
        <v>16</v>
      </c>
      <c r="AP68" s="285"/>
      <c r="AQ68" s="286">
        <v>11</v>
      </c>
      <c r="AR68" s="285"/>
      <c r="AS68" s="286">
        <v>5</v>
      </c>
      <c r="AT68" s="287"/>
    </row>
    <row r="69" spans="2:46" s="57" customFormat="1" ht="15" hidden="1" customHeight="1" outlineLevel="1">
      <c r="B69" s="282" t="s">
        <v>42</v>
      </c>
      <c r="C69" s="283"/>
      <c r="D69" s="283"/>
      <c r="E69" s="284">
        <f t="shared" si="10"/>
        <v>86</v>
      </c>
      <c r="F69" s="285"/>
      <c r="G69" s="286">
        <f>+M69+S69+Y69+AE69+AK69+AQ69</f>
        <v>43</v>
      </c>
      <c r="H69" s="285"/>
      <c r="I69" s="286">
        <f>+O69+U69+AA69+AG69+AM69+AS69</f>
        <v>43</v>
      </c>
      <c r="J69" s="287"/>
      <c r="K69" s="285">
        <f t="shared" si="11"/>
        <v>13</v>
      </c>
      <c r="L69" s="285"/>
      <c r="M69" s="286">
        <v>6</v>
      </c>
      <c r="N69" s="285"/>
      <c r="O69" s="286">
        <v>7</v>
      </c>
      <c r="P69" s="285"/>
      <c r="Q69" s="284">
        <f t="shared" si="12"/>
        <v>6</v>
      </c>
      <c r="R69" s="285"/>
      <c r="S69" s="286">
        <v>4</v>
      </c>
      <c r="T69" s="285"/>
      <c r="U69" s="286">
        <v>2</v>
      </c>
      <c r="V69" s="287"/>
      <c r="W69" s="284">
        <f t="shared" si="13"/>
        <v>18</v>
      </c>
      <c r="X69" s="285"/>
      <c r="Y69" s="286">
        <v>8</v>
      </c>
      <c r="Z69" s="285"/>
      <c r="AA69" s="286">
        <v>10</v>
      </c>
      <c r="AB69" s="287"/>
      <c r="AC69" s="284">
        <f t="shared" si="14"/>
        <v>11</v>
      </c>
      <c r="AD69" s="285"/>
      <c r="AE69" s="286">
        <v>9</v>
      </c>
      <c r="AF69" s="285"/>
      <c r="AG69" s="286">
        <v>2</v>
      </c>
      <c r="AH69" s="287"/>
      <c r="AI69" s="284">
        <f t="shared" si="15"/>
        <v>17</v>
      </c>
      <c r="AJ69" s="285"/>
      <c r="AK69" s="286">
        <v>9</v>
      </c>
      <c r="AL69" s="285"/>
      <c r="AM69" s="286">
        <v>8</v>
      </c>
      <c r="AN69" s="287"/>
      <c r="AO69" s="284">
        <f t="shared" si="16"/>
        <v>21</v>
      </c>
      <c r="AP69" s="285"/>
      <c r="AQ69" s="286">
        <v>7</v>
      </c>
      <c r="AR69" s="285"/>
      <c r="AS69" s="286">
        <v>14</v>
      </c>
      <c r="AT69" s="287"/>
    </row>
    <row r="70" spans="2:46" ht="18" hidden="1" customHeight="1" collapsed="1">
      <c r="B70" s="275" t="s">
        <v>110</v>
      </c>
      <c r="C70" s="276"/>
      <c r="D70" s="276"/>
      <c r="E70" s="277">
        <f>E71+E77+E85+E90</f>
        <v>5764</v>
      </c>
      <c r="F70" s="278"/>
      <c r="G70" s="279">
        <f>G71+G77+G85+G90</f>
        <v>2948</v>
      </c>
      <c r="H70" s="278"/>
      <c r="I70" s="279">
        <f>I71+I77+I85+I90</f>
        <v>2816</v>
      </c>
      <c r="J70" s="280"/>
      <c r="K70" s="278">
        <f>K71+K77+K85+K90</f>
        <v>889</v>
      </c>
      <c r="L70" s="278"/>
      <c r="M70" s="279">
        <f>M71+M77+M85+M90</f>
        <v>454</v>
      </c>
      <c r="N70" s="278"/>
      <c r="O70" s="279">
        <f>O71+O77+O85+O90</f>
        <v>435</v>
      </c>
      <c r="P70" s="278"/>
      <c r="Q70" s="277">
        <f>Q71+Q77+Q85+Q90</f>
        <v>939</v>
      </c>
      <c r="R70" s="278"/>
      <c r="S70" s="279">
        <f>S71+S77+S85+S90</f>
        <v>483</v>
      </c>
      <c r="T70" s="278"/>
      <c r="U70" s="279">
        <f>U71+U77+U85+U90</f>
        <v>456</v>
      </c>
      <c r="V70" s="280"/>
      <c r="W70" s="277">
        <f>W71+W77+W85+W90</f>
        <v>885</v>
      </c>
      <c r="X70" s="278"/>
      <c r="Y70" s="279">
        <f>Y71+Y77+Y85+Y90</f>
        <v>469</v>
      </c>
      <c r="Z70" s="278"/>
      <c r="AA70" s="279">
        <f>AA71+AA77+AA85+AA90</f>
        <v>416</v>
      </c>
      <c r="AB70" s="280"/>
      <c r="AC70" s="277">
        <f>AC71+AC77+AC85+AC90</f>
        <v>1057</v>
      </c>
      <c r="AD70" s="278"/>
      <c r="AE70" s="279">
        <f>AE71+AE77+AE85+AE90</f>
        <v>538</v>
      </c>
      <c r="AF70" s="278"/>
      <c r="AG70" s="279">
        <f>AG71+AG77+AG85+AG90</f>
        <v>519</v>
      </c>
      <c r="AH70" s="280"/>
      <c r="AI70" s="277">
        <f>AI71+AI77+AI85+AI90</f>
        <v>970</v>
      </c>
      <c r="AJ70" s="278"/>
      <c r="AK70" s="279">
        <f>AK71+AK77+AK85+AK90</f>
        <v>479</v>
      </c>
      <c r="AL70" s="278"/>
      <c r="AM70" s="279">
        <f>AM71+AM77+AM85+AM90</f>
        <v>491</v>
      </c>
      <c r="AN70" s="280"/>
      <c r="AO70" s="277">
        <f>AO71+AO77+AO85+AO90</f>
        <v>1024</v>
      </c>
      <c r="AP70" s="278"/>
      <c r="AQ70" s="279">
        <f>AQ71+AQ77+AQ85+AQ90</f>
        <v>525</v>
      </c>
      <c r="AR70" s="278"/>
      <c r="AS70" s="279">
        <f>AS71+AS77+AS85+AS90</f>
        <v>499</v>
      </c>
      <c r="AT70" s="280"/>
    </row>
    <row r="71" spans="2:46" s="57" customFormat="1" ht="15" hidden="1" customHeight="1">
      <c r="B71" s="282" t="s">
        <v>13</v>
      </c>
      <c r="C71" s="283"/>
      <c r="D71" s="301"/>
      <c r="E71" s="284">
        <f t="shared" ref="E71:E94" si="19">SUM(G71:J71)</f>
        <v>1221</v>
      </c>
      <c r="F71" s="302"/>
      <c r="G71" s="286">
        <f>SUM(G72:H76)</f>
        <v>628</v>
      </c>
      <c r="H71" s="302"/>
      <c r="I71" s="286">
        <f>SUM(I72:J76)</f>
        <v>593</v>
      </c>
      <c r="J71" s="287"/>
      <c r="K71" s="284">
        <f t="shared" ref="K71:K94" si="20">SUM(M71:P71)</f>
        <v>195</v>
      </c>
      <c r="L71" s="302"/>
      <c r="M71" s="286">
        <f>SUM(M72:N76)</f>
        <v>90</v>
      </c>
      <c r="N71" s="302"/>
      <c r="O71" s="286">
        <f>SUM(O72:P76)</f>
        <v>105</v>
      </c>
      <c r="P71" s="287"/>
      <c r="Q71" s="284">
        <f t="shared" ref="Q71:Q94" si="21">SUM(S71:V71)</f>
        <v>177</v>
      </c>
      <c r="R71" s="302"/>
      <c r="S71" s="286">
        <f>SUM(S72:T76)</f>
        <v>100</v>
      </c>
      <c r="T71" s="302"/>
      <c r="U71" s="286">
        <f>SUM(U72:V76)</f>
        <v>77</v>
      </c>
      <c r="V71" s="287"/>
      <c r="W71" s="284">
        <f t="shared" ref="W71:W94" si="22">SUM(Y71:AB71)</f>
        <v>188</v>
      </c>
      <c r="X71" s="302"/>
      <c r="Y71" s="286">
        <f>SUM(Y72:Z76)</f>
        <v>88</v>
      </c>
      <c r="Z71" s="302"/>
      <c r="AA71" s="286">
        <f>SUM(AA72:AB76)</f>
        <v>100</v>
      </c>
      <c r="AB71" s="287"/>
      <c r="AC71" s="284">
        <f t="shared" ref="AC71:AC94" si="23">SUM(AE71:AH71)</f>
        <v>215</v>
      </c>
      <c r="AD71" s="302"/>
      <c r="AE71" s="286">
        <f>SUM(AE72:AF76)</f>
        <v>117</v>
      </c>
      <c r="AF71" s="302"/>
      <c r="AG71" s="286">
        <f>SUM(AG72:AH76)</f>
        <v>98</v>
      </c>
      <c r="AH71" s="287"/>
      <c r="AI71" s="284">
        <f t="shared" ref="AI71:AI94" si="24">SUM(AK71:AN71)</f>
        <v>219</v>
      </c>
      <c r="AJ71" s="302"/>
      <c r="AK71" s="286">
        <f>SUM(AK72:AL76)</f>
        <v>103</v>
      </c>
      <c r="AL71" s="302"/>
      <c r="AM71" s="286">
        <f>SUM(AM72:AN76)</f>
        <v>116</v>
      </c>
      <c r="AN71" s="287"/>
      <c r="AO71" s="284">
        <f t="shared" ref="AO71:AO94" si="25">SUM(AQ71:AT71)</f>
        <v>227</v>
      </c>
      <c r="AP71" s="302"/>
      <c r="AQ71" s="286">
        <f>SUM(AQ72:AR76)</f>
        <v>130</v>
      </c>
      <c r="AR71" s="302"/>
      <c r="AS71" s="286">
        <f>SUM(AS72:AT76)</f>
        <v>97</v>
      </c>
      <c r="AT71" s="287"/>
    </row>
    <row r="72" spans="2:46" s="57" customFormat="1" ht="15" hidden="1" customHeight="1" outlineLevel="1">
      <c r="B72" s="282" t="s">
        <v>29</v>
      </c>
      <c r="C72" s="283"/>
      <c r="D72" s="283"/>
      <c r="E72" s="284">
        <f t="shared" si="19"/>
        <v>258</v>
      </c>
      <c r="F72" s="285"/>
      <c r="G72" s="286">
        <f>+M72+S72+Y72+AE72+AK72+AQ72</f>
        <v>149</v>
      </c>
      <c r="H72" s="285"/>
      <c r="I72" s="286">
        <f>+O72+U72+AA72+AG72+AM72+AS72</f>
        <v>109</v>
      </c>
      <c r="J72" s="287"/>
      <c r="K72" s="285">
        <f t="shared" si="20"/>
        <v>42</v>
      </c>
      <c r="L72" s="285"/>
      <c r="M72" s="286">
        <v>19</v>
      </c>
      <c r="N72" s="285"/>
      <c r="O72" s="286">
        <v>23</v>
      </c>
      <c r="P72" s="285"/>
      <c r="Q72" s="284">
        <f t="shared" si="21"/>
        <v>31</v>
      </c>
      <c r="R72" s="285"/>
      <c r="S72" s="286">
        <v>18</v>
      </c>
      <c r="T72" s="285"/>
      <c r="U72" s="286">
        <v>13</v>
      </c>
      <c r="V72" s="287"/>
      <c r="W72" s="284">
        <f t="shared" si="22"/>
        <v>42</v>
      </c>
      <c r="X72" s="285"/>
      <c r="Y72" s="286">
        <v>24</v>
      </c>
      <c r="Z72" s="285"/>
      <c r="AA72" s="286">
        <v>18</v>
      </c>
      <c r="AB72" s="287"/>
      <c r="AC72" s="284">
        <f t="shared" si="23"/>
        <v>38</v>
      </c>
      <c r="AD72" s="285"/>
      <c r="AE72" s="286">
        <v>26</v>
      </c>
      <c r="AF72" s="285"/>
      <c r="AG72" s="286">
        <v>12</v>
      </c>
      <c r="AH72" s="287"/>
      <c r="AI72" s="284">
        <f t="shared" si="24"/>
        <v>55</v>
      </c>
      <c r="AJ72" s="285"/>
      <c r="AK72" s="286">
        <v>32</v>
      </c>
      <c r="AL72" s="285"/>
      <c r="AM72" s="286">
        <v>23</v>
      </c>
      <c r="AN72" s="287"/>
      <c r="AO72" s="284">
        <f t="shared" si="25"/>
        <v>50</v>
      </c>
      <c r="AP72" s="285"/>
      <c r="AQ72" s="286">
        <v>30</v>
      </c>
      <c r="AR72" s="285"/>
      <c r="AS72" s="286">
        <v>20</v>
      </c>
      <c r="AT72" s="287"/>
    </row>
    <row r="73" spans="2:46" s="57" customFormat="1" ht="15" hidden="1" customHeight="1" outlineLevel="1">
      <c r="B73" s="282" t="s">
        <v>43</v>
      </c>
      <c r="C73" s="283"/>
      <c r="D73" s="283"/>
      <c r="E73" s="284">
        <f t="shared" si="19"/>
        <v>251</v>
      </c>
      <c r="F73" s="285"/>
      <c r="G73" s="286">
        <f>+M73+S73+Y73+AE73+AK73+AQ73</f>
        <v>123</v>
      </c>
      <c r="H73" s="285"/>
      <c r="I73" s="286">
        <f>+O73+U73+AA73+AG73+AM73+AS73</f>
        <v>128</v>
      </c>
      <c r="J73" s="287"/>
      <c r="K73" s="285">
        <f t="shared" si="20"/>
        <v>46</v>
      </c>
      <c r="L73" s="285"/>
      <c r="M73" s="286">
        <v>16</v>
      </c>
      <c r="N73" s="285"/>
      <c r="O73" s="286">
        <v>30</v>
      </c>
      <c r="P73" s="285"/>
      <c r="Q73" s="284">
        <f t="shared" si="21"/>
        <v>45</v>
      </c>
      <c r="R73" s="285"/>
      <c r="S73" s="286">
        <v>25</v>
      </c>
      <c r="T73" s="285"/>
      <c r="U73" s="286">
        <v>20</v>
      </c>
      <c r="V73" s="287"/>
      <c r="W73" s="284">
        <f t="shared" si="22"/>
        <v>29</v>
      </c>
      <c r="X73" s="285"/>
      <c r="Y73" s="286">
        <v>14</v>
      </c>
      <c r="Z73" s="285"/>
      <c r="AA73" s="286">
        <v>15</v>
      </c>
      <c r="AB73" s="287"/>
      <c r="AC73" s="284">
        <f t="shared" si="23"/>
        <v>43</v>
      </c>
      <c r="AD73" s="285"/>
      <c r="AE73" s="286">
        <v>25</v>
      </c>
      <c r="AF73" s="285"/>
      <c r="AG73" s="286">
        <v>18</v>
      </c>
      <c r="AH73" s="287"/>
      <c r="AI73" s="284">
        <f t="shared" si="24"/>
        <v>44</v>
      </c>
      <c r="AJ73" s="285"/>
      <c r="AK73" s="286">
        <v>20</v>
      </c>
      <c r="AL73" s="285"/>
      <c r="AM73" s="286">
        <v>24</v>
      </c>
      <c r="AN73" s="287"/>
      <c r="AO73" s="284">
        <f t="shared" si="25"/>
        <v>44</v>
      </c>
      <c r="AP73" s="285"/>
      <c r="AQ73" s="286">
        <v>23</v>
      </c>
      <c r="AR73" s="285"/>
      <c r="AS73" s="286">
        <v>21</v>
      </c>
      <c r="AT73" s="287"/>
    </row>
    <row r="74" spans="2:46" s="57" customFormat="1" ht="15" hidden="1" customHeight="1" outlineLevel="1">
      <c r="B74" s="282" t="s">
        <v>44</v>
      </c>
      <c r="C74" s="283"/>
      <c r="D74" s="283"/>
      <c r="E74" s="284">
        <f t="shared" si="19"/>
        <v>226</v>
      </c>
      <c r="F74" s="285"/>
      <c r="G74" s="286">
        <f>+M74+S74+Y74+AE74+AK74+AQ74</f>
        <v>115</v>
      </c>
      <c r="H74" s="285"/>
      <c r="I74" s="286">
        <f>+O74+U74+AA74+AG74+AM74+AS74</f>
        <v>111</v>
      </c>
      <c r="J74" s="287"/>
      <c r="K74" s="285">
        <f t="shared" si="20"/>
        <v>35</v>
      </c>
      <c r="L74" s="285"/>
      <c r="M74" s="286">
        <v>17</v>
      </c>
      <c r="N74" s="285"/>
      <c r="O74" s="286">
        <v>18</v>
      </c>
      <c r="P74" s="285"/>
      <c r="Q74" s="284">
        <f t="shared" si="21"/>
        <v>30</v>
      </c>
      <c r="R74" s="285"/>
      <c r="S74" s="286">
        <v>18</v>
      </c>
      <c r="T74" s="285"/>
      <c r="U74" s="286">
        <v>12</v>
      </c>
      <c r="V74" s="287"/>
      <c r="W74" s="284">
        <f t="shared" si="22"/>
        <v>35</v>
      </c>
      <c r="X74" s="285"/>
      <c r="Y74" s="286">
        <v>15</v>
      </c>
      <c r="Z74" s="285"/>
      <c r="AA74" s="286">
        <v>20</v>
      </c>
      <c r="AB74" s="287"/>
      <c r="AC74" s="284">
        <f t="shared" si="23"/>
        <v>50</v>
      </c>
      <c r="AD74" s="285"/>
      <c r="AE74" s="286">
        <v>27</v>
      </c>
      <c r="AF74" s="285"/>
      <c r="AG74" s="286">
        <v>23</v>
      </c>
      <c r="AH74" s="287"/>
      <c r="AI74" s="284">
        <f t="shared" si="24"/>
        <v>33</v>
      </c>
      <c r="AJ74" s="285"/>
      <c r="AK74" s="286">
        <v>14</v>
      </c>
      <c r="AL74" s="285"/>
      <c r="AM74" s="286">
        <v>19</v>
      </c>
      <c r="AN74" s="287"/>
      <c r="AO74" s="284">
        <f t="shared" si="25"/>
        <v>43</v>
      </c>
      <c r="AP74" s="285"/>
      <c r="AQ74" s="286">
        <v>24</v>
      </c>
      <c r="AR74" s="285"/>
      <c r="AS74" s="286">
        <v>19</v>
      </c>
      <c r="AT74" s="287"/>
    </row>
    <row r="75" spans="2:46" s="57" customFormat="1" ht="15" hidden="1" customHeight="1" outlineLevel="1">
      <c r="B75" s="282" t="s">
        <v>45</v>
      </c>
      <c r="C75" s="283"/>
      <c r="D75" s="283"/>
      <c r="E75" s="284">
        <f t="shared" si="19"/>
        <v>284</v>
      </c>
      <c r="F75" s="285"/>
      <c r="G75" s="286">
        <f>+M75+S75+Y75+AE75+AK75+AQ75</f>
        <v>142</v>
      </c>
      <c r="H75" s="285"/>
      <c r="I75" s="286">
        <f>+O75+U75+AA75+AG75+AM75+AS75</f>
        <v>142</v>
      </c>
      <c r="J75" s="287"/>
      <c r="K75" s="285">
        <f t="shared" si="20"/>
        <v>45</v>
      </c>
      <c r="L75" s="285"/>
      <c r="M75" s="286">
        <v>26</v>
      </c>
      <c r="N75" s="285"/>
      <c r="O75" s="286">
        <v>19</v>
      </c>
      <c r="P75" s="285"/>
      <c r="Q75" s="284">
        <f t="shared" si="21"/>
        <v>43</v>
      </c>
      <c r="R75" s="285"/>
      <c r="S75" s="286">
        <v>25</v>
      </c>
      <c r="T75" s="285"/>
      <c r="U75" s="286">
        <v>18</v>
      </c>
      <c r="V75" s="287"/>
      <c r="W75" s="284">
        <f t="shared" si="22"/>
        <v>45</v>
      </c>
      <c r="X75" s="285"/>
      <c r="Y75" s="286">
        <v>19</v>
      </c>
      <c r="Z75" s="285"/>
      <c r="AA75" s="286">
        <v>26</v>
      </c>
      <c r="AB75" s="287"/>
      <c r="AC75" s="284">
        <f t="shared" si="23"/>
        <v>53</v>
      </c>
      <c r="AD75" s="285"/>
      <c r="AE75" s="286">
        <v>24</v>
      </c>
      <c r="AF75" s="285"/>
      <c r="AG75" s="286">
        <v>29</v>
      </c>
      <c r="AH75" s="287"/>
      <c r="AI75" s="284">
        <f t="shared" si="24"/>
        <v>46</v>
      </c>
      <c r="AJ75" s="285"/>
      <c r="AK75" s="286">
        <v>18</v>
      </c>
      <c r="AL75" s="285"/>
      <c r="AM75" s="286">
        <v>28</v>
      </c>
      <c r="AN75" s="287"/>
      <c r="AO75" s="284">
        <f t="shared" si="25"/>
        <v>52</v>
      </c>
      <c r="AP75" s="285"/>
      <c r="AQ75" s="286">
        <v>30</v>
      </c>
      <c r="AR75" s="285"/>
      <c r="AS75" s="286">
        <v>22</v>
      </c>
      <c r="AT75" s="287"/>
    </row>
    <row r="76" spans="2:46" s="57" customFormat="1" ht="15" hidden="1" customHeight="1" outlineLevel="1">
      <c r="B76" s="282" t="s">
        <v>46</v>
      </c>
      <c r="C76" s="283"/>
      <c r="D76" s="283"/>
      <c r="E76" s="284">
        <f t="shared" si="19"/>
        <v>202</v>
      </c>
      <c r="F76" s="285"/>
      <c r="G76" s="286">
        <f>+M76+S76+Y76+AE76+AK76+AQ76</f>
        <v>99</v>
      </c>
      <c r="H76" s="285"/>
      <c r="I76" s="286">
        <f>+O76+U76+AA76+AG76+AM76+AS76</f>
        <v>103</v>
      </c>
      <c r="J76" s="287"/>
      <c r="K76" s="285">
        <f t="shared" si="20"/>
        <v>27</v>
      </c>
      <c r="L76" s="285"/>
      <c r="M76" s="286">
        <v>12</v>
      </c>
      <c r="N76" s="285"/>
      <c r="O76" s="286">
        <v>15</v>
      </c>
      <c r="P76" s="285"/>
      <c r="Q76" s="284">
        <f t="shared" si="21"/>
        <v>28</v>
      </c>
      <c r="R76" s="285"/>
      <c r="S76" s="286">
        <v>14</v>
      </c>
      <c r="T76" s="285"/>
      <c r="U76" s="286">
        <v>14</v>
      </c>
      <c r="V76" s="287"/>
      <c r="W76" s="284">
        <f t="shared" si="22"/>
        <v>37</v>
      </c>
      <c r="X76" s="285"/>
      <c r="Y76" s="286">
        <v>16</v>
      </c>
      <c r="Z76" s="285"/>
      <c r="AA76" s="286">
        <v>21</v>
      </c>
      <c r="AB76" s="287"/>
      <c r="AC76" s="284">
        <f t="shared" si="23"/>
        <v>31</v>
      </c>
      <c r="AD76" s="285"/>
      <c r="AE76" s="286">
        <v>15</v>
      </c>
      <c r="AF76" s="285"/>
      <c r="AG76" s="286">
        <v>16</v>
      </c>
      <c r="AH76" s="287"/>
      <c r="AI76" s="284">
        <f t="shared" si="24"/>
        <v>41</v>
      </c>
      <c r="AJ76" s="285"/>
      <c r="AK76" s="286">
        <v>19</v>
      </c>
      <c r="AL76" s="285"/>
      <c r="AM76" s="286">
        <v>22</v>
      </c>
      <c r="AN76" s="287"/>
      <c r="AO76" s="284">
        <f t="shared" si="25"/>
        <v>38</v>
      </c>
      <c r="AP76" s="285"/>
      <c r="AQ76" s="286">
        <v>23</v>
      </c>
      <c r="AR76" s="285"/>
      <c r="AS76" s="286">
        <v>15</v>
      </c>
      <c r="AT76" s="287"/>
    </row>
    <row r="77" spans="2:46" s="57" customFormat="1" ht="15" hidden="1" customHeight="1" collapsed="1">
      <c r="B77" s="282" t="s">
        <v>14</v>
      </c>
      <c r="C77" s="283"/>
      <c r="D77" s="283"/>
      <c r="E77" s="284">
        <f t="shared" si="19"/>
        <v>2084</v>
      </c>
      <c r="F77" s="285"/>
      <c r="G77" s="286">
        <f>SUM(G78:H84)</f>
        <v>1063</v>
      </c>
      <c r="H77" s="285"/>
      <c r="I77" s="286">
        <f>SUM(I78:J84)</f>
        <v>1021</v>
      </c>
      <c r="J77" s="287"/>
      <c r="K77" s="285">
        <f t="shared" si="20"/>
        <v>318</v>
      </c>
      <c r="L77" s="285"/>
      <c r="M77" s="286">
        <f>SUM(M78:N84)</f>
        <v>166</v>
      </c>
      <c r="N77" s="285"/>
      <c r="O77" s="286">
        <f>SUM(O78:P84)</f>
        <v>152</v>
      </c>
      <c r="P77" s="285"/>
      <c r="Q77" s="284">
        <f t="shared" si="21"/>
        <v>361</v>
      </c>
      <c r="R77" s="285"/>
      <c r="S77" s="286">
        <f>SUM(S78:T84)</f>
        <v>187</v>
      </c>
      <c r="T77" s="285"/>
      <c r="U77" s="286">
        <f>SUM(U78:V84)</f>
        <v>174</v>
      </c>
      <c r="V77" s="287"/>
      <c r="W77" s="284">
        <f t="shared" si="22"/>
        <v>324</v>
      </c>
      <c r="X77" s="285"/>
      <c r="Y77" s="286">
        <f>SUM(Y78:Z84)</f>
        <v>180</v>
      </c>
      <c r="Z77" s="285"/>
      <c r="AA77" s="286">
        <f>SUM(AA78:AB84)</f>
        <v>144</v>
      </c>
      <c r="AB77" s="287"/>
      <c r="AC77" s="284">
        <f t="shared" si="23"/>
        <v>391</v>
      </c>
      <c r="AD77" s="285"/>
      <c r="AE77" s="286">
        <f>SUM(AE78:AF84)</f>
        <v>187</v>
      </c>
      <c r="AF77" s="285"/>
      <c r="AG77" s="286">
        <f>SUM(AG78:AH84)</f>
        <v>204</v>
      </c>
      <c r="AH77" s="287"/>
      <c r="AI77" s="284">
        <f t="shared" si="24"/>
        <v>336</v>
      </c>
      <c r="AJ77" s="285"/>
      <c r="AK77" s="286">
        <f>SUM(AK78:AL84)</f>
        <v>164</v>
      </c>
      <c r="AL77" s="285"/>
      <c r="AM77" s="286">
        <f>SUM(AM78:AN84)</f>
        <v>172</v>
      </c>
      <c r="AN77" s="287"/>
      <c r="AO77" s="284">
        <f t="shared" si="25"/>
        <v>354</v>
      </c>
      <c r="AP77" s="285"/>
      <c r="AQ77" s="286">
        <f>SUM(AQ78:AR84)</f>
        <v>179</v>
      </c>
      <c r="AR77" s="285"/>
      <c r="AS77" s="286">
        <f>SUM(AS78:AT84)</f>
        <v>175</v>
      </c>
      <c r="AT77" s="287"/>
    </row>
    <row r="78" spans="2:46" s="57" customFormat="1" ht="15" hidden="1" customHeight="1" outlineLevel="1">
      <c r="B78" s="282" t="s">
        <v>30</v>
      </c>
      <c r="C78" s="283"/>
      <c r="D78" s="283"/>
      <c r="E78" s="284">
        <f t="shared" si="19"/>
        <v>371</v>
      </c>
      <c r="F78" s="285"/>
      <c r="G78" s="286">
        <f>+M78+S78+Y78+AE78+AK78+AQ78</f>
        <v>193</v>
      </c>
      <c r="H78" s="285"/>
      <c r="I78" s="286">
        <f>+O78+U78+AA78+AG78+AM78+AS78</f>
        <v>178</v>
      </c>
      <c r="J78" s="287"/>
      <c r="K78" s="285">
        <f t="shared" si="20"/>
        <v>44</v>
      </c>
      <c r="L78" s="285"/>
      <c r="M78" s="286">
        <v>19</v>
      </c>
      <c r="N78" s="285"/>
      <c r="O78" s="286">
        <v>25</v>
      </c>
      <c r="P78" s="285"/>
      <c r="Q78" s="284">
        <f t="shared" si="21"/>
        <v>61</v>
      </c>
      <c r="R78" s="285"/>
      <c r="S78" s="286">
        <v>33</v>
      </c>
      <c r="T78" s="285"/>
      <c r="U78" s="286">
        <v>28</v>
      </c>
      <c r="V78" s="287"/>
      <c r="W78" s="284">
        <f t="shared" si="22"/>
        <v>61</v>
      </c>
      <c r="X78" s="285"/>
      <c r="Y78" s="286">
        <v>27</v>
      </c>
      <c r="Z78" s="285"/>
      <c r="AA78" s="286">
        <v>34</v>
      </c>
      <c r="AB78" s="287"/>
      <c r="AC78" s="284">
        <f t="shared" si="23"/>
        <v>72</v>
      </c>
      <c r="AD78" s="285"/>
      <c r="AE78" s="286">
        <v>44</v>
      </c>
      <c r="AF78" s="285"/>
      <c r="AG78" s="286">
        <v>28</v>
      </c>
      <c r="AH78" s="287"/>
      <c r="AI78" s="284">
        <f t="shared" si="24"/>
        <v>61</v>
      </c>
      <c r="AJ78" s="285"/>
      <c r="AK78" s="286">
        <v>32</v>
      </c>
      <c r="AL78" s="285"/>
      <c r="AM78" s="286">
        <v>29</v>
      </c>
      <c r="AN78" s="287"/>
      <c r="AO78" s="284">
        <f t="shared" si="25"/>
        <v>72</v>
      </c>
      <c r="AP78" s="285"/>
      <c r="AQ78" s="286">
        <v>38</v>
      </c>
      <c r="AR78" s="285"/>
      <c r="AS78" s="286">
        <v>34</v>
      </c>
      <c r="AT78" s="287"/>
    </row>
    <row r="79" spans="2:46" s="57" customFormat="1" ht="15" hidden="1" customHeight="1" outlineLevel="1">
      <c r="B79" s="282" t="s">
        <v>31</v>
      </c>
      <c r="C79" s="283"/>
      <c r="D79" s="283"/>
      <c r="E79" s="284">
        <f t="shared" si="19"/>
        <v>379</v>
      </c>
      <c r="F79" s="285"/>
      <c r="G79" s="286">
        <f t="shared" ref="G79:G84" si="26">+M79+S79+Y79+AE79+AK79+AQ79</f>
        <v>199</v>
      </c>
      <c r="H79" s="285"/>
      <c r="I79" s="286">
        <f t="shared" ref="I79:I84" si="27">+O79+U79+AA79+AG79+AM79+AS79</f>
        <v>180</v>
      </c>
      <c r="J79" s="287"/>
      <c r="K79" s="285">
        <f t="shared" si="20"/>
        <v>58</v>
      </c>
      <c r="L79" s="285"/>
      <c r="M79" s="286">
        <v>32</v>
      </c>
      <c r="N79" s="285"/>
      <c r="O79" s="286">
        <v>26</v>
      </c>
      <c r="P79" s="285"/>
      <c r="Q79" s="284">
        <f t="shared" si="21"/>
        <v>68</v>
      </c>
      <c r="R79" s="285"/>
      <c r="S79" s="286">
        <v>33</v>
      </c>
      <c r="T79" s="285"/>
      <c r="U79" s="286">
        <v>35</v>
      </c>
      <c r="V79" s="287"/>
      <c r="W79" s="284">
        <f t="shared" si="22"/>
        <v>55</v>
      </c>
      <c r="X79" s="285"/>
      <c r="Y79" s="286">
        <v>33</v>
      </c>
      <c r="Z79" s="285"/>
      <c r="AA79" s="286">
        <v>22</v>
      </c>
      <c r="AB79" s="287"/>
      <c r="AC79" s="284">
        <f t="shared" si="23"/>
        <v>60</v>
      </c>
      <c r="AD79" s="285"/>
      <c r="AE79" s="286">
        <v>26</v>
      </c>
      <c r="AF79" s="285"/>
      <c r="AG79" s="286">
        <v>34</v>
      </c>
      <c r="AH79" s="287"/>
      <c r="AI79" s="284">
        <f t="shared" si="24"/>
        <v>64</v>
      </c>
      <c r="AJ79" s="285"/>
      <c r="AK79" s="286">
        <v>33</v>
      </c>
      <c r="AL79" s="285"/>
      <c r="AM79" s="286">
        <v>31</v>
      </c>
      <c r="AN79" s="287"/>
      <c r="AO79" s="284">
        <f t="shared" si="25"/>
        <v>74</v>
      </c>
      <c r="AP79" s="285"/>
      <c r="AQ79" s="286">
        <v>42</v>
      </c>
      <c r="AR79" s="285"/>
      <c r="AS79" s="286">
        <v>32</v>
      </c>
      <c r="AT79" s="287"/>
    </row>
    <row r="80" spans="2:46" s="57" customFormat="1" ht="15" hidden="1" customHeight="1" outlineLevel="1">
      <c r="B80" s="282" t="s">
        <v>32</v>
      </c>
      <c r="C80" s="283"/>
      <c r="D80" s="283"/>
      <c r="E80" s="284">
        <f t="shared" si="19"/>
        <v>524</v>
      </c>
      <c r="F80" s="285"/>
      <c r="G80" s="286">
        <f t="shared" si="26"/>
        <v>258</v>
      </c>
      <c r="H80" s="285"/>
      <c r="I80" s="286">
        <f t="shared" si="27"/>
        <v>266</v>
      </c>
      <c r="J80" s="287"/>
      <c r="K80" s="285">
        <f t="shared" si="20"/>
        <v>83</v>
      </c>
      <c r="L80" s="285"/>
      <c r="M80" s="286">
        <v>43</v>
      </c>
      <c r="N80" s="285"/>
      <c r="O80" s="286">
        <v>40</v>
      </c>
      <c r="P80" s="285"/>
      <c r="Q80" s="284">
        <f t="shared" si="21"/>
        <v>82</v>
      </c>
      <c r="R80" s="285"/>
      <c r="S80" s="286">
        <v>41</v>
      </c>
      <c r="T80" s="285"/>
      <c r="U80" s="286">
        <v>41</v>
      </c>
      <c r="V80" s="287"/>
      <c r="W80" s="284">
        <f t="shared" si="22"/>
        <v>96</v>
      </c>
      <c r="X80" s="285"/>
      <c r="Y80" s="286">
        <v>54</v>
      </c>
      <c r="Z80" s="285"/>
      <c r="AA80" s="286">
        <v>42</v>
      </c>
      <c r="AB80" s="287"/>
      <c r="AC80" s="284">
        <f t="shared" si="23"/>
        <v>109</v>
      </c>
      <c r="AD80" s="285"/>
      <c r="AE80" s="286">
        <v>47</v>
      </c>
      <c r="AF80" s="285"/>
      <c r="AG80" s="286">
        <v>62</v>
      </c>
      <c r="AH80" s="287"/>
      <c r="AI80" s="284">
        <f t="shared" si="24"/>
        <v>78</v>
      </c>
      <c r="AJ80" s="285"/>
      <c r="AK80" s="286">
        <v>35</v>
      </c>
      <c r="AL80" s="285"/>
      <c r="AM80" s="286">
        <v>43</v>
      </c>
      <c r="AN80" s="287"/>
      <c r="AO80" s="284">
        <f t="shared" si="25"/>
        <v>76</v>
      </c>
      <c r="AP80" s="285"/>
      <c r="AQ80" s="286">
        <v>38</v>
      </c>
      <c r="AR80" s="285"/>
      <c r="AS80" s="286">
        <v>38</v>
      </c>
      <c r="AT80" s="287"/>
    </row>
    <row r="81" spans="2:46" s="57" customFormat="1" ht="15" hidden="1" customHeight="1" outlineLevel="1">
      <c r="B81" s="282" t="s">
        <v>33</v>
      </c>
      <c r="C81" s="283"/>
      <c r="D81" s="283"/>
      <c r="E81" s="284">
        <f t="shared" si="19"/>
        <v>147</v>
      </c>
      <c r="F81" s="285"/>
      <c r="G81" s="286">
        <f t="shared" si="26"/>
        <v>69</v>
      </c>
      <c r="H81" s="285"/>
      <c r="I81" s="286">
        <f t="shared" si="27"/>
        <v>78</v>
      </c>
      <c r="J81" s="287"/>
      <c r="K81" s="285">
        <f t="shared" si="20"/>
        <v>24</v>
      </c>
      <c r="L81" s="285"/>
      <c r="M81" s="286">
        <v>13</v>
      </c>
      <c r="N81" s="285"/>
      <c r="O81" s="286">
        <v>11</v>
      </c>
      <c r="P81" s="285"/>
      <c r="Q81" s="284">
        <f t="shared" si="21"/>
        <v>23</v>
      </c>
      <c r="R81" s="285"/>
      <c r="S81" s="286">
        <v>11</v>
      </c>
      <c r="T81" s="285"/>
      <c r="U81" s="286">
        <v>12</v>
      </c>
      <c r="V81" s="287"/>
      <c r="W81" s="284">
        <f t="shared" si="22"/>
        <v>24</v>
      </c>
      <c r="X81" s="285"/>
      <c r="Y81" s="286">
        <v>15</v>
      </c>
      <c r="Z81" s="285"/>
      <c r="AA81" s="286">
        <v>9</v>
      </c>
      <c r="AB81" s="287"/>
      <c r="AC81" s="284">
        <f t="shared" si="23"/>
        <v>29</v>
      </c>
      <c r="AD81" s="285"/>
      <c r="AE81" s="286">
        <v>15</v>
      </c>
      <c r="AF81" s="285"/>
      <c r="AG81" s="286">
        <v>14</v>
      </c>
      <c r="AH81" s="287"/>
      <c r="AI81" s="284">
        <f t="shared" si="24"/>
        <v>23</v>
      </c>
      <c r="AJ81" s="285"/>
      <c r="AK81" s="286">
        <v>7</v>
      </c>
      <c r="AL81" s="285"/>
      <c r="AM81" s="286">
        <v>16</v>
      </c>
      <c r="AN81" s="287"/>
      <c r="AO81" s="284">
        <f t="shared" si="25"/>
        <v>24</v>
      </c>
      <c r="AP81" s="285"/>
      <c r="AQ81" s="286">
        <v>8</v>
      </c>
      <c r="AR81" s="285"/>
      <c r="AS81" s="286">
        <v>16</v>
      </c>
      <c r="AT81" s="287"/>
    </row>
    <row r="82" spans="2:46" s="57" customFormat="1" ht="15" hidden="1" customHeight="1" outlineLevel="1">
      <c r="B82" s="282" t="s">
        <v>34</v>
      </c>
      <c r="C82" s="283"/>
      <c r="D82" s="283"/>
      <c r="E82" s="284">
        <f t="shared" si="19"/>
        <v>504</v>
      </c>
      <c r="F82" s="285"/>
      <c r="G82" s="286">
        <f t="shared" si="26"/>
        <v>256</v>
      </c>
      <c r="H82" s="285"/>
      <c r="I82" s="286">
        <f t="shared" si="27"/>
        <v>248</v>
      </c>
      <c r="J82" s="287"/>
      <c r="K82" s="285">
        <f t="shared" si="20"/>
        <v>80</v>
      </c>
      <c r="L82" s="285"/>
      <c r="M82" s="286">
        <v>42</v>
      </c>
      <c r="N82" s="285"/>
      <c r="O82" s="286">
        <v>38</v>
      </c>
      <c r="P82" s="285"/>
      <c r="Q82" s="284">
        <f t="shared" si="21"/>
        <v>99</v>
      </c>
      <c r="R82" s="285"/>
      <c r="S82" s="286">
        <v>56</v>
      </c>
      <c r="T82" s="285"/>
      <c r="U82" s="286">
        <v>43</v>
      </c>
      <c r="V82" s="287"/>
      <c r="W82" s="284">
        <f t="shared" si="22"/>
        <v>72</v>
      </c>
      <c r="X82" s="285"/>
      <c r="Y82" s="286">
        <v>43</v>
      </c>
      <c r="Z82" s="285"/>
      <c r="AA82" s="286">
        <v>29</v>
      </c>
      <c r="AB82" s="287"/>
      <c r="AC82" s="284">
        <f t="shared" si="23"/>
        <v>95</v>
      </c>
      <c r="AD82" s="285"/>
      <c r="AE82" s="286">
        <v>39</v>
      </c>
      <c r="AF82" s="285"/>
      <c r="AG82" s="286">
        <v>56</v>
      </c>
      <c r="AH82" s="287"/>
      <c r="AI82" s="284">
        <f t="shared" si="24"/>
        <v>78</v>
      </c>
      <c r="AJ82" s="285"/>
      <c r="AK82" s="286">
        <v>36</v>
      </c>
      <c r="AL82" s="285"/>
      <c r="AM82" s="286">
        <v>42</v>
      </c>
      <c r="AN82" s="287"/>
      <c r="AO82" s="284">
        <f t="shared" si="25"/>
        <v>80</v>
      </c>
      <c r="AP82" s="285"/>
      <c r="AQ82" s="286">
        <v>40</v>
      </c>
      <c r="AR82" s="285"/>
      <c r="AS82" s="286">
        <v>40</v>
      </c>
      <c r="AT82" s="287"/>
    </row>
    <row r="83" spans="2:46" s="57" customFormat="1" ht="15" hidden="1" customHeight="1" outlineLevel="1">
      <c r="B83" s="282" t="s">
        <v>48</v>
      </c>
      <c r="C83" s="283"/>
      <c r="D83" s="283"/>
      <c r="E83" s="284">
        <f t="shared" si="19"/>
        <v>159</v>
      </c>
      <c r="F83" s="285"/>
      <c r="G83" s="286">
        <f t="shared" si="26"/>
        <v>88</v>
      </c>
      <c r="H83" s="285"/>
      <c r="I83" s="286">
        <f t="shared" si="27"/>
        <v>71</v>
      </c>
      <c r="J83" s="287"/>
      <c r="K83" s="285">
        <f t="shared" si="20"/>
        <v>29</v>
      </c>
      <c r="L83" s="285"/>
      <c r="M83" s="286">
        <v>17</v>
      </c>
      <c r="N83" s="285"/>
      <c r="O83" s="286">
        <v>12</v>
      </c>
      <c r="P83" s="285"/>
      <c r="Q83" s="284">
        <f t="shared" si="21"/>
        <v>28</v>
      </c>
      <c r="R83" s="285"/>
      <c r="S83" s="286">
        <v>13</v>
      </c>
      <c r="T83" s="285"/>
      <c r="U83" s="286">
        <v>15</v>
      </c>
      <c r="V83" s="287"/>
      <c r="W83" s="284">
        <f t="shared" si="22"/>
        <v>16</v>
      </c>
      <c r="X83" s="285"/>
      <c r="Y83" s="286">
        <v>8</v>
      </c>
      <c r="Z83" s="285"/>
      <c r="AA83" s="286">
        <v>8</v>
      </c>
      <c r="AB83" s="287"/>
      <c r="AC83" s="284">
        <f t="shared" si="23"/>
        <v>26</v>
      </c>
      <c r="AD83" s="285"/>
      <c r="AE83" s="286">
        <v>16</v>
      </c>
      <c r="AF83" s="285"/>
      <c r="AG83" s="286">
        <v>10</v>
      </c>
      <c r="AH83" s="287"/>
      <c r="AI83" s="284">
        <f t="shared" si="24"/>
        <v>32</v>
      </c>
      <c r="AJ83" s="285"/>
      <c r="AK83" s="286">
        <v>21</v>
      </c>
      <c r="AL83" s="285"/>
      <c r="AM83" s="286">
        <v>11</v>
      </c>
      <c r="AN83" s="287"/>
      <c r="AO83" s="284">
        <f t="shared" si="25"/>
        <v>28</v>
      </c>
      <c r="AP83" s="285"/>
      <c r="AQ83" s="286">
        <v>13</v>
      </c>
      <c r="AR83" s="285"/>
      <c r="AS83" s="286">
        <v>15</v>
      </c>
      <c r="AT83" s="287"/>
    </row>
    <row r="84" spans="2:46" s="57" customFormat="1" ht="15" hidden="1" customHeight="1" outlineLevel="1">
      <c r="B84" s="282" t="s">
        <v>108</v>
      </c>
      <c r="C84" s="283"/>
      <c r="D84" s="283"/>
      <c r="E84" s="284">
        <f t="shared" si="19"/>
        <v>0</v>
      </c>
      <c r="F84" s="285"/>
      <c r="G84" s="286">
        <f t="shared" si="26"/>
        <v>0</v>
      </c>
      <c r="H84" s="285"/>
      <c r="I84" s="286">
        <f t="shared" si="27"/>
        <v>0</v>
      </c>
      <c r="J84" s="287"/>
      <c r="K84" s="285">
        <f t="shared" si="20"/>
        <v>0</v>
      </c>
      <c r="L84" s="285"/>
      <c r="M84" s="286">
        <v>0</v>
      </c>
      <c r="N84" s="285"/>
      <c r="O84" s="286">
        <v>0</v>
      </c>
      <c r="P84" s="285"/>
      <c r="Q84" s="284">
        <f t="shared" si="21"/>
        <v>0</v>
      </c>
      <c r="R84" s="285"/>
      <c r="S84" s="286">
        <v>0</v>
      </c>
      <c r="T84" s="285"/>
      <c r="U84" s="286">
        <v>0</v>
      </c>
      <c r="V84" s="287"/>
      <c r="W84" s="284">
        <f t="shared" si="22"/>
        <v>0</v>
      </c>
      <c r="X84" s="285"/>
      <c r="Y84" s="286">
        <v>0</v>
      </c>
      <c r="Z84" s="285"/>
      <c r="AA84" s="286">
        <v>0</v>
      </c>
      <c r="AB84" s="287"/>
      <c r="AC84" s="284">
        <f t="shared" si="23"/>
        <v>0</v>
      </c>
      <c r="AD84" s="285"/>
      <c r="AE84" s="286">
        <v>0</v>
      </c>
      <c r="AF84" s="285"/>
      <c r="AG84" s="286">
        <v>0</v>
      </c>
      <c r="AH84" s="287"/>
      <c r="AI84" s="284">
        <f t="shared" si="24"/>
        <v>0</v>
      </c>
      <c r="AJ84" s="285"/>
      <c r="AK84" s="286">
        <v>0</v>
      </c>
      <c r="AL84" s="285"/>
      <c r="AM84" s="286">
        <v>0</v>
      </c>
      <c r="AN84" s="287"/>
      <c r="AO84" s="284">
        <f t="shared" si="25"/>
        <v>0</v>
      </c>
      <c r="AP84" s="285"/>
      <c r="AQ84" s="286">
        <v>0</v>
      </c>
      <c r="AR84" s="285"/>
      <c r="AS84" s="286">
        <v>0</v>
      </c>
      <c r="AT84" s="287"/>
    </row>
    <row r="85" spans="2:46" s="57" customFormat="1" ht="15" hidden="1" customHeight="1" collapsed="1">
      <c r="B85" s="282" t="s">
        <v>15</v>
      </c>
      <c r="C85" s="283"/>
      <c r="D85" s="283"/>
      <c r="E85" s="284">
        <f t="shared" si="19"/>
        <v>1597</v>
      </c>
      <c r="F85" s="285"/>
      <c r="G85" s="286">
        <f>SUM(G86:H89)</f>
        <v>827</v>
      </c>
      <c r="H85" s="285"/>
      <c r="I85" s="286">
        <f>SUM(I86:J89)</f>
        <v>770</v>
      </c>
      <c r="J85" s="287"/>
      <c r="K85" s="285">
        <f t="shared" si="20"/>
        <v>246</v>
      </c>
      <c r="L85" s="285"/>
      <c r="M85" s="286">
        <f>SUM(M86:N89)</f>
        <v>129</v>
      </c>
      <c r="N85" s="285"/>
      <c r="O85" s="286">
        <f>SUM(O86:P89)</f>
        <v>117</v>
      </c>
      <c r="P85" s="285"/>
      <c r="Q85" s="284">
        <f t="shared" si="21"/>
        <v>263</v>
      </c>
      <c r="R85" s="285"/>
      <c r="S85" s="286">
        <f>SUM(S86:T89)</f>
        <v>130</v>
      </c>
      <c r="T85" s="285"/>
      <c r="U85" s="286">
        <f>SUM(U86:V89)</f>
        <v>133</v>
      </c>
      <c r="V85" s="287"/>
      <c r="W85" s="284">
        <f t="shared" si="22"/>
        <v>239</v>
      </c>
      <c r="X85" s="285"/>
      <c r="Y85" s="286">
        <f>SUM(Y86:Z89)</f>
        <v>134</v>
      </c>
      <c r="Z85" s="285"/>
      <c r="AA85" s="286">
        <f>SUM(AA86:AB89)</f>
        <v>105</v>
      </c>
      <c r="AB85" s="287"/>
      <c r="AC85" s="284">
        <f t="shared" si="23"/>
        <v>309</v>
      </c>
      <c r="AD85" s="285"/>
      <c r="AE85" s="286">
        <f>SUM(AE86:AF89)</f>
        <v>158</v>
      </c>
      <c r="AF85" s="285"/>
      <c r="AG85" s="286">
        <f>SUM(AG86:AH89)</f>
        <v>151</v>
      </c>
      <c r="AH85" s="287"/>
      <c r="AI85" s="284">
        <f t="shared" si="24"/>
        <v>275</v>
      </c>
      <c r="AJ85" s="285"/>
      <c r="AK85" s="286">
        <f>SUM(AK86:AL89)</f>
        <v>146</v>
      </c>
      <c r="AL85" s="285"/>
      <c r="AM85" s="286">
        <f>SUM(AM86:AN89)</f>
        <v>129</v>
      </c>
      <c r="AN85" s="287"/>
      <c r="AO85" s="284">
        <f t="shared" si="25"/>
        <v>265</v>
      </c>
      <c r="AP85" s="285"/>
      <c r="AQ85" s="286">
        <f>SUM(AQ86:AR89)</f>
        <v>130</v>
      </c>
      <c r="AR85" s="285"/>
      <c r="AS85" s="286">
        <f>SUM(AS86:AT89)</f>
        <v>135</v>
      </c>
      <c r="AT85" s="287"/>
    </row>
    <row r="86" spans="2:46" s="57" customFormat="1" ht="15" hidden="1" customHeight="1" outlineLevel="1">
      <c r="B86" s="282" t="s">
        <v>35</v>
      </c>
      <c r="C86" s="283"/>
      <c r="D86" s="283"/>
      <c r="E86" s="284">
        <f t="shared" si="19"/>
        <v>544</v>
      </c>
      <c r="F86" s="285"/>
      <c r="G86" s="286">
        <f>+M86+S86+Y86+AE86+AK86+AQ86</f>
        <v>278</v>
      </c>
      <c r="H86" s="285"/>
      <c r="I86" s="286">
        <f>+O86+U86+AA86+AG86+AM86+AS86</f>
        <v>266</v>
      </c>
      <c r="J86" s="287"/>
      <c r="K86" s="285">
        <f t="shared" si="20"/>
        <v>86</v>
      </c>
      <c r="L86" s="285"/>
      <c r="M86" s="286">
        <v>50</v>
      </c>
      <c r="N86" s="285"/>
      <c r="O86" s="286">
        <v>36</v>
      </c>
      <c r="P86" s="285"/>
      <c r="Q86" s="284">
        <f t="shared" si="21"/>
        <v>98</v>
      </c>
      <c r="R86" s="285"/>
      <c r="S86" s="286">
        <v>44</v>
      </c>
      <c r="T86" s="285"/>
      <c r="U86" s="286">
        <v>54</v>
      </c>
      <c r="V86" s="287"/>
      <c r="W86" s="284">
        <f t="shared" si="22"/>
        <v>77</v>
      </c>
      <c r="X86" s="285"/>
      <c r="Y86" s="286">
        <v>39</v>
      </c>
      <c r="Z86" s="285"/>
      <c r="AA86" s="286">
        <v>38</v>
      </c>
      <c r="AB86" s="287"/>
      <c r="AC86" s="284">
        <f t="shared" si="23"/>
        <v>116</v>
      </c>
      <c r="AD86" s="285"/>
      <c r="AE86" s="286">
        <v>58</v>
      </c>
      <c r="AF86" s="285"/>
      <c r="AG86" s="286">
        <v>58</v>
      </c>
      <c r="AH86" s="287"/>
      <c r="AI86" s="284">
        <f t="shared" si="24"/>
        <v>82</v>
      </c>
      <c r="AJ86" s="285"/>
      <c r="AK86" s="286">
        <v>44</v>
      </c>
      <c r="AL86" s="285"/>
      <c r="AM86" s="286">
        <v>38</v>
      </c>
      <c r="AN86" s="287"/>
      <c r="AO86" s="284">
        <f t="shared" si="25"/>
        <v>85</v>
      </c>
      <c r="AP86" s="285"/>
      <c r="AQ86" s="286">
        <v>43</v>
      </c>
      <c r="AR86" s="285"/>
      <c r="AS86" s="286">
        <v>42</v>
      </c>
      <c r="AT86" s="287"/>
    </row>
    <row r="87" spans="2:46" s="57" customFormat="1" ht="15" hidden="1" customHeight="1" outlineLevel="1">
      <c r="B87" s="282" t="s">
        <v>36</v>
      </c>
      <c r="C87" s="283"/>
      <c r="D87" s="283"/>
      <c r="E87" s="284">
        <f t="shared" si="19"/>
        <v>403</v>
      </c>
      <c r="F87" s="285"/>
      <c r="G87" s="286">
        <f>+M87+S87+Y87+AE87+AK87+AQ87</f>
        <v>218</v>
      </c>
      <c r="H87" s="285"/>
      <c r="I87" s="286">
        <f>+O87+U87+AA87+AG87+AM87+AS87</f>
        <v>185</v>
      </c>
      <c r="J87" s="287"/>
      <c r="K87" s="285">
        <f t="shared" si="20"/>
        <v>59</v>
      </c>
      <c r="L87" s="285"/>
      <c r="M87" s="286">
        <v>29</v>
      </c>
      <c r="N87" s="285"/>
      <c r="O87" s="286">
        <v>30</v>
      </c>
      <c r="P87" s="285"/>
      <c r="Q87" s="284">
        <f t="shared" si="21"/>
        <v>55</v>
      </c>
      <c r="R87" s="285"/>
      <c r="S87" s="286">
        <v>33</v>
      </c>
      <c r="T87" s="285"/>
      <c r="U87" s="286">
        <v>22</v>
      </c>
      <c r="V87" s="287"/>
      <c r="W87" s="284">
        <f t="shared" si="22"/>
        <v>62</v>
      </c>
      <c r="X87" s="285"/>
      <c r="Y87" s="286">
        <v>36</v>
      </c>
      <c r="Z87" s="285"/>
      <c r="AA87" s="286">
        <v>26</v>
      </c>
      <c r="AB87" s="287"/>
      <c r="AC87" s="284">
        <f t="shared" si="23"/>
        <v>72</v>
      </c>
      <c r="AD87" s="285"/>
      <c r="AE87" s="286">
        <v>40</v>
      </c>
      <c r="AF87" s="285"/>
      <c r="AG87" s="286">
        <v>32</v>
      </c>
      <c r="AH87" s="287"/>
      <c r="AI87" s="284">
        <f t="shared" si="24"/>
        <v>82</v>
      </c>
      <c r="AJ87" s="285"/>
      <c r="AK87" s="286">
        <v>42</v>
      </c>
      <c r="AL87" s="285"/>
      <c r="AM87" s="286">
        <v>40</v>
      </c>
      <c r="AN87" s="287"/>
      <c r="AO87" s="284">
        <f t="shared" si="25"/>
        <v>73</v>
      </c>
      <c r="AP87" s="285"/>
      <c r="AQ87" s="286">
        <v>38</v>
      </c>
      <c r="AR87" s="285"/>
      <c r="AS87" s="286">
        <v>35</v>
      </c>
      <c r="AT87" s="287"/>
    </row>
    <row r="88" spans="2:46" s="57" customFormat="1" ht="15" hidden="1" customHeight="1" outlineLevel="1">
      <c r="B88" s="282" t="s">
        <v>37</v>
      </c>
      <c r="C88" s="283"/>
      <c r="D88" s="283"/>
      <c r="E88" s="284">
        <f t="shared" si="19"/>
        <v>303</v>
      </c>
      <c r="F88" s="285"/>
      <c r="G88" s="286">
        <f>+M88+S88+Y88+AE88+AK88+AQ88</f>
        <v>153</v>
      </c>
      <c r="H88" s="285"/>
      <c r="I88" s="286">
        <f>+O88+U88+AA88+AG88+AM88+AS88</f>
        <v>150</v>
      </c>
      <c r="J88" s="287"/>
      <c r="K88" s="285">
        <f t="shared" si="20"/>
        <v>42</v>
      </c>
      <c r="L88" s="285"/>
      <c r="M88" s="286">
        <v>23</v>
      </c>
      <c r="N88" s="285"/>
      <c r="O88" s="286">
        <v>19</v>
      </c>
      <c r="P88" s="285"/>
      <c r="Q88" s="284">
        <f t="shared" si="21"/>
        <v>59</v>
      </c>
      <c r="R88" s="285"/>
      <c r="S88" s="286">
        <v>28</v>
      </c>
      <c r="T88" s="285"/>
      <c r="U88" s="286">
        <v>31</v>
      </c>
      <c r="V88" s="287"/>
      <c r="W88" s="284">
        <f t="shared" si="22"/>
        <v>48</v>
      </c>
      <c r="X88" s="285"/>
      <c r="Y88" s="286">
        <v>31</v>
      </c>
      <c r="Z88" s="285"/>
      <c r="AA88" s="286">
        <v>17</v>
      </c>
      <c r="AB88" s="287"/>
      <c r="AC88" s="284">
        <f t="shared" si="23"/>
        <v>57</v>
      </c>
      <c r="AD88" s="285"/>
      <c r="AE88" s="286">
        <v>25</v>
      </c>
      <c r="AF88" s="285"/>
      <c r="AG88" s="286">
        <v>32</v>
      </c>
      <c r="AH88" s="287"/>
      <c r="AI88" s="284">
        <f t="shared" si="24"/>
        <v>55</v>
      </c>
      <c r="AJ88" s="285"/>
      <c r="AK88" s="286">
        <v>27</v>
      </c>
      <c r="AL88" s="285"/>
      <c r="AM88" s="286">
        <v>28</v>
      </c>
      <c r="AN88" s="287"/>
      <c r="AO88" s="284">
        <f t="shared" si="25"/>
        <v>42</v>
      </c>
      <c r="AP88" s="285"/>
      <c r="AQ88" s="286">
        <v>19</v>
      </c>
      <c r="AR88" s="285"/>
      <c r="AS88" s="286">
        <v>23</v>
      </c>
      <c r="AT88" s="287"/>
    </row>
    <row r="89" spans="2:46" s="57" customFormat="1" ht="15" hidden="1" customHeight="1" outlineLevel="1">
      <c r="B89" s="282" t="s">
        <v>38</v>
      </c>
      <c r="C89" s="283"/>
      <c r="D89" s="283"/>
      <c r="E89" s="284">
        <f t="shared" si="19"/>
        <v>347</v>
      </c>
      <c r="F89" s="285"/>
      <c r="G89" s="286">
        <f>+M89+S89+Y89+AE89+AK89+AQ89</f>
        <v>178</v>
      </c>
      <c r="H89" s="285"/>
      <c r="I89" s="286">
        <f>+O89+U89+AA89+AG89+AM89+AS89</f>
        <v>169</v>
      </c>
      <c r="J89" s="287"/>
      <c r="K89" s="285">
        <f t="shared" si="20"/>
        <v>59</v>
      </c>
      <c r="L89" s="285"/>
      <c r="M89" s="286">
        <v>27</v>
      </c>
      <c r="N89" s="285"/>
      <c r="O89" s="286">
        <v>32</v>
      </c>
      <c r="P89" s="285"/>
      <c r="Q89" s="284">
        <f t="shared" si="21"/>
        <v>51</v>
      </c>
      <c r="R89" s="285"/>
      <c r="S89" s="286">
        <v>25</v>
      </c>
      <c r="T89" s="285"/>
      <c r="U89" s="286">
        <v>26</v>
      </c>
      <c r="V89" s="287"/>
      <c r="W89" s="284">
        <f t="shared" si="22"/>
        <v>52</v>
      </c>
      <c r="X89" s="285"/>
      <c r="Y89" s="286">
        <v>28</v>
      </c>
      <c r="Z89" s="285"/>
      <c r="AA89" s="286">
        <v>24</v>
      </c>
      <c r="AB89" s="287"/>
      <c r="AC89" s="284">
        <f t="shared" si="23"/>
        <v>64</v>
      </c>
      <c r="AD89" s="285"/>
      <c r="AE89" s="286">
        <v>35</v>
      </c>
      <c r="AF89" s="285"/>
      <c r="AG89" s="286">
        <v>29</v>
      </c>
      <c r="AH89" s="287"/>
      <c r="AI89" s="284">
        <f t="shared" si="24"/>
        <v>56</v>
      </c>
      <c r="AJ89" s="285"/>
      <c r="AK89" s="286">
        <v>33</v>
      </c>
      <c r="AL89" s="285"/>
      <c r="AM89" s="286">
        <v>23</v>
      </c>
      <c r="AN89" s="287"/>
      <c r="AO89" s="284">
        <f t="shared" si="25"/>
        <v>65</v>
      </c>
      <c r="AP89" s="285"/>
      <c r="AQ89" s="286">
        <v>30</v>
      </c>
      <c r="AR89" s="285"/>
      <c r="AS89" s="286">
        <v>35</v>
      </c>
      <c r="AT89" s="287"/>
    </row>
    <row r="90" spans="2:46" s="57" customFormat="1" ht="15" hidden="1" customHeight="1" collapsed="1">
      <c r="B90" s="282" t="s">
        <v>16</v>
      </c>
      <c r="C90" s="283"/>
      <c r="D90" s="283"/>
      <c r="E90" s="284">
        <f t="shared" si="19"/>
        <v>862</v>
      </c>
      <c r="F90" s="285"/>
      <c r="G90" s="286">
        <f>SUM(G91:H94)</f>
        <v>430</v>
      </c>
      <c r="H90" s="285"/>
      <c r="I90" s="286">
        <f>SUM(I91:J94)</f>
        <v>432</v>
      </c>
      <c r="J90" s="287"/>
      <c r="K90" s="285">
        <f t="shared" si="20"/>
        <v>130</v>
      </c>
      <c r="L90" s="285"/>
      <c r="M90" s="286">
        <f>SUM(M91:N94)</f>
        <v>69</v>
      </c>
      <c r="N90" s="285"/>
      <c r="O90" s="286">
        <f>SUM(O91:P94)</f>
        <v>61</v>
      </c>
      <c r="P90" s="285"/>
      <c r="Q90" s="284">
        <f t="shared" si="21"/>
        <v>138</v>
      </c>
      <c r="R90" s="285"/>
      <c r="S90" s="286">
        <f>SUM(S91:T94)</f>
        <v>66</v>
      </c>
      <c r="T90" s="285"/>
      <c r="U90" s="286">
        <f>SUM(U91:V94)</f>
        <v>72</v>
      </c>
      <c r="V90" s="287"/>
      <c r="W90" s="284">
        <f t="shared" si="22"/>
        <v>134</v>
      </c>
      <c r="X90" s="285"/>
      <c r="Y90" s="286">
        <f>SUM(Y91:Z94)</f>
        <v>67</v>
      </c>
      <c r="Z90" s="285"/>
      <c r="AA90" s="286">
        <f>SUM(AA91:AB94)</f>
        <v>67</v>
      </c>
      <c r="AB90" s="287"/>
      <c r="AC90" s="284">
        <f t="shared" si="23"/>
        <v>142</v>
      </c>
      <c r="AD90" s="285"/>
      <c r="AE90" s="286">
        <f>SUM(AE91:AF94)</f>
        <v>76</v>
      </c>
      <c r="AF90" s="285"/>
      <c r="AG90" s="286">
        <f>SUM(AG91:AH94)</f>
        <v>66</v>
      </c>
      <c r="AH90" s="287"/>
      <c r="AI90" s="284">
        <f t="shared" si="24"/>
        <v>140</v>
      </c>
      <c r="AJ90" s="285"/>
      <c r="AK90" s="286">
        <f>SUM(AK91:AL94)</f>
        <v>66</v>
      </c>
      <c r="AL90" s="285"/>
      <c r="AM90" s="286">
        <f>SUM(AM91:AN94)</f>
        <v>74</v>
      </c>
      <c r="AN90" s="287"/>
      <c r="AO90" s="284">
        <f t="shared" si="25"/>
        <v>178</v>
      </c>
      <c r="AP90" s="285"/>
      <c r="AQ90" s="286">
        <f>SUM(AQ91:AR94)</f>
        <v>86</v>
      </c>
      <c r="AR90" s="285"/>
      <c r="AS90" s="286">
        <f>SUM(AS91:AT94)</f>
        <v>92</v>
      </c>
      <c r="AT90" s="287"/>
    </row>
    <row r="91" spans="2:46" s="57" customFormat="1" ht="15" hidden="1" customHeight="1" outlineLevel="1">
      <c r="B91" s="282" t="s">
        <v>39</v>
      </c>
      <c r="C91" s="283"/>
      <c r="D91" s="283"/>
      <c r="E91" s="284">
        <f t="shared" si="19"/>
        <v>418</v>
      </c>
      <c r="F91" s="285"/>
      <c r="G91" s="286">
        <f>+M91+S91+Y91+AE91+AK91+AQ91</f>
        <v>218</v>
      </c>
      <c r="H91" s="285"/>
      <c r="I91" s="286">
        <f>+O91+U91+AA91+AG91+AM91+AS91</f>
        <v>200</v>
      </c>
      <c r="J91" s="287"/>
      <c r="K91" s="285">
        <f t="shared" si="20"/>
        <v>61</v>
      </c>
      <c r="L91" s="285"/>
      <c r="M91" s="286">
        <v>34</v>
      </c>
      <c r="N91" s="285"/>
      <c r="O91" s="286">
        <v>27</v>
      </c>
      <c r="P91" s="285"/>
      <c r="Q91" s="284">
        <f t="shared" si="21"/>
        <v>68</v>
      </c>
      <c r="R91" s="285"/>
      <c r="S91" s="286">
        <v>36</v>
      </c>
      <c r="T91" s="285"/>
      <c r="U91" s="286">
        <v>32</v>
      </c>
      <c r="V91" s="287"/>
      <c r="W91" s="284">
        <f t="shared" si="22"/>
        <v>71</v>
      </c>
      <c r="X91" s="285"/>
      <c r="Y91" s="286">
        <v>35</v>
      </c>
      <c r="Z91" s="285"/>
      <c r="AA91" s="286">
        <v>36</v>
      </c>
      <c r="AB91" s="287"/>
      <c r="AC91" s="284">
        <f t="shared" si="23"/>
        <v>58</v>
      </c>
      <c r="AD91" s="285"/>
      <c r="AE91" s="286">
        <v>35</v>
      </c>
      <c r="AF91" s="285"/>
      <c r="AG91" s="286">
        <v>23</v>
      </c>
      <c r="AH91" s="287"/>
      <c r="AI91" s="284">
        <f t="shared" si="24"/>
        <v>67</v>
      </c>
      <c r="AJ91" s="285"/>
      <c r="AK91" s="286">
        <v>30</v>
      </c>
      <c r="AL91" s="285"/>
      <c r="AM91" s="286">
        <v>37</v>
      </c>
      <c r="AN91" s="287"/>
      <c r="AO91" s="284">
        <f t="shared" si="25"/>
        <v>93</v>
      </c>
      <c r="AP91" s="285"/>
      <c r="AQ91" s="286">
        <v>48</v>
      </c>
      <c r="AR91" s="285"/>
      <c r="AS91" s="286">
        <v>45</v>
      </c>
      <c r="AT91" s="287"/>
    </row>
    <row r="92" spans="2:46" s="57" customFormat="1" ht="15" hidden="1" customHeight="1" outlineLevel="1">
      <c r="B92" s="282" t="s">
        <v>40</v>
      </c>
      <c r="C92" s="283"/>
      <c r="D92" s="283"/>
      <c r="E92" s="284">
        <f t="shared" si="19"/>
        <v>227</v>
      </c>
      <c r="F92" s="285"/>
      <c r="G92" s="286">
        <f>+M92+S92+Y92+AE92+AK92+AQ92</f>
        <v>105</v>
      </c>
      <c r="H92" s="285"/>
      <c r="I92" s="286">
        <f>+O92+U92+AA92+AG92+AM92+AS92</f>
        <v>122</v>
      </c>
      <c r="J92" s="287"/>
      <c r="K92" s="285">
        <f t="shared" si="20"/>
        <v>30</v>
      </c>
      <c r="L92" s="285"/>
      <c r="M92" s="286">
        <v>15</v>
      </c>
      <c r="N92" s="285"/>
      <c r="O92" s="286">
        <v>15</v>
      </c>
      <c r="P92" s="285"/>
      <c r="Q92" s="284">
        <f t="shared" si="21"/>
        <v>36</v>
      </c>
      <c r="R92" s="285"/>
      <c r="S92" s="286">
        <v>14</v>
      </c>
      <c r="T92" s="285"/>
      <c r="U92" s="286">
        <v>22</v>
      </c>
      <c r="V92" s="287"/>
      <c r="W92" s="284">
        <f t="shared" si="22"/>
        <v>36</v>
      </c>
      <c r="X92" s="285"/>
      <c r="Y92" s="286">
        <v>20</v>
      </c>
      <c r="Z92" s="285"/>
      <c r="AA92" s="286">
        <v>16</v>
      </c>
      <c r="AB92" s="287"/>
      <c r="AC92" s="284">
        <f t="shared" si="23"/>
        <v>42</v>
      </c>
      <c r="AD92" s="285"/>
      <c r="AE92" s="286">
        <v>20</v>
      </c>
      <c r="AF92" s="285"/>
      <c r="AG92" s="286">
        <v>22</v>
      </c>
      <c r="AH92" s="287"/>
      <c r="AI92" s="284">
        <f t="shared" si="24"/>
        <v>41</v>
      </c>
      <c r="AJ92" s="285"/>
      <c r="AK92" s="286">
        <v>19</v>
      </c>
      <c r="AL92" s="285"/>
      <c r="AM92" s="286">
        <v>22</v>
      </c>
      <c r="AN92" s="287"/>
      <c r="AO92" s="284">
        <f t="shared" si="25"/>
        <v>42</v>
      </c>
      <c r="AP92" s="285"/>
      <c r="AQ92" s="286">
        <v>17</v>
      </c>
      <c r="AR92" s="285"/>
      <c r="AS92" s="286">
        <v>25</v>
      </c>
      <c r="AT92" s="287"/>
    </row>
    <row r="93" spans="2:46" s="57" customFormat="1" ht="15" hidden="1" customHeight="1" outlineLevel="1">
      <c r="B93" s="282" t="s">
        <v>41</v>
      </c>
      <c r="C93" s="283"/>
      <c r="D93" s="283"/>
      <c r="E93" s="284">
        <f t="shared" si="19"/>
        <v>132</v>
      </c>
      <c r="F93" s="285"/>
      <c r="G93" s="286">
        <f>+M93+S93+Y93+AE93+AK93+AQ93</f>
        <v>61</v>
      </c>
      <c r="H93" s="285"/>
      <c r="I93" s="286">
        <f>+O93+U93+AA93+AG93+AM93+AS93</f>
        <v>71</v>
      </c>
      <c r="J93" s="287"/>
      <c r="K93" s="285">
        <f t="shared" si="20"/>
        <v>20</v>
      </c>
      <c r="L93" s="285"/>
      <c r="M93" s="286">
        <v>11</v>
      </c>
      <c r="N93" s="285"/>
      <c r="O93" s="286">
        <v>9</v>
      </c>
      <c r="P93" s="285"/>
      <c r="Q93" s="284">
        <f t="shared" si="21"/>
        <v>21</v>
      </c>
      <c r="R93" s="285"/>
      <c r="S93" s="286">
        <v>10</v>
      </c>
      <c r="T93" s="285"/>
      <c r="U93" s="286">
        <v>11</v>
      </c>
      <c r="V93" s="287"/>
      <c r="W93" s="284">
        <f t="shared" si="22"/>
        <v>20</v>
      </c>
      <c r="X93" s="285"/>
      <c r="Y93" s="286">
        <v>7</v>
      </c>
      <c r="Z93" s="285"/>
      <c r="AA93" s="286">
        <v>13</v>
      </c>
      <c r="AB93" s="287"/>
      <c r="AC93" s="284">
        <f t="shared" si="23"/>
        <v>24</v>
      </c>
      <c r="AD93" s="285"/>
      <c r="AE93" s="286">
        <v>13</v>
      </c>
      <c r="AF93" s="285"/>
      <c r="AG93" s="286">
        <v>11</v>
      </c>
      <c r="AH93" s="287"/>
      <c r="AI93" s="284">
        <f t="shared" si="24"/>
        <v>21</v>
      </c>
      <c r="AJ93" s="285"/>
      <c r="AK93" s="286">
        <v>8</v>
      </c>
      <c r="AL93" s="285"/>
      <c r="AM93" s="286">
        <v>13</v>
      </c>
      <c r="AN93" s="287"/>
      <c r="AO93" s="284">
        <f t="shared" si="25"/>
        <v>26</v>
      </c>
      <c r="AP93" s="285"/>
      <c r="AQ93" s="286">
        <v>12</v>
      </c>
      <c r="AR93" s="285"/>
      <c r="AS93" s="286">
        <v>14</v>
      </c>
      <c r="AT93" s="287"/>
    </row>
    <row r="94" spans="2:46" s="57" customFormat="1" ht="15" hidden="1" customHeight="1" outlineLevel="1">
      <c r="B94" s="288" t="s">
        <v>42</v>
      </c>
      <c r="C94" s="289"/>
      <c r="D94" s="289"/>
      <c r="E94" s="290">
        <f t="shared" si="19"/>
        <v>85</v>
      </c>
      <c r="F94" s="291"/>
      <c r="G94" s="292">
        <f>+M94+S94+Y94+AE94+AK94+AQ94</f>
        <v>46</v>
      </c>
      <c r="H94" s="291"/>
      <c r="I94" s="292">
        <f>+O94+U94+AA94+AG94+AM94+AS94</f>
        <v>39</v>
      </c>
      <c r="J94" s="293"/>
      <c r="K94" s="291">
        <f t="shared" si="20"/>
        <v>19</v>
      </c>
      <c r="L94" s="291"/>
      <c r="M94" s="292">
        <v>9</v>
      </c>
      <c r="N94" s="291"/>
      <c r="O94" s="292">
        <v>10</v>
      </c>
      <c r="P94" s="291"/>
      <c r="Q94" s="290">
        <f t="shared" si="21"/>
        <v>13</v>
      </c>
      <c r="R94" s="291"/>
      <c r="S94" s="292">
        <v>6</v>
      </c>
      <c r="T94" s="291"/>
      <c r="U94" s="292">
        <v>7</v>
      </c>
      <c r="V94" s="293"/>
      <c r="W94" s="290">
        <f t="shared" si="22"/>
        <v>7</v>
      </c>
      <c r="X94" s="291"/>
      <c r="Y94" s="292">
        <v>5</v>
      </c>
      <c r="Z94" s="291"/>
      <c r="AA94" s="292">
        <v>2</v>
      </c>
      <c r="AB94" s="293"/>
      <c r="AC94" s="290">
        <f t="shared" si="23"/>
        <v>18</v>
      </c>
      <c r="AD94" s="291"/>
      <c r="AE94" s="292">
        <v>8</v>
      </c>
      <c r="AF94" s="291"/>
      <c r="AG94" s="292">
        <v>10</v>
      </c>
      <c r="AH94" s="293"/>
      <c r="AI94" s="290">
        <f t="shared" si="24"/>
        <v>11</v>
      </c>
      <c r="AJ94" s="291"/>
      <c r="AK94" s="292">
        <v>9</v>
      </c>
      <c r="AL94" s="291"/>
      <c r="AM94" s="292">
        <v>2</v>
      </c>
      <c r="AN94" s="293"/>
      <c r="AO94" s="290">
        <f t="shared" si="25"/>
        <v>17</v>
      </c>
      <c r="AP94" s="291"/>
      <c r="AQ94" s="292">
        <v>9</v>
      </c>
      <c r="AR94" s="291"/>
      <c r="AS94" s="292">
        <v>8</v>
      </c>
      <c r="AT94" s="293"/>
    </row>
    <row r="95" spans="2:46" ht="18" hidden="1" customHeight="1" collapsed="1">
      <c r="B95" s="275" t="s">
        <v>111</v>
      </c>
      <c r="C95" s="276"/>
      <c r="D95" s="276"/>
      <c r="E95" s="277">
        <f>E96+E102+E110+E115</f>
        <v>5613</v>
      </c>
      <c r="F95" s="278"/>
      <c r="G95" s="279">
        <f>G96+G102+G110+G115</f>
        <v>2864</v>
      </c>
      <c r="H95" s="278"/>
      <c r="I95" s="279">
        <f>I96+I102+I110+I115</f>
        <v>2749</v>
      </c>
      <c r="J95" s="280"/>
      <c r="K95" s="278">
        <f>K96+K102+K110+K115</f>
        <v>883</v>
      </c>
      <c r="L95" s="278"/>
      <c r="M95" s="279">
        <f>M96+M102+M110+M115</f>
        <v>449</v>
      </c>
      <c r="N95" s="278"/>
      <c r="O95" s="279">
        <f>O96+O102+O110+O115</f>
        <v>434</v>
      </c>
      <c r="P95" s="278"/>
      <c r="Q95" s="277">
        <f>Q96+Q102+Q110+Q115</f>
        <v>884</v>
      </c>
      <c r="R95" s="278"/>
      <c r="S95" s="279">
        <f>S96+S102+S110+S115</f>
        <v>449</v>
      </c>
      <c r="T95" s="278"/>
      <c r="U95" s="279">
        <f>U96+U102+U110+U115</f>
        <v>435</v>
      </c>
      <c r="V95" s="280"/>
      <c r="W95" s="277">
        <f>W96+W102+W110+W115</f>
        <v>939</v>
      </c>
      <c r="X95" s="278"/>
      <c r="Y95" s="279">
        <f>Y96+Y102+Y110+Y115</f>
        <v>482</v>
      </c>
      <c r="Z95" s="278"/>
      <c r="AA95" s="279">
        <f>AA96+AA102+AA110+AA115</f>
        <v>457</v>
      </c>
      <c r="AB95" s="280"/>
      <c r="AC95" s="277">
        <f>AC96+AC102+AC110+AC115</f>
        <v>882</v>
      </c>
      <c r="AD95" s="278"/>
      <c r="AE95" s="279">
        <f>AE96+AE102+AE110+AE115</f>
        <v>468</v>
      </c>
      <c r="AF95" s="278"/>
      <c r="AG95" s="279">
        <f>AG96+AG102+AG110+AG115</f>
        <v>414</v>
      </c>
      <c r="AH95" s="280"/>
      <c r="AI95" s="277">
        <f>AI96+AI102+AI110+AI115</f>
        <v>1056</v>
      </c>
      <c r="AJ95" s="278"/>
      <c r="AK95" s="279">
        <f>AK96+AK102+AK110+AK115</f>
        <v>537</v>
      </c>
      <c r="AL95" s="278"/>
      <c r="AM95" s="279">
        <f>AM96+AM102+AM110+AM115</f>
        <v>519</v>
      </c>
      <c r="AN95" s="280"/>
      <c r="AO95" s="277">
        <f>AO96+AO102+AO110+AO115</f>
        <v>969</v>
      </c>
      <c r="AP95" s="278"/>
      <c r="AQ95" s="279">
        <f>AQ96+AQ102+AQ110+AQ115</f>
        <v>479</v>
      </c>
      <c r="AR95" s="278"/>
      <c r="AS95" s="279">
        <f>AS96+AS102+AS110+AS115</f>
        <v>490</v>
      </c>
      <c r="AT95" s="280"/>
    </row>
    <row r="96" spans="2:46" s="57" customFormat="1" ht="15" hidden="1" customHeight="1">
      <c r="B96" s="282" t="s">
        <v>13</v>
      </c>
      <c r="C96" s="283"/>
      <c r="D96" s="301"/>
      <c r="E96" s="284">
        <f t="shared" ref="E96:E119" si="28">SUM(G96:J96)</f>
        <v>1165</v>
      </c>
      <c r="F96" s="302"/>
      <c r="G96" s="286">
        <f>SUM(G97:H101)</f>
        <v>576</v>
      </c>
      <c r="H96" s="302"/>
      <c r="I96" s="286">
        <f>SUM(I97:J101)</f>
        <v>589</v>
      </c>
      <c r="J96" s="287"/>
      <c r="K96" s="284">
        <f t="shared" ref="K96:K119" si="29">SUM(M96:P96)</f>
        <v>169</v>
      </c>
      <c r="L96" s="302"/>
      <c r="M96" s="286">
        <f>SUM(M97:N101)</f>
        <v>80</v>
      </c>
      <c r="N96" s="302"/>
      <c r="O96" s="286">
        <f>SUM(O97:P101)</f>
        <v>89</v>
      </c>
      <c r="P96" s="287"/>
      <c r="Q96" s="284">
        <f t="shared" ref="Q96:Q119" si="30">SUM(S96:V96)</f>
        <v>198</v>
      </c>
      <c r="R96" s="302"/>
      <c r="S96" s="286">
        <f>SUM(S97:T101)</f>
        <v>90</v>
      </c>
      <c r="T96" s="302"/>
      <c r="U96" s="286">
        <f>SUM(U97:V101)</f>
        <v>108</v>
      </c>
      <c r="V96" s="287"/>
      <c r="W96" s="284">
        <f t="shared" ref="W96:W119" si="31">SUM(Y96:AB96)</f>
        <v>178</v>
      </c>
      <c r="X96" s="302"/>
      <c r="Y96" s="286">
        <f>SUM(Y97:Z101)</f>
        <v>100</v>
      </c>
      <c r="Z96" s="302"/>
      <c r="AA96" s="286">
        <f>SUM(AA97:AB101)</f>
        <v>78</v>
      </c>
      <c r="AB96" s="287"/>
      <c r="AC96" s="284">
        <f t="shared" ref="AC96:AC119" si="32">SUM(AE96:AH96)</f>
        <v>188</v>
      </c>
      <c r="AD96" s="302"/>
      <c r="AE96" s="286">
        <f>SUM(AE97:AF101)</f>
        <v>87</v>
      </c>
      <c r="AF96" s="302"/>
      <c r="AG96" s="286">
        <f>SUM(AG97:AH101)</f>
        <v>101</v>
      </c>
      <c r="AH96" s="287"/>
      <c r="AI96" s="284">
        <f t="shared" ref="AI96:AI119" si="33">SUM(AK96:AN96)</f>
        <v>213</v>
      </c>
      <c r="AJ96" s="302"/>
      <c r="AK96" s="286">
        <f>SUM(AK97:AL101)</f>
        <v>116</v>
      </c>
      <c r="AL96" s="302"/>
      <c r="AM96" s="286">
        <f>SUM(AM97:AN101)</f>
        <v>97</v>
      </c>
      <c r="AN96" s="287"/>
      <c r="AO96" s="284">
        <f t="shared" ref="AO96:AO119" si="34">SUM(AQ96:AT96)</f>
        <v>219</v>
      </c>
      <c r="AP96" s="302"/>
      <c r="AQ96" s="286">
        <f>SUM(AQ97:AR101)</f>
        <v>103</v>
      </c>
      <c r="AR96" s="302"/>
      <c r="AS96" s="286">
        <f>SUM(AS97:AT101)</f>
        <v>116</v>
      </c>
      <c r="AT96" s="287"/>
    </row>
    <row r="97" spans="2:46" s="57" customFormat="1" ht="15" hidden="1" customHeight="1" outlineLevel="1">
      <c r="B97" s="282" t="s">
        <v>29</v>
      </c>
      <c r="C97" s="283"/>
      <c r="D97" s="283"/>
      <c r="E97" s="284">
        <f t="shared" si="28"/>
        <v>238</v>
      </c>
      <c r="F97" s="285"/>
      <c r="G97" s="286">
        <f>SUM(M97,S97,Y97,AE97,AK97,AQ97)</f>
        <v>136</v>
      </c>
      <c r="H97" s="285"/>
      <c r="I97" s="286">
        <f>SUM(O97,U97,AA97,AG97,AM97,AS97)</f>
        <v>102</v>
      </c>
      <c r="J97" s="287"/>
      <c r="K97" s="285">
        <f t="shared" si="29"/>
        <v>32</v>
      </c>
      <c r="L97" s="285"/>
      <c r="M97" s="286">
        <v>17</v>
      </c>
      <c r="N97" s="285"/>
      <c r="O97" s="286">
        <v>15</v>
      </c>
      <c r="P97" s="285"/>
      <c r="Q97" s="284">
        <f t="shared" si="30"/>
        <v>42</v>
      </c>
      <c r="R97" s="285"/>
      <c r="S97" s="286">
        <v>19</v>
      </c>
      <c r="T97" s="285"/>
      <c r="U97" s="286">
        <v>23</v>
      </c>
      <c r="V97" s="287"/>
      <c r="W97" s="284">
        <f t="shared" si="31"/>
        <v>31</v>
      </c>
      <c r="X97" s="285"/>
      <c r="Y97" s="286">
        <v>18</v>
      </c>
      <c r="Z97" s="285"/>
      <c r="AA97" s="286">
        <v>13</v>
      </c>
      <c r="AB97" s="287"/>
      <c r="AC97" s="284">
        <f t="shared" si="32"/>
        <v>41</v>
      </c>
      <c r="AD97" s="285"/>
      <c r="AE97" s="286">
        <v>24</v>
      </c>
      <c r="AF97" s="285"/>
      <c r="AG97" s="286">
        <v>17</v>
      </c>
      <c r="AH97" s="287"/>
      <c r="AI97" s="284">
        <f t="shared" si="33"/>
        <v>37</v>
      </c>
      <c r="AJ97" s="285"/>
      <c r="AK97" s="286">
        <v>26</v>
      </c>
      <c r="AL97" s="285"/>
      <c r="AM97" s="286">
        <v>11</v>
      </c>
      <c r="AN97" s="287"/>
      <c r="AO97" s="284">
        <f t="shared" si="34"/>
        <v>55</v>
      </c>
      <c r="AP97" s="285"/>
      <c r="AQ97" s="286">
        <v>32</v>
      </c>
      <c r="AR97" s="285"/>
      <c r="AS97" s="286">
        <v>23</v>
      </c>
      <c r="AT97" s="287"/>
    </row>
    <row r="98" spans="2:46" s="57" customFormat="1" ht="15" hidden="1" customHeight="1" outlineLevel="1">
      <c r="B98" s="282" t="s">
        <v>43</v>
      </c>
      <c r="C98" s="283"/>
      <c r="D98" s="283"/>
      <c r="E98" s="284">
        <f t="shared" si="28"/>
        <v>252</v>
      </c>
      <c r="F98" s="285"/>
      <c r="G98" s="286">
        <f>SUM(M98,S98,Y98,AE98,AK98,AQ98)</f>
        <v>117</v>
      </c>
      <c r="H98" s="285"/>
      <c r="I98" s="286">
        <f>SUM(O98,U98,AA98,AG98,AM98,AS98)</f>
        <v>135</v>
      </c>
      <c r="J98" s="287"/>
      <c r="K98" s="285">
        <f t="shared" si="29"/>
        <v>41</v>
      </c>
      <c r="L98" s="285"/>
      <c r="M98" s="286">
        <v>17</v>
      </c>
      <c r="N98" s="285"/>
      <c r="O98" s="286">
        <v>24</v>
      </c>
      <c r="P98" s="285"/>
      <c r="Q98" s="284">
        <f t="shared" si="30"/>
        <v>47</v>
      </c>
      <c r="R98" s="285"/>
      <c r="S98" s="286">
        <v>16</v>
      </c>
      <c r="T98" s="285"/>
      <c r="U98" s="286">
        <v>31</v>
      </c>
      <c r="V98" s="287"/>
      <c r="W98" s="284">
        <f t="shared" si="31"/>
        <v>46</v>
      </c>
      <c r="X98" s="285"/>
      <c r="Y98" s="286">
        <v>25</v>
      </c>
      <c r="Z98" s="285"/>
      <c r="AA98" s="286">
        <v>21</v>
      </c>
      <c r="AB98" s="287"/>
      <c r="AC98" s="284">
        <f t="shared" si="32"/>
        <v>30</v>
      </c>
      <c r="AD98" s="285"/>
      <c r="AE98" s="286">
        <v>13</v>
      </c>
      <c r="AF98" s="285"/>
      <c r="AG98" s="286">
        <v>17</v>
      </c>
      <c r="AH98" s="287"/>
      <c r="AI98" s="284">
        <f t="shared" si="33"/>
        <v>44</v>
      </c>
      <c r="AJ98" s="285"/>
      <c r="AK98" s="286">
        <v>26</v>
      </c>
      <c r="AL98" s="285"/>
      <c r="AM98" s="286">
        <v>18</v>
      </c>
      <c r="AN98" s="287"/>
      <c r="AO98" s="284">
        <f t="shared" si="34"/>
        <v>44</v>
      </c>
      <c r="AP98" s="285"/>
      <c r="AQ98" s="286">
        <v>20</v>
      </c>
      <c r="AR98" s="285"/>
      <c r="AS98" s="286">
        <v>24</v>
      </c>
      <c r="AT98" s="287"/>
    </row>
    <row r="99" spans="2:46" s="57" customFormat="1" ht="15" hidden="1" customHeight="1" outlineLevel="1">
      <c r="B99" s="282" t="s">
        <v>44</v>
      </c>
      <c r="C99" s="283"/>
      <c r="D99" s="283"/>
      <c r="E99" s="284">
        <f t="shared" si="28"/>
        <v>212</v>
      </c>
      <c r="F99" s="285"/>
      <c r="G99" s="286">
        <f>SUM(M99,S99,Y99,AE99,AK99,AQ99)</f>
        <v>106</v>
      </c>
      <c r="H99" s="285"/>
      <c r="I99" s="286">
        <f>SUM(O99,U99,AA99,AG99,AM99,AS99)</f>
        <v>106</v>
      </c>
      <c r="J99" s="287"/>
      <c r="K99" s="285">
        <f t="shared" si="29"/>
        <v>28</v>
      </c>
      <c r="L99" s="285"/>
      <c r="M99" s="286">
        <v>16</v>
      </c>
      <c r="N99" s="285"/>
      <c r="O99" s="286">
        <v>12</v>
      </c>
      <c r="P99" s="285"/>
      <c r="Q99" s="284">
        <f t="shared" si="30"/>
        <v>37</v>
      </c>
      <c r="R99" s="285"/>
      <c r="S99" s="286">
        <v>17</v>
      </c>
      <c r="T99" s="285"/>
      <c r="U99" s="286">
        <v>20</v>
      </c>
      <c r="V99" s="287"/>
      <c r="W99" s="284">
        <f t="shared" si="31"/>
        <v>30</v>
      </c>
      <c r="X99" s="285"/>
      <c r="Y99" s="286">
        <v>18</v>
      </c>
      <c r="Z99" s="285"/>
      <c r="AA99" s="286">
        <v>12</v>
      </c>
      <c r="AB99" s="287"/>
      <c r="AC99" s="284">
        <f t="shared" si="32"/>
        <v>35</v>
      </c>
      <c r="AD99" s="285"/>
      <c r="AE99" s="286">
        <v>15</v>
      </c>
      <c r="AF99" s="285"/>
      <c r="AG99" s="286">
        <v>20</v>
      </c>
      <c r="AH99" s="287"/>
      <c r="AI99" s="284">
        <f t="shared" si="33"/>
        <v>49</v>
      </c>
      <c r="AJ99" s="285"/>
      <c r="AK99" s="286">
        <v>26</v>
      </c>
      <c r="AL99" s="285"/>
      <c r="AM99" s="286">
        <v>23</v>
      </c>
      <c r="AN99" s="287"/>
      <c r="AO99" s="284">
        <f t="shared" si="34"/>
        <v>33</v>
      </c>
      <c r="AP99" s="285"/>
      <c r="AQ99" s="286">
        <v>14</v>
      </c>
      <c r="AR99" s="285"/>
      <c r="AS99" s="286">
        <v>19</v>
      </c>
      <c r="AT99" s="287"/>
    </row>
    <row r="100" spans="2:46" s="57" customFormat="1" ht="15" hidden="1" customHeight="1" outlineLevel="1">
      <c r="B100" s="282" t="s">
        <v>45</v>
      </c>
      <c r="C100" s="283"/>
      <c r="D100" s="283"/>
      <c r="E100" s="284">
        <f t="shared" si="28"/>
        <v>274</v>
      </c>
      <c r="F100" s="285"/>
      <c r="G100" s="286">
        <f>SUM(M100,S100,Y100,AE100,AK100,AQ100)</f>
        <v>129</v>
      </c>
      <c r="H100" s="285"/>
      <c r="I100" s="286">
        <f>SUM(O100,U100,AA100,AG100,AM100,AS100)</f>
        <v>145</v>
      </c>
      <c r="J100" s="287"/>
      <c r="K100" s="285">
        <f t="shared" si="29"/>
        <v>42</v>
      </c>
      <c r="L100" s="285"/>
      <c r="M100" s="286">
        <v>17</v>
      </c>
      <c r="N100" s="285"/>
      <c r="O100" s="286">
        <v>25</v>
      </c>
      <c r="P100" s="285"/>
      <c r="Q100" s="284">
        <f t="shared" si="30"/>
        <v>45</v>
      </c>
      <c r="R100" s="285"/>
      <c r="S100" s="286">
        <v>26</v>
      </c>
      <c r="T100" s="285"/>
      <c r="U100" s="286">
        <v>19</v>
      </c>
      <c r="V100" s="287"/>
      <c r="W100" s="284">
        <f t="shared" si="31"/>
        <v>43</v>
      </c>
      <c r="X100" s="285"/>
      <c r="Y100" s="286">
        <v>25</v>
      </c>
      <c r="Z100" s="285"/>
      <c r="AA100" s="286">
        <v>18</v>
      </c>
      <c r="AB100" s="287"/>
      <c r="AC100" s="284">
        <f t="shared" si="32"/>
        <v>45</v>
      </c>
      <c r="AD100" s="285"/>
      <c r="AE100" s="286">
        <v>19</v>
      </c>
      <c r="AF100" s="285"/>
      <c r="AG100" s="286">
        <v>26</v>
      </c>
      <c r="AH100" s="287"/>
      <c r="AI100" s="284">
        <f t="shared" si="33"/>
        <v>53</v>
      </c>
      <c r="AJ100" s="285"/>
      <c r="AK100" s="286">
        <v>24</v>
      </c>
      <c r="AL100" s="285"/>
      <c r="AM100" s="286">
        <v>29</v>
      </c>
      <c r="AN100" s="287"/>
      <c r="AO100" s="284">
        <f t="shared" si="34"/>
        <v>46</v>
      </c>
      <c r="AP100" s="285"/>
      <c r="AQ100" s="286">
        <v>18</v>
      </c>
      <c r="AR100" s="285"/>
      <c r="AS100" s="286">
        <v>28</v>
      </c>
      <c r="AT100" s="287"/>
    </row>
    <row r="101" spans="2:46" s="57" customFormat="1" ht="15" hidden="1" customHeight="1" outlineLevel="1">
      <c r="B101" s="282" t="s">
        <v>46</v>
      </c>
      <c r="C101" s="283"/>
      <c r="D101" s="283"/>
      <c r="E101" s="284">
        <f t="shared" si="28"/>
        <v>189</v>
      </c>
      <c r="F101" s="285"/>
      <c r="G101" s="286">
        <f>SUM(M101,S101,Y101,AE101,AK101,AQ101)</f>
        <v>88</v>
      </c>
      <c r="H101" s="285"/>
      <c r="I101" s="286">
        <f>SUM(O101,U101,AA101,AG101,AM101,AS101)</f>
        <v>101</v>
      </c>
      <c r="J101" s="287"/>
      <c r="K101" s="285">
        <f t="shared" si="29"/>
        <v>26</v>
      </c>
      <c r="L101" s="285"/>
      <c r="M101" s="286">
        <v>13</v>
      </c>
      <c r="N101" s="285"/>
      <c r="O101" s="286">
        <v>13</v>
      </c>
      <c r="P101" s="285"/>
      <c r="Q101" s="284">
        <f t="shared" si="30"/>
        <v>27</v>
      </c>
      <c r="R101" s="285"/>
      <c r="S101" s="286">
        <v>12</v>
      </c>
      <c r="T101" s="285"/>
      <c r="U101" s="286">
        <v>15</v>
      </c>
      <c r="V101" s="287"/>
      <c r="W101" s="284">
        <f t="shared" si="31"/>
        <v>28</v>
      </c>
      <c r="X101" s="285"/>
      <c r="Y101" s="286">
        <v>14</v>
      </c>
      <c r="Z101" s="285"/>
      <c r="AA101" s="286">
        <v>14</v>
      </c>
      <c r="AB101" s="287"/>
      <c r="AC101" s="284">
        <f t="shared" si="32"/>
        <v>37</v>
      </c>
      <c r="AD101" s="285"/>
      <c r="AE101" s="286">
        <v>16</v>
      </c>
      <c r="AF101" s="285"/>
      <c r="AG101" s="286">
        <v>21</v>
      </c>
      <c r="AH101" s="287"/>
      <c r="AI101" s="284">
        <f t="shared" si="33"/>
        <v>30</v>
      </c>
      <c r="AJ101" s="285"/>
      <c r="AK101" s="286">
        <v>14</v>
      </c>
      <c r="AL101" s="285"/>
      <c r="AM101" s="286">
        <v>16</v>
      </c>
      <c r="AN101" s="287"/>
      <c r="AO101" s="284">
        <f t="shared" si="34"/>
        <v>41</v>
      </c>
      <c r="AP101" s="285"/>
      <c r="AQ101" s="286">
        <v>19</v>
      </c>
      <c r="AR101" s="285"/>
      <c r="AS101" s="286">
        <v>22</v>
      </c>
      <c r="AT101" s="287"/>
    </row>
    <row r="102" spans="2:46" s="57" customFormat="1" ht="15" hidden="1" customHeight="1" collapsed="1">
      <c r="B102" s="282" t="s">
        <v>14</v>
      </c>
      <c r="C102" s="283"/>
      <c r="D102" s="283"/>
      <c r="E102" s="284">
        <f t="shared" si="28"/>
        <v>2051</v>
      </c>
      <c r="F102" s="285"/>
      <c r="G102" s="286">
        <f>SUM(G103:H109)</f>
        <v>1044</v>
      </c>
      <c r="H102" s="285"/>
      <c r="I102" s="286">
        <f>SUM(I103:J109)</f>
        <v>1007</v>
      </c>
      <c r="J102" s="287"/>
      <c r="K102" s="285">
        <f t="shared" si="29"/>
        <v>328</v>
      </c>
      <c r="L102" s="285"/>
      <c r="M102" s="286">
        <f>SUM(M103:N109)</f>
        <v>162</v>
      </c>
      <c r="N102" s="285"/>
      <c r="O102" s="286">
        <f>SUM(O103:P109)</f>
        <v>166</v>
      </c>
      <c r="P102" s="285"/>
      <c r="Q102" s="284">
        <f t="shared" si="30"/>
        <v>314</v>
      </c>
      <c r="R102" s="285"/>
      <c r="S102" s="286">
        <f>SUM(S103:T109)</f>
        <v>164</v>
      </c>
      <c r="T102" s="285"/>
      <c r="U102" s="286">
        <f>SUM(U103:V109)</f>
        <v>150</v>
      </c>
      <c r="V102" s="287"/>
      <c r="W102" s="284">
        <f t="shared" si="31"/>
        <v>362</v>
      </c>
      <c r="X102" s="285"/>
      <c r="Y102" s="286">
        <f>SUM(Y103:Z109)</f>
        <v>187</v>
      </c>
      <c r="Z102" s="285"/>
      <c r="AA102" s="286">
        <f>SUM(AA103:AB109)</f>
        <v>175</v>
      </c>
      <c r="AB102" s="287"/>
      <c r="AC102" s="284">
        <f t="shared" si="32"/>
        <v>322</v>
      </c>
      <c r="AD102" s="285"/>
      <c r="AE102" s="286">
        <f>SUM(AE103:AF109)</f>
        <v>181</v>
      </c>
      <c r="AF102" s="285"/>
      <c r="AG102" s="286">
        <f>SUM(AG103:AH109)</f>
        <v>141</v>
      </c>
      <c r="AH102" s="287"/>
      <c r="AI102" s="284">
        <f t="shared" si="33"/>
        <v>390</v>
      </c>
      <c r="AJ102" s="285"/>
      <c r="AK102" s="286">
        <f>SUM(AK103:AL109)</f>
        <v>186</v>
      </c>
      <c r="AL102" s="285"/>
      <c r="AM102" s="286">
        <f>SUM(AM103:AN109)</f>
        <v>204</v>
      </c>
      <c r="AN102" s="287"/>
      <c r="AO102" s="284">
        <f t="shared" si="34"/>
        <v>335</v>
      </c>
      <c r="AP102" s="285"/>
      <c r="AQ102" s="286">
        <f>SUM(AQ103:AR109)</f>
        <v>164</v>
      </c>
      <c r="AR102" s="285"/>
      <c r="AS102" s="286">
        <f>SUM(AS103:AT109)</f>
        <v>171</v>
      </c>
      <c r="AT102" s="287"/>
    </row>
    <row r="103" spans="2:46" s="57" customFormat="1" ht="15" hidden="1" customHeight="1" outlineLevel="1">
      <c r="B103" s="282" t="s">
        <v>30</v>
      </c>
      <c r="C103" s="283"/>
      <c r="D103" s="283"/>
      <c r="E103" s="284">
        <f t="shared" si="28"/>
        <v>354</v>
      </c>
      <c r="F103" s="285"/>
      <c r="G103" s="286">
        <f>SUM(M103,S103,Y103,AE103,AK103,AQ103)</f>
        <v>183</v>
      </c>
      <c r="H103" s="285"/>
      <c r="I103" s="286">
        <f>SUM(O103,U103,AA103,AG103,AM103,AS103)</f>
        <v>171</v>
      </c>
      <c r="J103" s="287"/>
      <c r="K103" s="285">
        <f t="shared" si="29"/>
        <v>51</v>
      </c>
      <c r="L103" s="285"/>
      <c r="M103" s="286">
        <v>26</v>
      </c>
      <c r="N103" s="285"/>
      <c r="O103" s="286">
        <v>25</v>
      </c>
      <c r="P103" s="285"/>
      <c r="Q103" s="284">
        <f t="shared" si="30"/>
        <v>44</v>
      </c>
      <c r="R103" s="285"/>
      <c r="S103" s="286">
        <v>19</v>
      </c>
      <c r="T103" s="285"/>
      <c r="U103" s="286">
        <v>25</v>
      </c>
      <c r="V103" s="287"/>
      <c r="W103" s="284">
        <f t="shared" si="31"/>
        <v>64</v>
      </c>
      <c r="X103" s="285"/>
      <c r="Y103" s="286">
        <v>34</v>
      </c>
      <c r="Z103" s="285"/>
      <c r="AA103" s="286">
        <v>30</v>
      </c>
      <c r="AB103" s="287"/>
      <c r="AC103" s="284">
        <f t="shared" si="32"/>
        <v>61</v>
      </c>
      <c r="AD103" s="285"/>
      <c r="AE103" s="286">
        <v>27</v>
      </c>
      <c r="AF103" s="285"/>
      <c r="AG103" s="286">
        <v>34</v>
      </c>
      <c r="AH103" s="287"/>
      <c r="AI103" s="284">
        <f t="shared" si="33"/>
        <v>72</v>
      </c>
      <c r="AJ103" s="285"/>
      <c r="AK103" s="286">
        <v>44</v>
      </c>
      <c r="AL103" s="285"/>
      <c r="AM103" s="286">
        <v>28</v>
      </c>
      <c r="AN103" s="287"/>
      <c r="AO103" s="284">
        <f t="shared" si="34"/>
        <v>62</v>
      </c>
      <c r="AP103" s="285"/>
      <c r="AQ103" s="286">
        <v>33</v>
      </c>
      <c r="AR103" s="285"/>
      <c r="AS103" s="286">
        <v>29</v>
      </c>
      <c r="AT103" s="287"/>
    </row>
    <row r="104" spans="2:46" s="57" customFormat="1" ht="15" hidden="1" customHeight="1" outlineLevel="1">
      <c r="B104" s="282" t="s">
        <v>31</v>
      </c>
      <c r="C104" s="283"/>
      <c r="D104" s="283"/>
      <c r="E104" s="284">
        <f t="shared" si="28"/>
        <v>361</v>
      </c>
      <c r="F104" s="285"/>
      <c r="G104" s="286">
        <f t="shared" ref="G104:G109" si="35">SUM(M104,S104,Y104,AE104,AK104,AQ104)</f>
        <v>181</v>
      </c>
      <c r="H104" s="285"/>
      <c r="I104" s="286">
        <f t="shared" ref="I104:I109" si="36">SUM(O104,U104,AA104,AG104,AM104,AS104)</f>
        <v>180</v>
      </c>
      <c r="J104" s="287"/>
      <c r="K104" s="285">
        <f t="shared" si="29"/>
        <v>61</v>
      </c>
      <c r="L104" s="285"/>
      <c r="M104" s="286">
        <v>27</v>
      </c>
      <c r="N104" s="285"/>
      <c r="O104" s="286">
        <v>34</v>
      </c>
      <c r="P104" s="285"/>
      <c r="Q104" s="284">
        <f t="shared" si="30"/>
        <v>58</v>
      </c>
      <c r="R104" s="285"/>
      <c r="S104" s="286">
        <v>32</v>
      </c>
      <c r="T104" s="285"/>
      <c r="U104" s="286">
        <v>26</v>
      </c>
      <c r="V104" s="287"/>
      <c r="W104" s="284">
        <f t="shared" si="31"/>
        <v>67</v>
      </c>
      <c r="X104" s="285"/>
      <c r="Y104" s="286">
        <v>32</v>
      </c>
      <c r="Z104" s="285"/>
      <c r="AA104" s="286">
        <v>35</v>
      </c>
      <c r="AB104" s="287"/>
      <c r="AC104" s="284">
        <f t="shared" si="32"/>
        <v>54</v>
      </c>
      <c r="AD104" s="285"/>
      <c r="AE104" s="286">
        <v>33</v>
      </c>
      <c r="AF104" s="285"/>
      <c r="AG104" s="286">
        <v>21</v>
      </c>
      <c r="AH104" s="287"/>
      <c r="AI104" s="284">
        <f t="shared" si="33"/>
        <v>58</v>
      </c>
      <c r="AJ104" s="285"/>
      <c r="AK104" s="286">
        <v>25</v>
      </c>
      <c r="AL104" s="285"/>
      <c r="AM104" s="286">
        <v>33</v>
      </c>
      <c r="AN104" s="287"/>
      <c r="AO104" s="284">
        <f t="shared" si="34"/>
        <v>63</v>
      </c>
      <c r="AP104" s="285"/>
      <c r="AQ104" s="286">
        <v>32</v>
      </c>
      <c r="AR104" s="285"/>
      <c r="AS104" s="286">
        <v>31</v>
      </c>
      <c r="AT104" s="287"/>
    </row>
    <row r="105" spans="2:46" s="57" customFormat="1" ht="15" hidden="1" customHeight="1" outlineLevel="1">
      <c r="B105" s="282" t="s">
        <v>32</v>
      </c>
      <c r="C105" s="283"/>
      <c r="D105" s="283"/>
      <c r="E105" s="284">
        <f t="shared" si="28"/>
        <v>539</v>
      </c>
      <c r="F105" s="285"/>
      <c r="G105" s="286">
        <f t="shared" si="35"/>
        <v>256</v>
      </c>
      <c r="H105" s="285"/>
      <c r="I105" s="286">
        <f t="shared" si="36"/>
        <v>283</v>
      </c>
      <c r="J105" s="287"/>
      <c r="K105" s="285">
        <f t="shared" si="29"/>
        <v>96</v>
      </c>
      <c r="L105" s="285"/>
      <c r="M105" s="286">
        <v>38</v>
      </c>
      <c r="N105" s="285"/>
      <c r="O105" s="286">
        <v>58</v>
      </c>
      <c r="P105" s="285"/>
      <c r="Q105" s="284">
        <f t="shared" si="30"/>
        <v>80</v>
      </c>
      <c r="R105" s="285"/>
      <c r="S105" s="286">
        <v>41</v>
      </c>
      <c r="T105" s="285"/>
      <c r="U105" s="286">
        <v>39</v>
      </c>
      <c r="V105" s="287"/>
      <c r="W105" s="284">
        <f t="shared" si="31"/>
        <v>80</v>
      </c>
      <c r="X105" s="285"/>
      <c r="Y105" s="286">
        <v>40</v>
      </c>
      <c r="Z105" s="285"/>
      <c r="AA105" s="286">
        <v>40</v>
      </c>
      <c r="AB105" s="287"/>
      <c r="AC105" s="284">
        <f t="shared" si="32"/>
        <v>95</v>
      </c>
      <c r="AD105" s="285"/>
      <c r="AE105" s="286">
        <v>55</v>
      </c>
      <c r="AF105" s="285"/>
      <c r="AG105" s="286">
        <v>40</v>
      </c>
      <c r="AH105" s="287"/>
      <c r="AI105" s="284">
        <f t="shared" si="33"/>
        <v>110</v>
      </c>
      <c r="AJ105" s="285"/>
      <c r="AK105" s="286">
        <v>47</v>
      </c>
      <c r="AL105" s="285"/>
      <c r="AM105" s="286">
        <v>63</v>
      </c>
      <c r="AN105" s="287"/>
      <c r="AO105" s="284">
        <f t="shared" si="34"/>
        <v>78</v>
      </c>
      <c r="AP105" s="285"/>
      <c r="AQ105" s="286">
        <v>35</v>
      </c>
      <c r="AR105" s="285"/>
      <c r="AS105" s="286">
        <v>43</v>
      </c>
      <c r="AT105" s="287"/>
    </row>
    <row r="106" spans="2:46" s="57" customFormat="1" ht="15" hidden="1" customHeight="1" outlineLevel="1">
      <c r="B106" s="282" t="s">
        <v>33</v>
      </c>
      <c r="C106" s="283"/>
      <c r="D106" s="283"/>
      <c r="E106" s="284">
        <f t="shared" si="28"/>
        <v>151</v>
      </c>
      <c r="F106" s="285"/>
      <c r="G106" s="286">
        <f t="shared" si="35"/>
        <v>79</v>
      </c>
      <c r="H106" s="285"/>
      <c r="I106" s="286">
        <f t="shared" si="36"/>
        <v>72</v>
      </c>
      <c r="J106" s="287"/>
      <c r="K106" s="285">
        <f t="shared" si="29"/>
        <v>28</v>
      </c>
      <c r="L106" s="285"/>
      <c r="M106" s="286">
        <v>18</v>
      </c>
      <c r="N106" s="285"/>
      <c r="O106" s="286">
        <v>10</v>
      </c>
      <c r="P106" s="285"/>
      <c r="Q106" s="284">
        <f t="shared" si="30"/>
        <v>24</v>
      </c>
      <c r="R106" s="285"/>
      <c r="S106" s="286">
        <v>13</v>
      </c>
      <c r="T106" s="285"/>
      <c r="U106" s="286">
        <v>11</v>
      </c>
      <c r="V106" s="287"/>
      <c r="W106" s="284">
        <f t="shared" si="31"/>
        <v>23</v>
      </c>
      <c r="X106" s="285"/>
      <c r="Y106" s="286">
        <v>11</v>
      </c>
      <c r="Z106" s="285"/>
      <c r="AA106" s="286">
        <v>12</v>
      </c>
      <c r="AB106" s="287"/>
      <c r="AC106" s="284">
        <f t="shared" si="32"/>
        <v>24</v>
      </c>
      <c r="AD106" s="285"/>
      <c r="AE106" s="286">
        <v>15</v>
      </c>
      <c r="AF106" s="285"/>
      <c r="AG106" s="286">
        <v>9</v>
      </c>
      <c r="AH106" s="287"/>
      <c r="AI106" s="284">
        <f t="shared" si="33"/>
        <v>29</v>
      </c>
      <c r="AJ106" s="285"/>
      <c r="AK106" s="286">
        <v>15</v>
      </c>
      <c r="AL106" s="285"/>
      <c r="AM106" s="286">
        <v>14</v>
      </c>
      <c r="AN106" s="287"/>
      <c r="AO106" s="284">
        <f t="shared" si="34"/>
        <v>23</v>
      </c>
      <c r="AP106" s="285"/>
      <c r="AQ106" s="286">
        <v>7</v>
      </c>
      <c r="AR106" s="285"/>
      <c r="AS106" s="286">
        <v>16</v>
      </c>
      <c r="AT106" s="287"/>
    </row>
    <row r="107" spans="2:46" s="57" customFormat="1" ht="15" hidden="1" customHeight="1" outlineLevel="1">
      <c r="B107" s="282" t="s">
        <v>34</v>
      </c>
      <c r="C107" s="283"/>
      <c r="D107" s="283"/>
      <c r="E107" s="284">
        <f t="shared" si="28"/>
        <v>490</v>
      </c>
      <c r="F107" s="285"/>
      <c r="G107" s="286">
        <f t="shared" si="35"/>
        <v>252</v>
      </c>
      <c r="H107" s="285"/>
      <c r="I107" s="286">
        <f t="shared" si="36"/>
        <v>238</v>
      </c>
      <c r="J107" s="287"/>
      <c r="K107" s="285">
        <f t="shared" si="29"/>
        <v>67</v>
      </c>
      <c r="L107" s="285"/>
      <c r="M107" s="286">
        <v>35</v>
      </c>
      <c r="N107" s="285"/>
      <c r="O107" s="286">
        <v>32</v>
      </c>
      <c r="P107" s="285"/>
      <c r="Q107" s="284">
        <f t="shared" si="30"/>
        <v>79</v>
      </c>
      <c r="R107" s="285"/>
      <c r="S107" s="286">
        <v>42</v>
      </c>
      <c r="T107" s="285"/>
      <c r="U107" s="286">
        <v>37</v>
      </c>
      <c r="V107" s="287"/>
      <c r="W107" s="284">
        <f t="shared" si="31"/>
        <v>100</v>
      </c>
      <c r="X107" s="285"/>
      <c r="Y107" s="286">
        <v>57</v>
      </c>
      <c r="Z107" s="285"/>
      <c r="AA107" s="286">
        <v>43</v>
      </c>
      <c r="AB107" s="287"/>
      <c r="AC107" s="284">
        <f t="shared" si="32"/>
        <v>72</v>
      </c>
      <c r="AD107" s="285"/>
      <c r="AE107" s="286">
        <v>43</v>
      </c>
      <c r="AF107" s="285"/>
      <c r="AG107" s="286">
        <v>29</v>
      </c>
      <c r="AH107" s="287"/>
      <c r="AI107" s="284">
        <f t="shared" si="33"/>
        <v>95</v>
      </c>
      <c r="AJ107" s="285"/>
      <c r="AK107" s="286">
        <v>39</v>
      </c>
      <c r="AL107" s="285"/>
      <c r="AM107" s="286">
        <v>56</v>
      </c>
      <c r="AN107" s="287"/>
      <c r="AO107" s="284">
        <f t="shared" si="34"/>
        <v>77</v>
      </c>
      <c r="AP107" s="285"/>
      <c r="AQ107" s="286">
        <v>36</v>
      </c>
      <c r="AR107" s="285"/>
      <c r="AS107" s="286">
        <v>41</v>
      </c>
      <c r="AT107" s="287"/>
    </row>
    <row r="108" spans="2:46" s="57" customFormat="1" ht="15" hidden="1" customHeight="1" outlineLevel="1">
      <c r="B108" s="282" t="s">
        <v>48</v>
      </c>
      <c r="C108" s="283"/>
      <c r="D108" s="283"/>
      <c r="E108" s="284">
        <f t="shared" si="28"/>
        <v>156</v>
      </c>
      <c r="F108" s="285"/>
      <c r="G108" s="286">
        <f t="shared" si="35"/>
        <v>93</v>
      </c>
      <c r="H108" s="285"/>
      <c r="I108" s="286">
        <f t="shared" si="36"/>
        <v>63</v>
      </c>
      <c r="J108" s="287"/>
      <c r="K108" s="285">
        <f t="shared" si="29"/>
        <v>25</v>
      </c>
      <c r="L108" s="285"/>
      <c r="M108" s="286">
        <v>18</v>
      </c>
      <c r="N108" s="285"/>
      <c r="O108" s="286">
        <v>7</v>
      </c>
      <c r="P108" s="285"/>
      <c r="Q108" s="284">
        <f t="shared" si="30"/>
        <v>29</v>
      </c>
      <c r="R108" s="285"/>
      <c r="S108" s="286">
        <v>17</v>
      </c>
      <c r="T108" s="285"/>
      <c r="U108" s="286">
        <v>12</v>
      </c>
      <c r="V108" s="287"/>
      <c r="W108" s="284">
        <f t="shared" si="31"/>
        <v>28</v>
      </c>
      <c r="X108" s="285"/>
      <c r="Y108" s="286">
        <v>13</v>
      </c>
      <c r="Z108" s="285"/>
      <c r="AA108" s="286">
        <v>15</v>
      </c>
      <c r="AB108" s="287"/>
      <c r="AC108" s="284">
        <f t="shared" si="32"/>
        <v>16</v>
      </c>
      <c r="AD108" s="285"/>
      <c r="AE108" s="286">
        <v>8</v>
      </c>
      <c r="AF108" s="285"/>
      <c r="AG108" s="286">
        <v>8</v>
      </c>
      <c r="AH108" s="287"/>
      <c r="AI108" s="284">
        <f t="shared" si="33"/>
        <v>26</v>
      </c>
      <c r="AJ108" s="285"/>
      <c r="AK108" s="286">
        <v>16</v>
      </c>
      <c r="AL108" s="285"/>
      <c r="AM108" s="286">
        <v>10</v>
      </c>
      <c r="AN108" s="287"/>
      <c r="AO108" s="284">
        <f t="shared" si="34"/>
        <v>32</v>
      </c>
      <c r="AP108" s="285"/>
      <c r="AQ108" s="286">
        <v>21</v>
      </c>
      <c r="AR108" s="285"/>
      <c r="AS108" s="286">
        <v>11</v>
      </c>
      <c r="AT108" s="287"/>
    </row>
    <row r="109" spans="2:46" s="57" customFormat="1" ht="15" hidden="1" customHeight="1" outlineLevel="1">
      <c r="B109" s="282" t="s">
        <v>108</v>
      </c>
      <c r="C109" s="283"/>
      <c r="D109" s="283"/>
      <c r="E109" s="284">
        <f t="shared" si="28"/>
        <v>0</v>
      </c>
      <c r="F109" s="285"/>
      <c r="G109" s="286">
        <f t="shared" si="35"/>
        <v>0</v>
      </c>
      <c r="H109" s="285"/>
      <c r="I109" s="286">
        <f t="shared" si="36"/>
        <v>0</v>
      </c>
      <c r="J109" s="287"/>
      <c r="K109" s="285">
        <f t="shared" si="29"/>
        <v>0</v>
      </c>
      <c r="L109" s="285"/>
      <c r="M109" s="286">
        <v>0</v>
      </c>
      <c r="N109" s="285"/>
      <c r="O109" s="286">
        <v>0</v>
      </c>
      <c r="P109" s="285"/>
      <c r="Q109" s="284">
        <f t="shared" si="30"/>
        <v>0</v>
      </c>
      <c r="R109" s="285"/>
      <c r="S109" s="286">
        <v>0</v>
      </c>
      <c r="T109" s="285"/>
      <c r="U109" s="286">
        <v>0</v>
      </c>
      <c r="V109" s="287"/>
      <c r="W109" s="284">
        <f t="shared" si="31"/>
        <v>0</v>
      </c>
      <c r="X109" s="285"/>
      <c r="Y109" s="286">
        <v>0</v>
      </c>
      <c r="Z109" s="285"/>
      <c r="AA109" s="286">
        <v>0</v>
      </c>
      <c r="AB109" s="287"/>
      <c r="AC109" s="284">
        <f t="shared" si="32"/>
        <v>0</v>
      </c>
      <c r="AD109" s="285"/>
      <c r="AE109" s="286">
        <v>0</v>
      </c>
      <c r="AF109" s="285"/>
      <c r="AG109" s="286">
        <v>0</v>
      </c>
      <c r="AH109" s="287"/>
      <c r="AI109" s="284">
        <f t="shared" si="33"/>
        <v>0</v>
      </c>
      <c r="AJ109" s="285"/>
      <c r="AK109" s="286">
        <v>0</v>
      </c>
      <c r="AL109" s="285"/>
      <c r="AM109" s="286">
        <v>0</v>
      </c>
      <c r="AN109" s="287"/>
      <c r="AO109" s="284">
        <f t="shared" si="34"/>
        <v>0</v>
      </c>
      <c r="AP109" s="285"/>
      <c r="AQ109" s="286">
        <v>0</v>
      </c>
      <c r="AR109" s="285"/>
      <c r="AS109" s="286">
        <v>0</v>
      </c>
      <c r="AT109" s="287"/>
    </row>
    <row r="110" spans="2:46" s="57" customFormat="1" ht="15" hidden="1" customHeight="1" collapsed="1">
      <c r="B110" s="282" t="s">
        <v>15</v>
      </c>
      <c r="C110" s="283"/>
      <c r="D110" s="283"/>
      <c r="E110" s="284">
        <f t="shared" si="28"/>
        <v>1588</v>
      </c>
      <c r="F110" s="285"/>
      <c r="G110" s="286">
        <f>SUM(G111:H114)</f>
        <v>834</v>
      </c>
      <c r="H110" s="285"/>
      <c r="I110" s="286">
        <f>SUM(I111:J114)</f>
        <v>754</v>
      </c>
      <c r="J110" s="287"/>
      <c r="K110" s="285">
        <f t="shared" si="29"/>
        <v>260</v>
      </c>
      <c r="L110" s="285"/>
      <c r="M110" s="286">
        <f>SUM(M111:N114)</f>
        <v>140</v>
      </c>
      <c r="N110" s="285"/>
      <c r="O110" s="286">
        <f>SUM(O111:P114)</f>
        <v>120</v>
      </c>
      <c r="P110" s="285"/>
      <c r="Q110" s="284">
        <f t="shared" si="30"/>
        <v>244</v>
      </c>
      <c r="R110" s="285"/>
      <c r="S110" s="286">
        <f>SUM(S111:T114)</f>
        <v>128</v>
      </c>
      <c r="T110" s="285"/>
      <c r="U110" s="286">
        <f>SUM(U111:V114)</f>
        <v>116</v>
      </c>
      <c r="V110" s="287"/>
      <c r="W110" s="284">
        <f t="shared" si="31"/>
        <v>260</v>
      </c>
      <c r="X110" s="285"/>
      <c r="Y110" s="286">
        <f>SUM(Y111:Z114)</f>
        <v>128</v>
      </c>
      <c r="Z110" s="285"/>
      <c r="AA110" s="286">
        <f>SUM(AA111:AB114)</f>
        <v>132</v>
      </c>
      <c r="AB110" s="287"/>
      <c r="AC110" s="284">
        <f t="shared" si="32"/>
        <v>238</v>
      </c>
      <c r="AD110" s="285"/>
      <c r="AE110" s="286">
        <f>SUM(AE111:AF114)</f>
        <v>133</v>
      </c>
      <c r="AF110" s="285"/>
      <c r="AG110" s="286">
        <f>SUM(AG111:AH114)</f>
        <v>105</v>
      </c>
      <c r="AH110" s="287"/>
      <c r="AI110" s="284">
        <f t="shared" si="33"/>
        <v>312</v>
      </c>
      <c r="AJ110" s="285"/>
      <c r="AK110" s="286">
        <f>SUM(AK111:AL114)</f>
        <v>159</v>
      </c>
      <c r="AL110" s="285"/>
      <c r="AM110" s="286">
        <f>SUM(AM111:AN114)</f>
        <v>153</v>
      </c>
      <c r="AN110" s="287"/>
      <c r="AO110" s="284">
        <f t="shared" si="34"/>
        <v>274</v>
      </c>
      <c r="AP110" s="285"/>
      <c r="AQ110" s="286">
        <f>SUM(AQ111:AR114)</f>
        <v>146</v>
      </c>
      <c r="AR110" s="285"/>
      <c r="AS110" s="286">
        <f>SUM(AS111:AT114)</f>
        <v>128</v>
      </c>
      <c r="AT110" s="287"/>
    </row>
    <row r="111" spans="2:46" s="57" customFormat="1" ht="15" hidden="1" customHeight="1" outlineLevel="1">
      <c r="B111" s="282" t="s">
        <v>35</v>
      </c>
      <c r="C111" s="283"/>
      <c r="D111" s="283"/>
      <c r="E111" s="284">
        <f t="shared" si="28"/>
        <v>555</v>
      </c>
      <c r="F111" s="285"/>
      <c r="G111" s="286">
        <f>SUM(M111,S111,Y111,AE111,AK111,AQ111)</f>
        <v>287</v>
      </c>
      <c r="H111" s="285"/>
      <c r="I111" s="286">
        <f>SUM(O111,U111,AA111,AG111,AM111,AS111)</f>
        <v>268</v>
      </c>
      <c r="J111" s="287"/>
      <c r="K111" s="285">
        <f t="shared" si="29"/>
        <v>98</v>
      </c>
      <c r="L111" s="285"/>
      <c r="M111" s="286">
        <v>55</v>
      </c>
      <c r="N111" s="285"/>
      <c r="O111" s="286">
        <v>43</v>
      </c>
      <c r="P111" s="285"/>
      <c r="Q111" s="284">
        <f t="shared" si="30"/>
        <v>84</v>
      </c>
      <c r="R111" s="285"/>
      <c r="S111" s="286">
        <v>48</v>
      </c>
      <c r="T111" s="285"/>
      <c r="U111" s="286">
        <v>36</v>
      </c>
      <c r="V111" s="287"/>
      <c r="W111" s="284">
        <f t="shared" si="31"/>
        <v>96</v>
      </c>
      <c r="X111" s="285"/>
      <c r="Y111" s="286">
        <v>42</v>
      </c>
      <c r="Z111" s="285"/>
      <c r="AA111" s="286">
        <v>54</v>
      </c>
      <c r="AB111" s="287"/>
      <c r="AC111" s="284">
        <f t="shared" si="32"/>
        <v>77</v>
      </c>
      <c r="AD111" s="285"/>
      <c r="AE111" s="286">
        <v>39</v>
      </c>
      <c r="AF111" s="285"/>
      <c r="AG111" s="286">
        <v>38</v>
      </c>
      <c r="AH111" s="287"/>
      <c r="AI111" s="284">
        <f t="shared" si="33"/>
        <v>119</v>
      </c>
      <c r="AJ111" s="285"/>
      <c r="AK111" s="286">
        <v>59</v>
      </c>
      <c r="AL111" s="285"/>
      <c r="AM111" s="286">
        <v>60</v>
      </c>
      <c r="AN111" s="287"/>
      <c r="AO111" s="284">
        <f t="shared" si="34"/>
        <v>81</v>
      </c>
      <c r="AP111" s="285"/>
      <c r="AQ111" s="286">
        <v>44</v>
      </c>
      <c r="AR111" s="285"/>
      <c r="AS111" s="286">
        <v>37</v>
      </c>
      <c r="AT111" s="287"/>
    </row>
    <row r="112" spans="2:46" s="57" customFormat="1" ht="15" hidden="1" customHeight="1" outlineLevel="1">
      <c r="B112" s="282" t="s">
        <v>36</v>
      </c>
      <c r="C112" s="283"/>
      <c r="D112" s="283"/>
      <c r="E112" s="284">
        <f t="shared" si="28"/>
        <v>391</v>
      </c>
      <c r="F112" s="285"/>
      <c r="G112" s="286">
        <f>SUM(M112,S112,Y112,AE112,AK112,AQ112)</f>
        <v>207</v>
      </c>
      <c r="H112" s="285"/>
      <c r="I112" s="286">
        <f>SUM(O112,U112,AA112,AG112,AM112,AS112)</f>
        <v>184</v>
      </c>
      <c r="J112" s="287"/>
      <c r="K112" s="285">
        <f t="shared" si="29"/>
        <v>61</v>
      </c>
      <c r="L112" s="285"/>
      <c r="M112" s="286">
        <v>27</v>
      </c>
      <c r="N112" s="285"/>
      <c r="O112" s="286">
        <v>34</v>
      </c>
      <c r="P112" s="285"/>
      <c r="Q112" s="284">
        <f t="shared" si="30"/>
        <v>59</v>
      </c>
      <c r="R112" s="285"/>
      <c r="S112" s="286">
        <v>29</v>
      </c>
      <c r="T112" s="285"/>
      <c r="U112" s="286">
        <v>30</v>
      </c>
      <c r="V112" s="287"/>
      <c r="W112" s="284">
        <f t="shared" si="31"/>
        <v>55</v>
      </c>
      <c r="X112" s="285"/>
      <c r="Y112" s="286">
        <v>33</v>
      </c>
      <c r="Z112" s="285"/>
      <c r="AA112" s="286">
        <v>22</v>
      </c>
      <c r="AB112" s="287"/>
      <c r="AC112" s="284">
        <f t="shared" si="32"/>
        <v>62</v>
      </c>
      <c r="AD112" s="285"/>
      <c r="AE112" s="286">
        <v>36</v>
      </c>
      <c r="AF112" s="285"/>
      <c r="AG112" s="286">
        <v>26</v>
      </c>
      <c r="AH112" s="287"/>
      <c r="AI112" s="284">
        <f t="shared" si="33"/>
        <v>72</v>
      </c>
      <c r="AJ112" s="285"/>
      <c r="AK112" s="286">
        <v>40</v>
      </c>
      <c r="AL112" s="285"/>
      <c r="AM112" s="286">
        <v>32</v>
      </c>
      <c r="AN112" s="287"/>
      <c r="AO112" s="284">
        <f t="shared" si="34"/>
        <v>82</v>
      </c>
      <c r="AP112" s="285"/>
      <c r="AQ112" s="286">
        <v>42</v>
      </c>
      <c r="AR112" s="285"/>
      <c r="AS112" s="286">
        <v>40</v>
      </c>
      <c r="AT112" s="287"/>
    </row>
    <row r="113" spans="2:46" s="57" customFormat="1" ht="15" hidden="1" customHeight="1" outlineLevel="1">
      <c r="B113" s="282" t="s">
        <v>37</v>
      </c>
      <c r="C113" s="283"/>
      <c r="D113" s="283"/>
      <c r="E113" s="284">
        <f t="shared" si="28"/>
        <v>315</v>
      </c>
      <c r="F113" s="285"/>
      <c r="G113" s="286">
        <f>SUM(M113,S113,Y113,AE113,AK113,AQ113)</f>
        <v>166</v>
      </c>
      <c r="H113" s="285"/>
      <c r="I113" s="286">
        <f>SUM(O113,U113,AA113,AG113,AM113,AS113)</f>
        <v>149</v>
      </c>
      <c r="J113" s="287"/>
      <c r="K113" s="285">
        <f t="shared" si="29"/>
        <v>52</v>
      </c>
      <c r="L113" s="285"/>
      <c r="M113" s="286">
        <v>29</v>
      </c>
      <c r="N113" s="285"/>
      <c r="O113" s="286">
        <v>23</v>
      </c>
      <c r="P113" s="285"/>
      <c r="Q113" s="284">
        <f t="shared" si="30"/>
        <v>43</v>
      </c>
      <c r="R113" s="285"/>
      <c r="S113" s="286">
        <v>24</v>
      </c>
      <c r="T113" s="285"/>
      <c r="U113" s="286">
        <v>19</v>
      </c>
      <c r="V113" s="287"/>
      <c r="W113" s="284">
        <f t="shared" si="31"/>
        <v>59</v>
      </c>
      <c r="X113" s="285"/>
      <c r="Y113" s="286">
        <v>29</v>
      </c>
      <c r="Z113" s="285"/>
      <c r="AA113" s="286">
        <v>30</v>
      </c>
      <c r="AB113" s="287"/>
      <c r="AC113" s="284">
        <f t="shared" si="32"/>
        <v>48</v>
      </c>
      <c r="AD113" s="285"/>
      <c r="AE113" s="286">
        <v>31</v>
      </c>
      <c r="AF113" s="285"/>
      <c r="AG113" s="286">
        <v>17</v>
      </c>
      <c r="AH113" s="287"/>
      <c r="AI113" s="284">
        <f t="shared" si="33"/>
        <v>58</v>
      </c>
      <c r="AJ113" s="285"/>
      <c r="AK113" s="286">
        <v>26</v>
      </c>
      <c r="AL113" s="285"/>
      <c r="AM113" s="286">
        <v>32</v>
      </c>
      <c r="AN113" s="287"/>
      <c r="AO113" s="284">
        <f t="shared" si="34"/>
        <v>55</v>
      </c>
      <c r="AP113" s="285"/>
      <c r="AQ113" s="286">
        <v>27</v>
      </c>
      <c r="AR113" s="285"/>
      <c r="AS113" s="286">
        <v>28</v>
      </c>
      <c r="AT113" s="287"/>
    </row>
    <row r="114" spans="2:46" s="57" customFormat="1" ht="15" hidden="1" customHeight="1" outlineLevel="1">
      <c r="B114" s="282" t="s">
        <v>38</v>
      </c>
      <c r="C114" s="283"/>
      <c r="D114" s="283"/>
      <c r="E114" s="284">
        <f t="shared" si="28"/>
        <v>327</v>
      </c>
      <c r="F114" s="285"/>
      <c r="G114" s="286">
        <f>SUM(M114,S114,Y114,AE114,AK114,AQ114)</f>
        <v>174</v>
      </c>
      <c r="H114" s="285"/>
      <c r="I114" s="286">
        <f>SUM(O114,U114,AA114,AG114,AM114,AS114)</f>
        <v>153</v>
      </c>
      <c r="J114" s="287"/>
      <c r="K114" s="285">
        <f t="shared" si="29"/>
        <v>49</v>
      </c>
      <c r="L114" s="285"/>
      <c r="M114" s="286">
        <v>29</v>
      </c>
      <c r="N114" s="285"/>
      <c r="O114" s="286">
        <v>20</v>
      </c>
      <c r="P114" s="285"/>
      <c r="Q114" s="284">
        <f t="shared" si="30"/>
        <v>58</v>
      </c>
      <c r="R114" s="285"/>
      <c r="S114" s="286">
        <v>27</v>
      </c>
      <c r="T114" s="285"/>
      <c r="U114" s="286">
        <v>31</v>
      </c>
      <c r="V114" s="287"/>
      <c r="W114" s="284">
        <f t="shared" si="31"/>
        <v>50</v>
      </c>
      <c r="X114" s="285"/>
      <c r="Y114" s="286">
        <v>24</v>
      </c>
      <c r="Z114" s="285"/>
      <c r="AA114" s="286">
        <v>26</v>
      </c>
      <c r="AB114" s="287"/>
      <c r="AC114" s="284">
        <f t="shared" si="32"/>
        <v>51</v>
      </c>
      <c r="AD114" s="285"/>
      <c r="AE114" s="286">
        <v>27</v>
      </c>
      <c r="AF114" s="285"/>
      <c r="AG114" s="286">
        <v>24</v>
      </c>
      <c r="AH114" s="287"/>
      <c r="AI114" s="284">
        <f t="shared" si="33"/>
        <v>63</v>
      </c>
      <c r="AJ114" s="285"/>
      <c r="AK114" s="286">
        <v>34</v>
      </c>
      <c r="AL114" s="285"/>
      <c r="AM114" s="286">
        <v>29</v>
      </c>
      <c r="AN114" s="287"/>
      <c r="AO114" s="284">
        <f t="shared" si="34"/>
        <v>56</v>
      </c>
      <c r="AP114" s="285"/>
      <c r="AQ114" s="286">
        <v>33</v>
      </c>
      <c r="AR114" s="285"/>
      <c r="AS114" s="286">
        <v>23</v>
      </c>
      <c r="AT114" s="287"/>
    </row>
    <row r="115" spans="2:46" s="57" customFormat="1" ht="15" hidden="1" customHeight="1" collapsed="1">
      <c r="B115" s="282" t="s">
        <v>16</v>
      </c>
      <c r="C115" s="283"/>
      <c r="D115" s="283"/>
      <c r="E115" s="284">
        <f t="shared" si="28"/>
        <v>809</v>
      </c>
      <c r="F115" s="285"/>
      <c r="G115" s="286">
        <f>SUM(G116:H119)</f>
        <v>410</v>
      </c>
      <c r="H115" s="285"/>
      <c r="I115" s="286">
        <f>SUM(I116:J119)</f>
        <v>399</v>
      </c>
      <c r="J115" s="287"/>
      <c r="K115" s="285">
        <f t="shared" si="29"/>
        <v>126</v>
      </c>
      <c r="L115" s="285"/>
      <c r="M115" s="286">
        <f>SUM(M116:N119)</f>
        <v>67</v>
      </c>
      <c r="N115" s="285"/>
      <c r="O115" s="286">
        <f>SUM(O116:P119)</f>
        <v>59</v>
      </c>
      <c r="P115" s="285"/>
      <c r="Q115" s="284">
        <f t="shared" si="30"/>
        <v>128</v>
      </c>
      <c r="R115" s="285"/>
      <c r="S115" s="286">
        <f>SUM(S116:T119)</f>
        <v>67</v>
      </c>
      <c r="T115" s="285"/>
      <c r="U115" s="286">
        <f>SUM(U116:V119)</f>
        <v>61</v>
      </c>
      <c r="V115" s="287"/>
      <c r="W115" s="284">
        <f t="shared" si="31"/>
        <v>139</v>
      </c>
      <c r="X115" s="285"/>
      <c r="Y115" s="286">
        <f>SUM(Y116:Z119)</f>
        <v>67</v>
      </c>
      <c r="Z115" s="285"/>
      <c r="AA115" s="286">
        <f>SUM(AA116:AB119)</f>
        <v>72</v>
      </c>
      <c r="AB115" s="287"/>
      <c r="AC115" s="284">
        <f t="shared" si="32"/>
        <v>134</v>
      </c>
      <c r="AD115" s="285"/>
      <c r="AE115" s="286">
        <f>SUM(AE116:AF119)</f>
        <v>67</v>
      </c>
      <c r="AF115" s="285"/>
      <c r="AG115" s="286">
        <f>SUM(AG116:AH119)</f>
        <v>67</v>
      </c>
      <c r="AH115" s="287"/>
      <c r="AI115" s="284">
        <f t="shared" si="33"/>
        <v>141</v>
      </c>
      <c r="AJ115" s="285"/>
      <c r="AK115" s="286">
        <f>SUM(AK116:AL119)</f>
        <v>76</v>
      </c>
      <c r="AL115" s="285"/>
      <c r="AM115" s="286">
        <f>SUM(AM116:AN119)</f>
        <v>65</v>
      </c>
      <c r="AN115" s="287"/>
      <c r="AO115" s="284">
        <f t="shared" si="34"/>
        <v>141</v>
      </c>
      <c r="AP115" s="285"/>
      <c r="AQ115" s="286">
        <f>SUM(AQ116:AR119)</f>
        <v>66</v>
      </c>
      <c r="AR115" s="285"/>
      <c r="AS115" s="286">
        <f>SUM(AS116:AT119)</f>
        <v>75</v>
      </c>
      <c r="AT115" s="287"/>
    </row>
    <row r="116" spans="2:46" s="57" customFormat="1" ht="15" hidden="1" customHeight="1" outlineLevel="1">
      <c r="B116" s="282" t="s">
        <v>39</v>
      </c>
      <c r="C116" s="283"/>
      <c r="D116" s="283"/>
      <c r="E116" s="284">
        <f t="shared" si="28"/>
        <v>388</v>
      </c>
      <c r="F116" s="285"/>
      <c r="G116" s="286">
        <f>SUM(M116,S116,Y116,AE116,AK116,AQ116)</f>
        <v>206</v>
      </c>
      <c r="H116" s="285"/>
      <c r="I116" s="286">
        <f>SUM(O116,U116,AA116,AG116,AM116,AS116)</f>
        <v>182</v>
      </c>
      <c r="J116" s="287"/>
      <c r="K116" s="285">
        <f t="shared" si="29"/>
        <v>67</v>
      </c>
      <c r="L116" s="285"/>
      <c r="M116" s="286">
        <v>39</v>
      </c>
      <c r="N116" s="285"/>
      <c r="O116" s="286">
        <v>28</v>
      </c>
      <c r="P116" s="285"/>
      <c r="Q116" s="284">
        <f t="shared" si="30"/>
        <v>59</v>
      </c>
      <c r="R116" s="285"/>
      <c r="S116" s="286">
        <v>32</v>
      </c>
      <c r="T116" s="285"/>
      <c r="U116" s="286">
        <v>27</v>
      </c>
      <c r="V116" s="287"/>
      <c r="W116" s="284">
        <f t="shared" si="31"/>
        <v>68</v>
      </c>
      <c r="X116" s="285"/>
      <c r="Y116" s="286">
        <v>36</v>
      </c>
      <c r="Z116" s="285"/>
      <c r="AA116" s="286">
        <v>32</v>
      </c>
      <c r="AB116" s="287"/>
      <c r="AC116" s="284">
        <f t="shared" si="32"/>
        <v>71</v>
      </c>
      <c r="AD116" s="285"/>
      <c r="AE116" s="286">
        <v>35</v>
      </c>
      <c r="AF116" s="285"/>
      <c r="AG116" s="286">
        <v>36</v>
      </c>
      <c r="AH116" s="287"/>
      <c r="AI116" s="284">
        <f t="shared" si="33"/>
        <v>55</v>
      </c>
      <c r="AJ116" s="285"/>
      <c r="AK116" s="286">
        <v>34</v>
      </c>
      <c r="AL116" s="285"/>
      <c r="AM116" s="286">
        <v>21</v>
      </c>
      <c r="AN116" s="287"/>
      <c r="AO116" s="284">
        <f t="shared" si="34"/>
        <v>68</v>
      </c>
      <c r="AP116" s="285"/>
      <c r="AQ116" s="286">
        <v>30</v>
      </c>
      <c r="AR116" s="285"/>
      <c r="AS116" s="286">
        <v>38</v>
      </c>
      <c r="AT116" s="287"/>
    </row>
    <row r="117" spans="2:46" s="57" customFormat="1" ht="15" hidden="1" customHeight="1" outlineLevel="1">
      <c r="B117" s="282" t="s">
        <v>40</v>
      </c>
      <c r="C117" s="283"/>
      <c r="D117" s="283"/>
      <c r="E117" s="284">
        <f t="shared" si="28"/>
        <v>221</v>
      </c>
      <c r="F117" s="285"/>
      <c r="G117" s="286">
        <f>SUM(M117,S117,Y117,AE117,AK117,AQ117)</f>
        <v>102</v>
      </c>
      <c r="H117" s="285"/>
      <c r="I117" s="286">
        <f>SUM(O117,U117,AA117,AG117,AM117,AS117)</f>
        <v>119</v>
      </c>
      <c r="J117" s="287"/>
      <c r="K117" s="285">
        <f t="shared" si="29"/>
        <v>32</v>
      </c>
      <c r="L117" s="285"/>
      <c r="M117" s="286">
        <v>12</v>
      </c>
      <c r="N117" s="285"/>
      <c r="O117" s="286">
        <v>20</v>
      </c>
      <c r="P117" s="285"/>
      <c r="Q117" s="284">
        <f t="shared" si="30"/>
        <v>31</v>
      </c>
      <c r="R117" s="285"/>
      <c r="S117" s="286">
        <v>15</v>
      </c>
      <c r="T117" s="285"/>
      <c r="U117" s="286">
        <v>16</v>
      </c>
      <c r="V117" s="287"/>
      <c r="W117" s="284">
        <f t="shared" si="31"/>
        <v>37</v>
      </c>
      <c r="X117" s="285"/>
      <c r="Y117" s="286">
        <v>15</v>
      </c>
      <c r="Z117" s="285"/>
      <c r="AA117" s="286">
        <v>22</v>
      </c>
      <c r="AB117" s="287"/>
      <c r="AC117" s="284">
        <f t="shared" si="32"/>
        <v>36</v>
      </c>
      <c r="AD117" s="285"/>
      <c r="AE117" s="286">
        <v>20</v>
      </c>
      <c r="AF117" s="285"/>
      <c r="AG117" s="286">
        <v>16</v>
      </c>
      <c r="AH117" s="287"/>
      <c r="AI117" s="284">
        <f t="shared" si="33"/>
        <v>44</v>
      </c>
      <c r="AJ117" s="285"/>
      <c r="AK117" s="286">
        <v>21</v>
      </c>
      <c r="AL117" s="285"/>
      <c r="AM117" s="286">
        <v>23</v>
      </c>
      <c r="AN117" s="287"/>
      <c r="AO117" s="284">
        <f t="shared" si="34"/>
        <v>41</v>
      </c>
      <c r="AP117" s="285"/>
      <c r="AQ117" s="286">
        <v>19</v>
      </c>
      <c r="AR117" s="285"/>
      <c r="AS117" s="286">
        <v>22</v>
      </c>
      <c r="AT117" s="287"/>
    </row>
    <row r="118" spans="2:46" s="57" customFormat="1" ht="15" hidden="1" customHeight="1" outlineLevel="1">
      <c r="B118" s="282" t="s">
        <v>41</v>
      </c>
      <c r="C118" s="283"/>
      <c r="D118" s="283"/>
      <c r="E118" s="284">
        <f t="shared" si="28"/>
        <v>124</v>
      </c>
      <c r="F118" s="285"/>
      <c r="G118" s="286">
        <f>SUM(M118,S118,Y118,AE118,AK118,AQ118)</f>
        <v>58</v>
      </c>
      <c r="H118" s="285"/>
      <c r="I118" s="286">
        <f>SUM(O118,U118,AA118,AG118,AM118,AS118)</f>
        <v>66</v>
      </c>
      <c r="J118" s="287"/>
      <c r="K118" s="285">
        <f t="shared" si="29"/>
        <v>19</v>
      </c>
      <c r="L118" s="285"/>
      <c r="M118" s="286">
        <v>9</v>
      </c>
      <c r="N118" s="285"/>
      <c r="O118" s="286">
        <v>10</v>
      </c>
      <c r="P118" s="285"/>
      <c r="Q118" s="284">
        <f t="shared" si="30"/>
        <v>19</v>
      </c>
      <c r="R118" s="285"/>
      <c r="S118" s="286">
        <v>11</v>
      </c>
      <c r="T118" s="285"/>
      <c r="U118" s="286">
        <v>8</v>
      </c>
      <c r="V118" s="287"/>
      <c r="W118" s="284">
        <f t="shared" si="31"/>
        <v>21</v>
      </c>
      <c r="X118" s="285"/>
      <c r="Y118" s="286">
        <v>10</v>
      </c>
      <c r="Z118" s="285"/>
      <c r="AA118" s="286">
        <v>11</v>
      </c>
      <c r="AB118" s="287"/>
      <c r="AC118" s="284">
        <f t="shared" si="32"/>
        <v>20</v>
      </c>
      <c r="AD118" s="285"/>
      <c r="AE118" s="286">
        <v>7</v>
      </c>
      <c r="AF118" s="285"/>
      <c r="AG118" s="286">
        <v>13</v>
      </c>
      <c r="AH118" s="287"/>
      <c r="AI118" s="284">
        <f t="shared" si="33"/>
        <v>24</v>
      </c>
      <c r="AJ118" s="285"/>
      <c r="AK118" s="286">
        <v>13</v>
      </c>
      <c r="AL118" s="285"/>
      <c r="AM118" s="286">
        <v>11</v>
      </c>
      <c r="AN118" s="287"/>
      <c r="AO118" s="284">
        <f t="shared" si="34"/>
        <v>21</v>
      </c>
      <c r="AP118" s="285"/>
      <c r="AQ118" s="286">
        <v>8</v>
      </c>
      <c r="AR118" s="285"/>
      <c r="AS118" s="286">
        <v>13</v>
      </c>
      <c r="AT118" s="287"/>
    </row>
    <row r="119" spans="2:46" s="57" customFormat="1" ht="15" hidden="1" customHeight="1" outlineLevel="1">
      <c r="B119" s="288" t="s">
        <v>42</v>
      </c>
      <c r="C119" s="289"/>
      <c r="D119" s="289"/>
      <c r="E119" s="290">
        <f t="shared" si="28"/>
        <v>76</v>
      </c>
      <c r="F119" s="291"/>
      <c r="G119" s="292">
        <f>SUM(M119,S119,Y119,AE119,AK119,AQ119)</f>
        <v>44</v>
      </c>
      <c r="H119" s="291"/>
      <c r="I119" s="292">
        <f>SUM(O119,U119,AA119,AG119,AM119,AS119)</f>
        <v>32</v>
      </c>
      <c r="J119" s="293"/>
      <c r="K119" s="291">
        <f t="shared" si="29"/>
        <v>8</v>
      </c>
      <c r="L119" s="291"/>
      <c r="M119" s="292">
        <v>7</v>
      </c>
      <c r="N119" s="291"/>
      <c r="O119" s="292">
        <v>1</v>
      </c>
      <c r="P119" s="291"/>
      <c r="Q119" s="290">
        <f t="shared" si="30"/>
        <v>19</v>
      </c>
      <c r="R119" s="291"/>
      <c r="S119" s="292">
        <v>9</v>
      </c>
      <c r="T119" s="291"/>
      <c r="U119" s="292">
        <v>10</v>
      </c>
      <c r="V119" s="293"/>
      <c r="W119" s="290">
        <f t="shared" si="31"/>
        <v>13</v>
      </c>
      <c r="X119" s="291"/>
      <c r="Y119" s="292">
        <v>6</v>
      </c>
      <c r="Z119" s="291"/>
      <c r="AA119" s="292">
        <v>7</v>
      </c>
      <c r="AB119" s="293"/>
      <c r="AC119" s="290">
        <f t="shared" si="32"/>
        <v>7</v>
      </c>
      <c r="AD119" s="291"/>
      <c r="AE119" s="292">
        <v>5</v>
      </c>
      <c r="AF119" s="291"/>
      <c r="AG119" s="292">
        <v>2</v>
      </c>
      <c r="AH119" s="293"/>
      <c r="AI119" s="290">
        <f t="shared" si="33"/>
        <v>18</v>
      </c>
      <c r="AJ119" s="291"/>
      <c r="AK119" s="292">
        <v>8</v>
      </c>
      <c r="AL119" s="291"/>
      <c r="AM119" s="292">
        <v>10</v>
      </c>
      <c r="AN119" s="293"/>
      <c r="AO119" s="290">
        <f t="shared" si="34"/>
        <v>11</v>
      </c>
      <c r="AP119" s="291"/>
      <c r="AQ119" s="292">
        <v>9</v>
      </c>
      <c r="AR119" s="291"/>
      <c r="AS119" s="292">
        <v>2</v>
      </c>
      <c r="AT119" s="293"/>
    </row>
    <row r="120" spans="2:46" ht="18" hidden="1" customHeight="1" collapsed="1">
      <c r="B120" s="275" t="s">
        <v>112</v>
      </c>
      <c r="C120" s="276"/>
      <c r="D120" s="276"/>
      <c r="E120" s="277">
        <f>E121+E127+E135+E140</f>
        <v>5521</v>
      </c>
      <c r="F120" s="278"/>
      <c r="G120" s="279">
        <f>G121+G127+G135+G140</f>
        <v>2840</v>
      </c>
      <c r="H120" s="278"/>
      <c r="I120" s="279">
        <f>I121+I127+I135+I140</f>
        <v>2681</v>
      </c>
      <c r="J120" s="280"/>
      <c r="K120" s="278">
        <f>K121+K127+K135+K140</f>
        <v>882</v>
      </c>
      <c r="L120" s="278"/>
      <c r="M120" s="279">
        <f>M121+M127+M135+M140</f>
        <v>462</v>
      </c>
      <c r="N120" s="278"/>
      <c r="O120" s="279">
        <f>O121+O127+O135+O140</f>
        <v>420</v>
      </c>
      <c r="P120" s="278"/>
      <c r="Q120" s="277">
        <f>Q121+Q127+Q135+Q140</f>
        <v>885</v>
      </c>
      <c r="R120" s="278"/>
      <c r="S120" s="279">
        <f>S121+S127+S135+S140</f>
        <v>449</v>
      </c>
      <c r="T120" s="278"/>
      <c r="U120" s="279">
        <f>U121+U127+U135+U140</f>
        <v>436</v>
      </c>
      <c r="V120" s="280"/>
      <c r="W120" s="277">
        <f>W121+W127+W135+W140</f>
        <v>884</v>
      </c>
      <c r="X120" s="278"/>
      <c r="Y120" s="279">
        <f>Y121+Y127+Y135+Y140</f>
        <v>447</v>
      </c>
      <c r="Z120" s="278"/>
      <c r="AA120" s="279">
        <f>AA121+AA127+AA135+AA140</f>
        <v>437</v>
      </c>
      <c r="AB120" s="280"/>
      <c r="AC120" s="277">
        <f>AC121+AC127+AC135+AC140</f>
        <v>938</v>
      </c>
      <c r="AD120" s="278"/>
      <c r="AE120" s="279">
        <f>AE121+AE127+AE135+AE140</f>
        <v>482</v>
      </c>
      <c r="AF120" s="278"/>
      <c r="AG120" s="279">
        <f>AG121+AG127+AG135+AG140</f>
        <v>456</v>
      </c>
      <c r="AH120" s="280"/>
      <c r="AI120" s="277">
        <f>AI121+AI127+AI135+AI140</f>
        <v>871</v>
      </c>
      <c r="AJ120" s="278"/>
      <c r="AK120" s="279">
        <f>AK121+AK127+AK135+AK140</f>
        <v>462</v>
      </c>
      <c r="AL120" s="278"/>
      <c r="AM120" s="279">
        <f>AM121+AM127+AM135+AM140</f>
        <v>409</v>
      </c>
      <c r="AN120" s="280"/>
      <c r="AO120" s="277">
        <f>AO121+AO127+AO135+AO140</f>
        <v>1061</v>
      </c>
      <c r="AP120" s="278"/>
      <c r="AQ120" s="279">
        <f>AQ121+AQ127+AQ135+AQ140</f>
        <v>538</v>
      </c>
      <c r="AR120" s="278"/>
      <c r="AS120" s="279">
        <f>AS121+AS127+AS135+AS140</f>
        <v>523</v>
      </c>
      <c r="AT120" s="280"/>
    </row>
    <row r="121" spans="2:46" s="57" customFormat="1" ht="12.95" hidden="1" customHeight="1">
      <c r="B121" s="282" t="s">
        <v>13</v>
      </c>
      <c r="C121" s="283"/>
      <c r="D121" s="301"/>
      <c r="E121" s="284">
        <f t="shared" ref="E121:E144" si="37">SUM(G121:J121)</f>
        <v>1120</v>
      </c>
      <c r="F121" s="302"/>
      <c r="G121" s="286">
        <f>SUM(G122:H126)</f>
        <v>555</v>
      </c>
      <c r="H121" s="302"/>
      <c r="I121" s="286">
        <f>SUM(I122:J126)</f>
        <v>565</v>
      </c>
      <c r="J121" s="287"/>
      <c r="K121" s="284">
        <f t="shared" ref="K121:K144" si="38">SUM(M121:P121)</f>
        <v>181</v>
      </c>
      <c r="L121" s="302"/>
      <c r="M121" s="286">
        <f>SUM(M122:N126)</f>
        <v>84</v>
      </c>
      <c r="N121" s="302"/>
      <c r="O121" s="286">
        <f>SUM(O122:P126)</f>
        <v>97</v>
      </c>
      <c r="P121" s="287"/>
      <c r="Q121" s="284">
        <f t="shared" ref="Q121:Q144" si="39">SUM(S121:V121)</f>
        <v>165</v>
      </c>
      <c r="R121" s="302"/>
      <c r="S121" s="286">
        <f>SUM(S122:T126)</f>
        <v>78</v>
      </c>
      <c r="T121" s="302"/>
      <c r="U121" s="286">
        <f>SUM(U122:V126)</f>
        <v>87</v>
      </c>
      <c r="V121" s="287"/>
      <c r="W121" s="284">
        <f t="shared" ref="W121:W144" si="40">SUM(Y121:AB121)</f>
        <v>197</v>
      </c>
      <c r="X121" s="302"/>
      <c r="Y121" s="286">
        <f>SUM(Y122:Z126)</f>
        <v>90</v>
      </c>
      <c r="Z121" s="302"/>
      <c r="AA121" s="286">
        <f>SUM(AA122:AB126)</f>
        <v>107</v>
      </c>
      <c r="AB121" s="287"/>
      <c r="AC121" s="284">
        <f t="shared" ref="AC121:AC144" si="41">SUM(AE121:AH121)</f>
        <v>176</v>
      </c>
      <c r="AD121" s="302"/>
      <c r="AE121" s="286">
        <f>SUM(AE122:AF126)</f>
        <v>100</v>
      </c>
      <c r="AF121" s="302"/>
      <c r="AG121" s="286">
        <f>SUM(AG122:AH126)</f>
        <v>76</v>
      </c>
      <c r="AH121" s="287"/>
      <c r="AI121" s="284">
        <f t="shared" ref="AI121:AI144" si="42">SUM(AK121:AN121)</f>
        <v>187</v>
      </c>
      <c r="AJ121" s="302"/>
      <c r="AK121" s="286">
        <f>SUM(AK122:AL126)</f>
        <v>86</v>
      </c>
      <c r="AL121" s="302"/>
      <c r="AM121" s="286">
        <f>SUM(AM122:AN126)</f>
        <v>101</v>
      </c>
      <c r="AN121" s="287"/>
      <c r="AO121" s="284">
        <f t="shared" ref="AO121:AO144" si="43">SUM(AQ121:AT121)</f>
        <v>214</v>
      </c>
      <c r="AP121" s="302"/>
      <c r="AQ121" s="286">
        <f>SUM(AQ122:AR126)</f>
        <v>117</v>
      </c>
      <c r="AR121" s="302"/>
      <c r="AS121" s="286">
        <f>SUM(AS122:AT126)</f>
        <v>97</v>
      </c>
      <c r="AT121" s="287"/>
    </row>
    <row r="122" spans="2:46" s="57" customFormat="1" ht="15" hidden="1" customHeight="1" outlineLevel="1">
      <c r="B122" s="282" t="s">
        <v>29</v>
      </c>
      <c r="C122" s="283"/>
      <c r="D122" s="283"/>
      <c r="E122" s="284">
        <f t="shared" si="37"/>
        <v>216</v>
      </c>
      <c r="F122" s="285"/>
      <c r="G122" s="286">
        <f>SUM(M122,S122,Y122,AE122,AK122,AQ122)</f>
        <v>120</v>
      </c>
      <c r="H122" s="285"/>
      <c r="I122" s="286">
        <f>SUM(O122,U122,AA122,AG122,AM122,AS122)</f>
        <v>96</v>
      </c>
      <c r="J122" s="287"/>
      <c r="K122" s="285">
        <f t="shared" si="38"/>
        <v>32</v>
      </c>
      <c r="L122" s="285"/>
      <c r="M122" s="286">
        <v>15</v>
      </c>
      <c r="N122" s="285"/>
      <c r="O122" s="286">
        <v>17</v>
      </c>
      <c r="P122" s="285"/>
      <c r="Q122" s="284">
        <f t="shared" si="39"/>
        <v>32</v>
      </c>
      <c r="R122" s="285"/>
      <c r="S122" s="286">
        <v>17</v>
      </c>
      <c r="T122" s="285"/>
      <c r="U122" s="286">
        <v>15</v>
      </c>
      <c r="V122" s="287"/>
      <c r="W122" s="284">
        <f t="shared" si="40"/>
        <v>42</v>
      </c>
      <c r="X122" s="285"/>
      <c r="Y122" s="286">
        <v>19</v>
      </c>
      <c r="Z122" s="285"/>
      <c r="AA122" s="286">
        <v>23</v>
      </c>
      <c r="AB122" s="287"/>
      <c r="AC122" s="284">
        <f t="shared" si="41"/>
        <v>32</v>
      </c>
      <c r="AD122" s="285"/>
      <c r="AE122" s="286">
        <v>19</v>
      </c>
      <c r="AF122" s="285"/>
      <c r="AG122" s="286">
        <v>13</v>
      </c>
      <c r="AH122" s="287"/>
      <c r="AI122" s="284">
        <f t="shared" si="42"/>
        <v>41</v>
      </c>
      <c r="AJ122" s="285"/>
      <c r="AK122" s="286">
        <v>24</v>
      </c>
      <c r="AL122" s="285"/>
      <c r="AM122" s="286">
        <v>17</v>
      </c>
      <c r="AN122" s="287"/>
      <c r="AO122" s="284">
        <f t="shared" si="43"/>
        <v>37</v>
      </c>
      <c r="AP122" s="285"/>
      <c r="AQ122" s="286">
        <v>26</v>
      </c>
      <c r="AR122" s="285"/>
      <c r="AS122" s="286">
        <v>11</v>
      </c>
      <c r="AT122" s="287"/>
    </row>
    <row r="123" spans="2:46" s="57" customFormat="1" ht="15" hidden="1" customHeight="1" outlineLevel="1">
      <c r="B123" s="282" t="s">
        <v>43</v>
      </c>
      <c r="C123" s="283"/>
      <c r="D123" s="283"/>
      <c r="E123" s="284">
        <f t="shared" si="37"/>
        <v>249</v>
      </c>
      <c r="F123" s="285"/>
      <c r="G123" s="286">
        <f>SUM(M123,S123,Y123,AE123,AK123,AQ123)</f>
        <v>117</v>
      </c>
      <c r="H123" s="285"/>
      <c r="I123" s="286">
        <f>SUM(O123,U123,AA123,AG123,AM123,AS123)</f>
        <v>132</v>
      </c>
      <c r="J123" s="287"/>
      <c r="K123" s="285">
        <f t="shared" si="38"/>
        <v>43</v>
      </c>
      <c r="L123" s="285"/>
      <c r="M123" s="286">
        <v>20</v>
      </c>
      <c r="N123" s="285"/>
      <c r="O123" s="286">
        <v>23</v>
      </c>
      <c r="P123" s="285"/>
      <c r="Q123" s="284">
        <f t="shared" si="39"/>
        <v>40</v>
      </c>
      <c r="R123" s="285"/>
      <c r="S123" s="286">
        <v>17</v>
      </c>
      <c r="T123" s="285"/>
      <c r="U123" s="286">
        <v>23</v>
      </c>
      <c r="V123" s="287"/>
      <c r="W123" s="284">
        <f t="shared" si="40"/>
        <v>46</v>
      </c>
      <c r="X123" s="285"/>
      <c r="Y123" s="286">
        <v>16</v>
      </c>
      <c r="Z123" s="285"/>
      <c r="AA123" s="286">
        <v>30</v>
      </c>
      <c r="AB123" s="287"/>
      <c r="AC123" s="284">
        <f t="shared" si="41"/>
        <v>46</v>
      </c>
      <c r="AD123" s="285"/>
      <c r="AE123" s="286">
        <v>25</v>
      </c>
      <c r="AF123" s="285"/>
      <c r="AG123" s="286">
        <v>21</v>
      </c>
      <c r="AH123" s="287"/>
      <c r="AI123" s="284">
        <f t="shared" si="42"/>
        <v>30</v>
      </c>
      <c r="AJ123" s="285"/>
      <c r="AK123" s="286">
        <v>13</v>
      </c>
      <c r="AL123" s="285"/>
      <c r="AM123" s="286">
        <v>17</v>
      </c>
      <c r="AN123" s="287"/>
      <c r="AO123" s="284">
        <f t="shared" si="43"/>
        <v>44</v>
      </c>
      <c r="AP123" s="285"/>
      <c r="AQ123" s="286">
        <v>26</v>
      </c>
      <c r="AR123" s="285"/>
      <c r="AS123" s="286">
        <v>18</v>
      </c>
      <c r="AT123" s="287"/>
    </row>
    <row r="124" spans="2:46" s="57" customFormat="1" ht="15" hidden="1" customHeight="1" outlineLevel="1">
      <c r="B124" s="282" t="s">
        <v>44</v>
      </c>
      <c r="C124" s="283"/>
      <c r="D124" s="283"/>
      <c r="E124" s="284">
        <f t="shared" si="37"/>
        <v>213</v>
      </c>
      <c r="F124" s="285"/>
      <c r="G124" s="286">
        <f>SUM(M124,S124,Y124,AE124,AK124,AQ124)</f>
        <v>107</v>
      </c>
      <c r="H124" s="285"/>
      <c r="I124" s="286">
        <f>SUM(O124,U124,AA124,AG124,AM124,AS124)</f>
        <v>106</v>
      </c>
      <c r="J124" s="287"/>
      <c r="K124" s="285">
        <f t="shared" si="38"/>
        <v>39</v>
      </c>
      <c r="L124" s="285"/>
      <c r="M124" s="286">
        <v>16</v>
      </c>
      <c r="N124" s="285"/>
      <c r="O124" s="286">
        <v>23</v>
      </c>
      <c r="P124" s="285"/>
      <c r="Q124" s="284">
        <f t="shared" si="39"/>
        <v>26</v>
      </c>
      <c r="R124" s="285"/>
      <c r="S124" s="286">
        <v>15</v>
      </c>
      <c r="T124" s="285"/>
      <c r="U124" s="286">
        <v>11</v>
      </c>
      <c r="V124" s="287"/>
      <c r="W124" s="284">
        <f t="shared" si="40"/>
        <v>37</v>
      </c>
      <c r="X124" s="285"/>
      <c r="Y124" s="286">
        <v>17</v>
      </c>
      <c r="Z124" s="285"/>
      <c r="AA124" s="286">
        <v>20</v>
      </c>
      <c r="AB124" s="287"/>
      <c r="AC124" s="284">
        <f t="shared" si="41"/>
        <v>29</v>
      </c>
      <c r="AD124" s="285"/>
      <c r="AE124" s="286">
        <v>18</v>
      </c>
      <c r="AF124" s="285"/>
      <c r="AG124" s="286">
        <v>11</v>
      </c>
      <c r="AH124" s="287"/>
      <c r="AI124" s="284">
        <f t="shared" si="42"/>
        <v>33</v>
      </c>
      <c r="AJ124" s="285"/>
      <c r="AK124" s="286">
        <v>15</v>
      </c>
      <c r="AL124" s="285"/>
      <c r="AM124" s="286">
        <v>18</v>
      </c>
      <c r="AN124" s="287"/>
      <c r="AO124" s="284">
        <f t="shared" si="43"/>
        <v>49</v>
      </c>
      <c r="AP124" s="285"/>
      <c r="AQ124" s="286">
        <v>26</v>
      </c>
      <c r="AR124" s="285"/>
      <c r="AS124" s="286">
        <v>23</v>
      </c>
      <c r="AT124" s="287"/>
    </row>
    <row r="125" spans="2:46" s="57" customFormat="1" ht="15" hidden="1" customHeight="1" outlineLevel="1">
      <c r="B125" s="282" t="s">
        <v>45</v>
      </c>
      <c r="C125" s="283"/>
      <c r="D125" s="283"/>
      <c r="E125" s="284">
        <f t="shared" si="37"/>
        <v>265</v>
      </c>
      <c r="F125" s="285"/>
      <c r="G125" s="286">
        <f>SUM(M125,S125,Y125,AE125,AK125,AQ125)</f>
        <v>125</v>
      </c>
      <c r="H125" s="285"/>
      <c r="I125" s="286">
        <f>SUM(O125,U125,AA125,AG125,AM125,AS125)</f>
        <v>140</v>
      </c>
      <c r="J125" s="287"/>
      <c r="K125" s="285">
        <f t="shared" si="38"/>
        <v>38</v>
      </c>
      <c r="L125" s="285"/>
      <c r="M125" s="286">
        <v>16</v>
      </c>
      <c r="N125" s="285"/>
      <c r="O125" s="286">
        <v>22</v>
      </c>
      <c r="P125" s="285"/>
      <c r="Q125" s="284">
        <f t="shared" si="39"/>
        <v>42</v>
      </c>
      <c r="R125" s="285"/>
      <c r="S125" s="286">
        <v>17</v>
      </c>
      <c r="T125" s="285"/>
      <c r="U125" s="286">
        <v>25</v>
      </c>
      <c r="V125" s="287"/>
      <c r="W125" s="284">
        <f t="shared" si="40"/>
        <v>45</v>
      </c>
      <c r="X125" s="285"/>
      <c r="Y125" s="286">
        <v>26</v>
      </c>
      <c r="Z125" s="285"/>
      <c r="AA125" s="286">
        <v>19</v>
      </c>
      <c r="AB125" s="287"/>
      <c r="AC125" s="284">
        <f t="shared" si="41"/>
        <v>41</v>
      </c>
      <c r="AD125" s="285"/>
      <c r="AE125" s="286">
        <v>24</v>
      </c>
      <c r="AF125" s="285"/>
      <c r="AG125" s="286">
        <v>17</v>
      </c>
      <c r="AH125" s="287"/>
      <c r="AI125" s="284">
        <f t="shared" si="42"/>
        <v>46</v>
      </c>
      <c r="AJ125" s="285"/>
      <c r="AK125" s="286">
        <v>18</v>
      </c>
      <c r="AL125" s="285"/>
      <c r="AM125" s="286">
        <v>28</v>
      </c>
      <c r="AN125" s="287"/>
      <c r="AO125" s="284">
        <f t="shared" si="43"/>
        <v>53</v>
      </c>
      <c r="AP125" s="285"/>
      <c r="AQ125" s="286">
        <v>24</v>
      </c>
      <c r="AR125" s="285"/>
      <c r="AS125" s="286">
        <v>29</v>
      </c>
      <c r="AT125" s="287"/>
    </row>
    <row r="126" spans="2:46" s="57" customFormat="1" ht="15" hidden="1" customHeight="1" outlineLevel="1">
      <c r="B126" s="282" t="s">
        <v>46</v>
      </c>
      <c r="C126" s="283"/>
      <c r="D126" s="283"/>
      <c r="E126" s="284">
        <f t="shared" si="37"/>
        <v>177</v>
      </c>
      <c r="F126" s="285"/>
      <c r="G126" s="286">
        <f>SUM(M126,S126,Y126,AE126,AK126,AQ126)</f>
        <v>86</v>
      </c>
      <c r="H126" s="285"/>
      <c r="I126" s="286">
        <f>SUM(O126,U126,AA126,AG126,AM126,AS126)</f>
        <v>91</v>
      </c>
      <c r="J126" s="287"/>
      <c r="K126" s="285">
        <f t="shared" si="38"/>
        <v>29</v>
      </c>
      <c r="L126" s="285"/>
      <c r="M126" s="286">
        <v>17</v>
      </c>
      <c r="N126" s="285"/>
      <c r="O126" s="286">
        <v>12</v>
      </c>
      <c r="P126" s="285"/>
      <c r="Q126" s="284">
        <f t="shared" si="39"/>
        <v>25</v>
      </c>
      <c r="R126" s="285"/>
      <c r="S126" s="286">
        <v>12</v>
      </c>
      <c r="T126" s="285"/>
      <c r="U126" s="286">
        <v>13</v>
      </c>
      <c r="V126" s="287"/>
      <c r="W126" s="284">
        <f t="shared" si="40"/>
        <v>27</v>
      </c>
      <c r="X126" s="285"/>
      <c r="Y126" s="286">
        <v>12</v>
      </c>
      <c r="Z126" s="285"/>
      <c r="AA126" s="286">
        <v>15</v>
      </c>
      <c r="AB126" s="287"/>
      <c r="AC126" s="284">
        <f t="shared" si="41"/>
        <v>28</v>
      </c>
      <c r="AD126" s="285"/>
      <c r="AE126" s="286">
        <v>14</v>
      </c>
      <c r="AF126" s="285"/>
      <c r="AG126" s="286">
        <v>14</v>
      </c>
      <c r="AH126" s="287"/>
      <c r="AI126" s="284">
        <f t="shared" si="42"/>
        <v>37</v>
      </c>
      <c r="AJ126" s="285"/>
      <c r="AK126" s="286">
        <v>16</v>
      </c>
      <c r="AL126" s="285"/>
      <c r="AM126" s="286">
        <v>21</v>
      </c>
      <c r="AN126" s="287"/>
      <c r="AO126" s="284">
        <f t="shared" si="43"/>
        <v>31</v>
      </c>
      <c r="AP126" s="285"/>
      <c r="AQ126" s="286">
        <v>15</v>
      </c>
      <c r="AR126" s="285"/>
      <c r="AS126" s="286">
        <v>16</v>
      </c>
      <c r="AT126" s="287"/>
    </row>
    <row r="127" spans="2:46" s="57" customFormat="1" ht="12.95" hidden="1" customHeight="1" collapsed="1">
      <c r="B127" s="282" t="s">
        <v>14</v>
      </c>
      <c r="C127" s="283"/>
      <c r="D127" s="283"/>
      <c r="E127" s="284">
        <f t="shared" si="37"/>
        <v>2005</v>
      </c>
      <c r="F127" s="285"/>
      <c r="G127" s="286">
        <f>SUM(G128:H134)</f>
        <v>1037</v>
      </c>
      <c r="H127" s="285"/>
      <c r="I127" s="286">
        <f>SUM(I128:J134)</f>
        <v>968</v>
      </c>
      <c r="J127" s="287"/>
      <c r="K127" s="285">
        <f t="shared" si="38"/>
        <v>289</v>
      </c>
      <c r="L127" s="285"/>
      <c r="M127" s="286">
        <f>SUM(M128:N134)</f>
        <v>155</v>
      </c>
      <c r="N127" s="285"/>
      <c r="O127" s="286">
        <f>SUM(O128:P134)</f>
        <v>134</v>
      </c>
      <c r="P127" s="285"/>
      <c r="Q127" s="284">
        <f t="shared" si="39"/>
        <v>334</v>
      </c>
      <c r="R127" s="285"/>
      <c r="S127" s="286">
        <f>SUM(S128:T134)</f>
        <v>165</v>
      </c>
      <c r="T127" s="285"/>
      <c r="U127" s="286">
        <f>SUM(U128:V134)</f>
        <v>169</v>
      </c>
      <c r="V127" s="287"/>
      <c r="W127" s="284">
        <f t="shared" si="40"/>
        <v>315</v>
      </c>
      <c r="X127" s="285"/>
      <c r="Y127" s="286">
        <f>SUM(Y128:Z134)</f>
        <v>166</v>
      </c>
      <c r="Z127" s="285"/>
      <c r="AA127" s="286">
        <f>SUM(AA128:AB134)</f>
        <v>149</v>
      </c>
      <c r="AB127" s="287"/>
      <c r="AC127" s="284">
        <f t="shared" si="41"/>
        <v>361</v>
      </c>
      <c r="AD127" s="285"/>
      <c r="AE127" s="286">
        <f>SUM(AE128:AF134)</f>
        <v>187</v>
      </c>
      <c r="AF127" s="285"/>
      <c r="AG127" s="286">
        <f>SUM(AG128:AH134)</f>
        <v>174</v>
      </c>
      <c r="AH127" s="287"/>
      <c r="AI127" s="284">
        <f t="shared" si="42"/>
        <v>314</v>
      </c>
      <c r="AJ127" s="285"/>
      <c r="AK127" s="286">
        <f>SUM(AK128:AL134)</f>
        <v>177</v>
      </c>
      <c r="AL127" s="285"/>
      <c r="AM127" s="286">
        <f>SUM(AM128:AN134)</f>
        <v>137</v>
      </c>
      <c r="AN127" s="287"/>
      <c r="AO127" s="284">
        <f t="shared" si="43"/>
        <v>392</v>
      </c>
      <c r="AP127" s="285"/>
      <c r="AQ127" s="286">
        <f>SUM(AQ128:AR134)</f>
        <v>187</v>
      </c>
      <c r="AR127" s="285"/>
      <c r="AS127" s="286">
        <f>SUM(AS128:AT134)</f>
        <v>205</v>
      </c>
      <c r="AT127" s="287"/>
    </row>
    <row r="128" spans="2:46" s="57" customFormat="1" ht="15" hidden="1" customHeight="1" outlineLevel="1">
      <c r="B128" s="282" t="s">
        <v>30</v>
      </c>
      <c r="C128" s="283"/>
      <c r="D128" s="283"/>
      <c r="E128" s="284">
        <f t="shared" si="37"/>
        <v>333</v>
      </c>
      <c r="F128" s="285"/>
      <c r="G128" s="286">
        <f>SUM(M128,S128,Y128,AE128,AK128,AQ128)</f>
        <v>171</v>
      </c>
      <c r="H128" s="285"/>
      <c r="I128" s="286">
        <f>SUM(O128,U128,AA128,AG128,AM128,AS128)</f>
        <v>162</v>
      </c>
      <c r="J128" s="287"/>
      <c r="K128" s="285">
        <f t="shared" si="38"/>
        <v>45</v>
      </c>
      <c r="L128" s="285"/>
      <c r="M128" s="286">
        <v>24</v>
      </c>
      <c r="N128" s="285"/>
      <c r="O128" s="286">
        <v>21</v>
      </c>
      <c r="P128" s="285"/>
      <c r="Q128" s="284">
        <f t="shared" si="39"/>
        <v>52</v>
      </c>
      <c r="R128" s="285"/>
      <c r="S128" s="286">
        <v>27</v>
      </c>
      <c r="T128" s="285"/>
      <c r="U128" s="286">
        <v>25</v>
      </c>
      <c r="V128" s="287"/>
      <c r="W128" s="284">
        <f t="shared" si="40"/>
        <v>44</v>
      </c>
      <c r="X128" s="285"/>
      <c r="Y128" s="286">
        <v>19</v>
      </c>
      <c r="Z128" s="285"/>
      <c r="AA128" s="286">
        <v>25</v>
      </c>
      <c r="AB128" s="287"/>
      <c r="AC128" s="284">
        <f t="shared" si="41"/>
        <v>63</v>
      </c>
      <c r="AD128" s="285"/>
      <c r="AE128" s="286">
        <v>33</v>
      </c>
      <c r="AF128" s="285"/>
      <c r="AG128" s="286">
        <v>30</v>
      </c>
      <c r="AH128" s="287"/>
      <c r="AI128" s="284">
        <f t="shared" si="42"/>
        <v>59</v>
      </c>
      <c r="AJ128" s="285"/>
      <c r="AK128" s="286">
        <v>26</v>
      </c>
      <c r="AL128" s="285"/>
      <c r="AM128" s="286">
        <v>33</v>
      </c>
      <c r="AN128" s="287"/>
      <c r="AO128" s="284">
        <f t="shared" si="43"/>
        <v>70</v>
      </c>
      <c r="AP128" s="285"/>
      <c r="AQ128" s="286">
        <v>42</v>
      </c>
      <c r="AR128" s="285"/>
      <c r="AS128" s="286">
        <v>28</v>
      </c>
      <c r="AT128" s="287"/>
    </row>
    <row r="129" spans="2:46" s="57" customFormat="1" ht="15" hidden="1" customHeight="1" outlineLevel="1">
      <c r="B129" s="282" t="s">
        <v>31</v>
      </c>
      <c r="C129" s="283"/>
      <c r="D129" s="283"/>
      <c r="E129" s="284">
        <f t="shared" si="37"/>
        <v>338</v>
      </c>
      <c r="F129" s="285"/>
      <c r="G129" s="286">
        <f t="shared" ref="G129:G134" si="44">SUM(M129,S129,Y129,AE129,AK129,AQ129)</f>
        <v>174</v>
      </c>
      <c r="H129" s="285"/>
      <c r="I129" s="286">
        <f t="shared" ref="I129:I134" si="45">SUM(O129,U129,AA129,AG129,AM129,AS129)</f>
        <v>164</v>
      </c>
      <c r="J129" s="287"/>
      <c r="K129" s="285">
        <f t="shared" si="38"/>
        <v>42</v>
      </c>
      <c r="L129" s="285"/>
      <c r="M129" s="286">
        <v>24</v>
      </c>
      <c r="N129" s="285"/>
      <c r="O129" s="286">
        <v>18</v>
      </c>
      <c r="P129" s="285"/>
      <c r="Q129" s="284">
        <f t="shared" si="39"/>
        <v>61</v>
      </c>
      <c r="R129" s="285"/>
      <c r="S129" s="286">
        <v>27</v>
      </c>
      <c r="T129" s="285"/>
      <c r="U129" s="286">
        <v>34</v>
      </c>
      <c r="V129" s="287"/>
      <c r="W129" s="284">
        <f t="shared" si="40"/>
        <v>58</v>
      </c>
      <c r="X129" s="285"/>
      <c r="Y129" s="286">
        <v>33</v>
      </c>
      <c r="Z129" s="285"/>
      <c r="AA129" s="286">
        <v>25</v>
      </c>
      <c r="AB129" s="287"/>
      <c r="AC129" s="284">
        <f t="shared" si="41"/>
        <v>65</v>
      </c>
      <c r="AD129" s="285"/>
      <c r="AE129" s="286">
        <v>32</v>
      </c>
      <c r="AF129" s="285"/>
      <c r="AG129" s="286">
        <v>33</v>
      </c>
      <c r="AH129" s="287"/>
      <c r="AI129" s="284">
        <f t="shared" si="42"/>
        <v>54</v>
      </c>
      <c r="AJ129" s="285"/>
      <c r="AK129" s="286">
        <v>33</v>
      </c>
      <c r="AL129" s="285"/>
      <c r="AM129" s="286">
        <v>21</v>
      </c>
      <c r="AN129" s="287"/>
      <c r="AO129" s="284">
        <f t="shared" si="43"/>
        <v>58</v>
      </c>
      <c r="AP129" s="285"/>
      <c r="AQ129" s="286">
        <v>25</v>
      </c>
      <c r="AR129" s="285"/>
      <c r="AS129" s="286">
        <v>33</v>
      </c>
      <c r="AT129" s="287"/>
    </row>
    <row r="130" spans="2:46" s="57" customFormat="1" ht="15" hidden="1" customHeight="1" outlineLevel="1">
      <c r="B130" s="282" t="s">
        <v>32</v>
      </c>
      <c r="C130" s="283"/>
      <c r="D130" s="283"/>
      <c r="E130" s="284">
        <f t="shared" si="37"/>
        <v>544</v>
      </c>
      <c r="F130" s="285"/>
      <c r="G130" s="286">
        <f t="shared" si="44"/>
        <v>260</v>
      </c>
      <c r="H130" s="285"/>
      <c r="I130" s="286">
        <f t="shared" si="45"/>
        <v>284</v>
      </c>
      <c r="J130" s="287"/>
      <c r="K130" s="285">
        <f t="shared" si="38"/>
        <v>81</v>
      </c>
      <c r="L130" s="285"/>
      <c r="M130" s="286">
        <v>37</v>
      </c>
      <c r="N130" s="285"/>
      <c r="O130" s="286">
        <v>44</v>
      </c>
      <c r="P130" s="285"/>
      <c r="Q130" s="284">
        <f t="shared" si="39"/>
        <v>99</v>
      </c>
      <c r="R130" s="285"/>
      <c r="S130" s="286">
        <v>39</v>
      </c>
      <c r="T130" s="285"/>
      <c r="U130" s="286">
        <v>60</v>
      </c>
      <c r="V130" s="287"/>
      <c r="W130" s="284">
        <f t="shared" si="40"/>
        <v>80</v>
      </c>
      <c r="X130" s="285"/>
      <c r="Y130" s="286">
        <v>41</v>
      </c>
      <c r="Z130" s="285"/>
      <c r="AA130" s="286">
        <v>39</v>
      </c>
      <c r="AB130" s="287"/>
      <c r="AC130" s="284">
        <f t="shared" si="41"/>
        <v>80</v>
      </c>
      <c r="AD130" s="285"/>
      <c r="AE130" s="286">
        <v>40</v>
      </c>
      <c r="AF130" s="285"/>
      <c r="AG130" s="286">
        <v>40</v>
      </c>
      <c r="AH130" s="287"/>
      <c r="AI130" s="284">
        <f t="shared" si="42"/>
        <v>94</v>
      </c>
      <c r="AJ130" s="285"/>
      <c r="AK130" s="286">
        <v>56</v>
      </c>
      <c r="AL130" s="285"/>
      <c r="AM130" s="286">
        <v>38</v>
      </c>
      <c r="AN130" s="287"/>
      <c r="AO130" s="284">
        <f t="shared" si="43"/>
        <v>110</v>
      </c>
      <c r="AP130" s="285"/>
      <c r="AQ130" s="286">
        <v>47</v>
      </c>
      <c r="AR130" s="285"/>
      <c r="AS130" s="286">
        <v>63</v>
      </c>
      <c r="AT130" s="287"/>
    </row>
    <row r="131" spans="2:46" s="57" customFormat="1" ht="15" hidden="1" customHeight="1" outlineLevel="1">
      <c r="B131" s="282" t="s">
        <v>33</v>
      </c>
      <c r="C131" s="283"/>
      <c r="D131" s="283"/>
      <c r="E131" s="284">
        <f t="shared" si="37"/>
        <v>144</v>
      </c>
      <c r="F131" s="285"/>
      <c r="G131" s="286">
        <f t="shared" si="44"/>
        <v>82</v>
      </c>
      <c r="H131" s="285"/>
      <c r="I131" s="286">
        <f t="shared" si="45"/>
        <v>62</v>
      </c>
      <c r="J131" s="287"/>
      <c r="K131" s="285">
        <f t="shared" si="38"/>
        <v>20</v>
      </c>
      <c r="L131" s="285"/>
      <c r="M131" s="286">
        <v>13</v>
      </c>
      <c r="N131" s="285"/>
      <c r="O131" s="286">
        <v>7</v>
      </c>
      <c r="P131" s="285"/>
      <c r="Q131" s="284">
        <f t="shared" si="39"/>
        <v>29</v>
      </c>
      <c r="R131" s="285"/>
      <c r="S131" s="286">
        <v>18</v>
      </c>
      <c r="T131" s="285"/>
      <c r="U131" s="286">
        <v>11</v>
      </c>
      <c r="V131" s="287"/>
      <c r="W131" s="284">
        <f t="shared" si="40"/>
        <v>22</v>
      </c>
      <c r="X131" s="285"/>
      <c r="Y131" s="286">
        <v>13</v>
      </c>
      <c r="Z131" s="285"/>
      <c r="AA131" s="286">
        <v>9</v>
      </c>
      <c r="AB131" s="287"/>
      <c r="AC131" s="284">
        <f t="shared" si="41"/>
        <v>23</v>
      </c>
      <c r="AD131" s="285"/>
      <c r="AE131" s="286">
        <v>11</v>
      </c>
      <c r="AF131" s="285"/>
      <c r="AG131" s="286">
        <v>12</v>
      </c>
      <c r="AH131" s="287"/>
      <c r="AI131" s="284">
        <f t="shared" si="42"/>
        <v>21</v>
      </c>
      <c r="AJ131" s="285"/>
      <c r="AK131" s="286">
        <v>12</v>
      </c>
      <c r="AL131" s="285"/>
      <c r="AM131" s="286">
        <v>9</v>
      </c>
      <c r="AN131" s="287"/>
      <c r="AO131" s="284">
        <f t="shared" si="43"/>
        <v>29</v>
      </c>
      <c r="AP131" s="285"/>
      <c r="AQ131" s="286">
        <v>15</v>
      </c>
      <c r="AR131" s="285"/>
      <c r="AS131" s="286">
        <v>14</v>
      </c>
      <c r="AT131" s="287"/>
    </row>
    <row r="132" spans="2:46" s="57" customFormat="1" ht="15" hidden="1" customHeight="1" outlineLevel="1">
      <c r="B132" s="282" t="s">
        <v>34</v>
      </c>
      <c r="C132" s="283"/>
      <c r="D132" s="283"/>
      <c r="E132" s="284">
        <f t="shared" si="37"/>
        <v>499</v>
      </c>
      <c r="F132" s="285"/>
      <c r="G132" s="286">
        <f t="shared" si="44"/>
        <v>264</v>
      </c>
      <c r="H132" s="285"/>
      <c r="I132" s="286">
        <f t="shared" si="45"/>
        <v>235</v>
      </c>
      <c r="J132" s="287"/>
      <c r="K132" s="285">
        <f t="shared" si="38"/>
        <v>79</v>
      </c>
      <c r="L132" s="285"/>
      <c r="M132" s="286">
        <v>43</v>
      </c>
      <c r="N132" s="285"/>
      <c r="O132" s="286">
        <v>36</v>
      </c>
      <c r="P132" s="285"/>
      <c r="Q132" s="284">
        <f t="shared" si="39"/>
        <v>68</v>
      </c>
      <c r="R132" s="285"/>
      <c r="S132" s="286">
        <v>36</v>
      </c>
      <c r="T132" s="285"/>
      <c r="U132" s="286">
        <v>32</v>
      </c>
      <c r="V132" s="287"/>
      <c r="W132" s="284">
        <f t="shared" si="40"/>
        <v>82</v>
      </c>
      <c r="X132" s="285"/>
      <c r="Y132" s="286">
        <v>43</v>
      </c>
      <c r="Z132" s="285"/>
      <c r="AA132" s="286">
        <v>39</v>
      </c>
      <c r="AB132" s="287"/>
      <c r="AC132" s="284">
        <f t="shared" si="41"/>
        <v>102</v>
      </c>
      <c r="AD132" s="285"/>
      <c r="AE132" s="286">
        <v>58</v>
      </c>
      <c r="AF132" s="285"/>
      <c r="AG132" s="286">
        <v>44</v>
      </c>
      <c r="AH132" s="287"/>
      <c r="AI132" s="284">
        <f t="shared" si="42"/>
        <v>70</v>
      </c>
      <c r="AJ132" s="285"/>
      <c r="AK132" s="286">
        <v>42</v>
      </c>
      <c r="AL132" s="285"/>
      <c r="AM132" s="286">
        <v>28</v>
      </c>
      <c r="AN132" s="287"/>
      <c r="AO132" s="284">
        <f t="shared" si="43"/>
        <v>98</v>
      </c>
      <c r="AP132" s="285"/>
      <c r="AQ132" s="286">
        <v>42</v>
      </c>
      <c r="AR132" s="285"/>
      <c r="AS132" s="286">
        <v>56</v>
      </c>
      <c r="AT132" s="287"/>
    </row>
    <row r="133" spans="2:46" s="57" customFormat="1" ht="15" hidden="1" customHeight="1" outlineLevel="1">
      <c r="B133" s="282" t="s">
        <v>48</v>
      </c>
      <c r="C133" s="283"/>
      <c r="D133" s="283"/>
      <c r="E133" s="284">
        <f t="shared" si="37"/>
        <v>147</v>
      </c>
      <c r="F133" s="285"/>
      <c r="G133" s="286">
        <f t="shared" si="44"/>
        <v>86</v>
      </c>
      <c r="H133" s="285"/>
      <c r="I133" s="286">
        <f t="shared" si="45"/>
        <v>61</v>
      </c>
      <c r="J133" s="287"/>
      <c r="K133" s="285">
        <f t="shared" si="38"/>
        <v>22</v>
      </c>
      <c r="L133" s="285"/>
      <c r="M133" s="286">
        <v>14</v>
      </c>
      <c r="N133" s="285"/>
      <c r="O133" s="286">
        <v>8</v>
      </c>
      <c r="P133" s="285"/>
      <c r="Q133" s="284">
        <f t="shared" si="39"/>
        <v>25</v>
      </c>
      <c r="R133" s="285"/>
      <c r="S133" s="286">
        <v>18</v>
      </c>
      <c r="T133" s="285"/>
      <c r="U133" s="286">
        <v>7</v>
      </c>
      <c r="V133" s="287"/>
      <c r="W133" s="284">
        <f t="shared" si="40"/>
        <v>29</v>
      </c>
      <c r="X133" s="285"/>
      <c r="Y133" s="286">
        <v>17</v>
      </c>
      <c r="Z133" s="285"/>
      <c r="AA133" s="286">
        <v>12</v>
      </c>
      <c r="AB133" s="287"/>
      <c r="AC133" s="284">
        <f t="shared" si="41"/>
        <v>28</v>
      </c>
      <c r="AD133" s="285"/>
      <c r="AE133" s="286">
        <v>13</v>
      </c>
      <c r="AF133" s="285"/>
      <c r="AG133" s="286">
        <v>15</v>
      </c>
      <c r="AH133" s="287"/>
      <c r="AI133" s="284">
        <f t="shared" si="42"/>
        <v>16</v>
      </c>
      <c r="AJ133" s="285"/>
      <c r="AK133" s="286">
        <v>8</v>
      </c>
      <c r="AL133" s="285"/>
      <c r="AM133" s="286">
        <v>8</v>
      </c>
      <c r="AN133" s="287"/>
      <c r="AO133" s="284">
        <f t="shared" si="43"/>
        <v>27</v>
      </c>
      <c r="AP133" s="285"/>
      <c r="AQ133" s="286">
        <v>16</v>
      </c>
      <c r="AR133" s="285"/>
      <c r="AS133" s="286">
        <v>11</v>
      </c>
      <c r="AT133" s="287"/>
    </row>
    <row r="134" spans="2:46" s="57" customFormat="1" ht="15" hidden="1" customHeight="1" outlineLevel="1">
      <c r="B134" s="282" t="s">
        <v>108</v>
      </c>
      <c r="C134" s="283"/>
      <c r="D134" s="283"/>
      <c r="E134" s="284">
        <f t="shared" si="37"/>
        <v>0</v>
      </c>
      <c r="F134" s="285"/>
      <c r="G134" s="286">
        <f t="shared" si="44"/>
        <v>0</v>
      </c>
      <c r="H134" s="285"/>
      <c r="I134" s="286">
        <f t="shared" si="45"/>
        <v>0</v>
      </c>
      <c r="J134" s="287"/>
      <c r="K134" s="285">
        <f t="shared" si="38"/>
        <v>0</v>
      </c>
      <c r="L134" s="285"/>
      <c r="M134" s="286">
        <v>0</v>
      </c>
      <c r="N134" s="285"/>
      <c r="O134" s="286">
        <v>0</v>
      </c>
      <c r="P134" s="285"/>
      <c r="Q134" s="284">
        <f t="shared" si="39"/>
        <v>0</v>
      </c>
      <c r="R134" s="285"/>
      <c r="S134" s="286">
        <v>0</v>
      </c>
      <c r="T134" s="285"/>
      <c r="U134" s="286">
        <v>0</v>
      </c>
      <c r="V134" s="287"/>
      <c r="W134" s="284">
        <f t="shared" si="40"/>
        <v>0</v>
      </c>
      <c r="X134" s="285"/>
      <c r="Y134" s="286">
        <v>0</v>
      </c>
      <c r="Z134" s="285"/>
      <c r="AA134" s="286">
        <v>0</v>
      </c>
      <c r="AB134" s="287"/>
      <c r="AC134" s="284">
        <f t="shared" si="41"/>
        <v>0</v>
      </c>
      <c r="AD134" s="285"/>
      <c r="AE134" s="286">
        <v>0</v>
      </c>
      <c r="AF134" s="285"/>
      <c r="AG134" s="286">
        <v>0</v>
      </c>
      <c r="AH134" s="287"/>
      <c r="AI134" s="284">
        <f t="shared" si="42"/>
        <v>0</v>
      </c>
      <c r="AJ134" s="285"/>
      <c r="AK134" s="286">
        <v>0</v>
      </c>
      <c r="AL134" s="285"/>
      <c r="AM134" s="286">
        <v>0</v>
      </c>
      <c r="AN134" s="287"/>
      <c r="AO134" s="284">
        <f t="shared" si="43"/>
        <v>0</v>
      </c>
      <c r="AP134" s="285"/>
      <c r="AQ134" s="286">
        <v>0</v>
      </c>
      <c r="AR134" s="285"/>
      <c r="AS134" s="286">
        <v>0</v>
      </c>
      <c r="AT134" s="287"/>
    </row>
    <row r="135" spans="2:46" s="57" customFormat="1" ht="12.95" hidden="1" customHeight="1" collapsed="1">
      <c r="B135" s="282" t="s">
        <v>15</v>
      </c>
      <c r="C135" s="283"/>
      <c r="D135" s="283"/>
      <c r="E135" s="284">
        <f t="shared" si="37"/>
        <v>1603</v>
      </c>
      <c r="F135" s="285"/>
      <c r="G135" s="286">
        <f>SUM(G136:H139)</f>
        <v>836</v>
      </c>
      <c r="H135" s="285"/>
      <c r="I135" s="286">
        <f>SUM(I136:J139)</f>
        <v>767</v>
      </c>
      <c r="J135" s="287"/>
      <c r="K135" s="285">
        <f t="shared" si="38"/>
        <v>288</v>
      </c>
      <c r="L135" s="285"/>
      <c r="M135" s="286">
        <f>SUM(M136:N139)</f>
        <v>153</v>
      </c>
      <c r="N135" s="285"/>
      <c r="O135" s="286">
        <f>SUM(O136:P139)</f>
        <v>135</v>
      </c>
      <c r="P135" s="285"/>
      <c r="Q135" s="284">
        <f t="shared" si="39"/>
        <v>259</v>
      </c>
      <c r="R135" s="285"/>
      <c r="S135" s="286">
        <f>SUM(S136:T139)</f>
        <v>139</v>
      </c>
      <c r="T135" s="285"/>
      <c r="U135" s="286">
        <f>SUM(U136:V139)</f>
        <v>120</v>
      </c>
      <c r="V135" s="287"/>
      <c r="W135" s="284">
        <f t="shared" si="40"/>
        <v>245</v>
      </c>
      <c r="X135" s="285"/>
      <c r="Y135" s="286">
        <f>SUM(Y136:Z139)</f>
        <v>125</v>
      </c>
      <c r="Z135" s="285"/>
      <c r="AA135" s="286">
        <f>SUM(AA136:AB139)</f>
        <v>120</v>
      </c>
      <c r="AB135" s="287"/>
      <c r="AC135" s="284">
        <f t="shared" si="41"/>
        <v>263</v>
      </c>
      <c r="AD135" s="285"/>
      <c r="AE135" s="286">
        <f>SUM(AE136:AF139)</f>
        <v>129</v>
      </c>
      <c r="AF135" s="285"/>
      <c r="AG135" s="286">
        <f>SUM(AG136:AH139)</f>
        <v>134</v>
      </c>
      <c r="AH135" s="287"/>
      <c r="AI135" s="284">
        <f t="shared" si="42"/>
        <v>234</v>
      </c>
      <c r="AJ135" s="285"/>
      <c r="AK135" s="286">
        <f>SUM(AK136:AL139)</f>
        <v>132</v>
      </c>
      <c r="AL135" s="285"/>
      <c r="AM135" s="286">
        <f>SUM(AM136:AN139)</f>
        <v>102</v>
      </c>
      <c r="AN135" s="287"/>
      <c r="AO135" s="284">
        <f t="shared" si="43"/>
        <v>314</v>
      </c>
      <c r="AP135" s="285"/>
      <c r="AQ135" s="286">
        <f>SUM(AQ136:AR139)</f>
        <v>158</v>
      </c>
      <c r="AR135" s="285"/>
      <c r="AS135" s="286">
        <f>SUM(AS136:AT139)</f>
        <v>156</v>
      </c>
      <c r="AT135" s="287"/>
    </row>
    <row r="136" spans="2:46" s="57" customFormat="1" ht="15" hidden="1" customHeight="1" outlineLevel="1">
      <c r="B136" s="282" t="s">
        <v>35</v>
      </c>
      <c r="C136" s="283"/>
      <c r="D136" s="283"/>
      <c r="E136" s="284">
        <f t="shared" si="37"/>
        <v>578</v>
      </c>
      <c r="F136" s="285"/>
      <c r="G136" s="286">
        <f>SUM(M136,S136,Y136,AE136,AK136,AQ136)</f>
        <v>295</v>
      </c>
      <c r="H136" s="285"/>
      <c r="I136" s="286">
        <f>SUM(O136,U136,AA136,AG136,AM136,AS136)</f>
        <v>283</v>
      </c>
      <c r="J136" s="287"/>
      <c r="K136" s="285">
        <f t="shared" si="38"/>
        <v>107</v>
      </c>
      <c r="L136" s="285"/>
      <c r="M136" s="286">
        <v>55</v>
      </c>
      <c r="N136" s="285"/>
      <c r="O136" s="286">
        <v>52</v>
      </c>
      <c r="P136" s="285"/>
      <c r="Q136" s="284">
        <f t="shared" si="39"/>
        <v>98</v>
      </c>
      <c r="R136" s="285"/>
      <c r="S136" s="286">
        <v>55</v>
      </c>
      <c r="T136" s="285"/>
      <c r="U136" s="286">
        <v>43</v>
      </c>
      <c r="V136" s="287"/>
      <c r="W136" s="284">
        <f t="shared" si="40"/>
        <v>84</v>
      </c>
      <c r="X136" s="285"/>
      <c r="Y136" s="286">
        <v>46</v>
      </c>
      <c r="Z136" s="285"/>
      <c r="AA136" s="286">
        <v>38</v>
      </c>
      <c r="AB136" s="287"/>
      <c r="AC136" s="284">
        <f t="shared" si="41"/>
        <v>98</v>
      </c>
      <c r="AD136" s="285"/>
      <c r="AE136" s="286">
        <v>43</v>
      </c>
      <c r="AF136" s="285"/>
      <c r="AG136" s="286">
        <v>55</v>
      </c>
      <c r="AH136" s="287"/>
      <c r="AI136" s="284">
        <f t="shared" si="42"/>
        <v>73</v>
      </c>
      <c r="AJ136" s="285"/>
      <c r="AK136" s="286">
        <v>38</v>
      </c>
      <c r="AL136" s="285"/>
      <c r="AM136" s="286">
        <v>35</v>
      </c>
      <c r="AN136" s="287"/>
      <c r="AO136" s="284">
        <f t="shared" si="43"/>
        <v>118</v>
      </c>
      <c r="AP136" s="285"/>
      <c r="AQ136" s="286">
        <v>58</v>
      </c>
      <c r="AR136" s="285"/>
      <c r="AS136" s="286">
        <v>60</v>
      </c>
      <c r="AT136" s="287"/>
    </row>
    <row r="137" spans="2:46" s="57" customFormat="1" ht="15" hidden="1" customHeight="1" outlineLevel="1">
      <c r="B137" s="282" t="s">
        <v>36</v>
      </c>
      <c r="C137" s="283"/>
      <c r="D137" s="283"/>
      <c r="E137" s="284">
        <f t="shared" si="37"/>
        <v>370</v>
      </c>
      <c r="F137" s="285"/>
      <c r="G137" s="286">
        <f>SUM(M137,S137,Y137,AE137,AK137,AQ137)</f>
        <v>195</v>
      </c>
      <c r="H137" s="285"/>
      <c r="I137" s="286">
        <f>SUM(O137,U137,AA137,AG137,AM137,AS137)</f>
        <v>175</v>
      </c>
      <c r="J137" s="287"/>
      <c r="K137" s="285">
        <f t="shared" si="38"/>
        <v>60</v>
      </c>
      <c r="L137" s="285"/>
      <c r="M137" s="286">
        <v>31</v>
      </c>
      <c r="N137" s="285"/>
      <c r="O137" s="286">
        <v>29</v>
      </c>
      <c r="P137" s="285"/>
      <c r="Q137" s="284">
        <f t="shared" si="39"/>
        <v>60</v>
      </c>
      <c r="R137" s="285"/>
      <c r="S137" s="286">
        <v>26</v>
      </c>
      <c r="T137" s="285"/>
      <c r="U137" s="286">
        <v>34</v>
      </c>
      <c r="V137" s="287"/>
      <c r="W137" s="284">
        <f t="shared" si="40"/>
        <v>58</v>
      </c>
      <c r="X137" s="285"/>
      <c r="Y137" s="286">
        <v>29</v>
      </c>
      <c r="Z137" s="285"/>
      <c r="AA137" s="286">
        <v>29</v>
      </c>
      <c r="AB137" s="287"/>
      <c r="AC137" s="284">
        <f t="shared" si="41"/>
        <v>57</v>
      </c>
      <c r="AD137" s="285"/>
      <c r="AE137" s="286">
        <v>33</v>
      </c>
      <c r="AF137" s="285"/>
      <c r="AG137" s="286">
        <v>24</v>
      </c>
      <c r="AH137" s="287"/>
      <c r="AI137" s="284">
        <f t="shared" si="42"/>
        <v>62</v>
      </c>
      <c r="AJ137" s="285"/>
      <c r="AK137" s="286">
        <v>36</v>
      </c>
      <c r="AL137" s="285"/>
      <c r="AM137" s="286">
        <v>26</v>
      </c>
      <c r="AN137" s="287"/>
      <c r="AO137" s="284">
        <f t="shared" si="43"/>
        <v>73</v>
      </c>
      <c r="AP137" s="285"/>
      <c r="AQ137" s="286">
        <v>40</v>
      </c>
      <c r="AR137" s="285"/>
      <c r="AS137" s="286">
        <v>33</v>
      </c>
      <c r="AT137" s="287"/>
    </row>
    <row r="138" spans="2:46" s="57" customFormat="1" ht="15" hidden="1" customHeight="1" outlineLevel="1">
      <c r="B138" s="282" t="s">
        <v>37</v>
      </c>
      <c r="C138" s="283"/>
      <c r="D138" s="283"/>
      <c r="E138" s="284">
        <f t="shared" si="37"/>
        <v>321</v>
      </c>
      <c r="F138" s="285"/>
      <c r="G138" s="286">
        <f>SUM(M138,S138,Y138,AE138,AK138,AQ138)</f>
        <v>171</v>
      </c>
      <c r="H138" s="285"/>
      <c r="I138" s="286">
        <f>SUM(O138,U138,AA138,AG138,AM138,AS138)</f>
        <v>150</v>
      </c>
      <c r="J138" s="287"/>
      <c r="K138" s="285">
        <f t="shared" si="38"/>
        <v>60</v>
      </c>
      <c r="L138" s="285"/>
      <c r="M138" s="286">
        <v>32</v>
      </c>
      <c r="N138" s="285"/>
      <c r="O138" s="286">
        <v>28</v>
      </c>
      <c r="P138" s="285"/>
      <c r="Q138" s="284">
        <f t="shared" si="39"/>
        <v>52</v>
      </c>
      <c r="R138" s="285"/>
      <c r="S138" s="286">
        <v>29</v>
      </c>
      <c r="T138" s="285"/>
      <c r="U138" s="286">
        <v>23</v>
      </c>
      <c r="V138" s="287"/>
      <c r="W138" s="284">
        <f t="shared" si="40"/>
        <v>44</v>
      </c>
      <c r="X138" s="285"/>
      <c r="Y138" s="286">
        <v>24</v>
      </c>
      <c r="Z138" s="285"/>
      <c r="AA138" s="286">
        <v>20</v>
      </c>
      <c r="AB138" s="287"/>
      <c r="AC138" s="284">
        <f t="shared" si="41"/>
        <v>59</v>
      </c>
      <c r="AD138" s="285"/>
      <c r="AE138" s="286">
        <v>29</v>
      </c>
      <c r="AF138" s="285"/>
      <c r="AG138" s="286">
        <v>30</v>
      </c>
      <c r="AH138" s="287"/>
      <c r="AI138" s="284">
        <f t="shared" si="42"/>
        <v>48</v>
      </c>
      <c r="AJ138" s="285"/>
      <c r="AK138" s="286">
        <v>31</v>
      </c>
      <c r="AL138" s="285"/>
      <c r="AM138" s="286">
        <v>17</v>
      </c>
      <c r="AN138" s="287"/>
      <c r="AO138" s="284">
        <f t="shared" si="43"/>
        <v>58</v>
      </c>
      <c r="AP138" s="285"/>
      <c r="AQ138" s="286">
        <v>26</v>
      </c>
      <c r="AR138" s="285"/>
      <c r="AS138" s="286">
        <v>32</v>
      </c>
      <c r="AT138" s="287"/>
    </row>
    <row r="139" spans="2:46" s="57" customFormat="1" ht="15" hidden="1" customHeight="1" outlineLevel="1">
      <c r="B139" s="282" t="s">
        <v>38</v>
      </c>
      <c r="C139" s="283"/>
      <c r="D139" s="283"/>
      <c r="E139" s="284">
        <f t="shared" si="37"/>
        <v>334</v>
      </c>
      <c r="F139" s="285"/>
      <c r="G139" s="286">
        <f>SUM(M139,S139,Y139,AE139,AK139,AQ139)</f>
        <v>175</v>
      </c>
      <c r="H139" s="285"/>
      <c r="I139" s="286">
        <f>SUM(O139,U139,AA139,AG139,AM139,AS139)</f>
        <v>159</v>
      </c>
      <c r="J139" s="287"/>
      <c r="K139" s="285">
        <f t="shared" si="38"/>
        <v>61</v>
      </c>
      <c r="L139" s="285"/>
      <c r="M139" s="286">
        <v>35</v>
      </c>
      <c r="N139" s="285"/>
      <c r="O139" s="286">
        <v>26</v>
      </c>
      <c r="P139" s="285"/>
      <c r="Q139" s="284">
        <f t="shared" si="39"/>
        <v>49</v>
      </c>
      <c r="R139" s="285"/>
      <c r="S139" s="286">
        <v>29</v>
      </c>
      <c r="T139" s="285"/>
      <c r="U139" s="286">
        <v>20</v>
      </c>
      <c r="V139" s="287"/>
      <c r="W139" s="284">
        <f t="shared" si="40"/>
        <v>59</v>
      </c>
      <c r="X139" s="285"/>
      <c r="Y139" s="286">
        <v>26</v>
      </c>
      <c r="Z139" s="285"/>
      <c r="AA139" s="286">
        <v>33</v>
      </c>
      <c r="AB139" s="287"/>
      <c r="AC139" s="284">
        <f t="shared" si="41"/>
        <v>49</v>
      </c>
      <c r="AD139" s="285"/>
      <c r="AE139" s="286">
        <v>24</v>
      </c>
      <c r="AF139" s="285"/>
      <c r="AG139" s="286">
        <v>25</v>
      </c>
      <c r="AH139" s="287"/>
      <c r="AI139" s="284">
        <f t="shared" si="42"/>
        <v>51</v>
      </c>
      <c r="AJ139" s="285"/>
      <c r="AK139" s="286">
        <v>27</v>
      </c>
      <c r="AL139" s="285"/>
      <c r="AM139" s="286">
        <v>24</v>
      </c>
      <c r="AN139" s="287"/>
      <c r="AO139" s="284">
        <f t="shared" si="43"/>
        <v>65</v>
      </c>
      <c r="AP139" s="285"/>
      <c r="AQ139" s="286">
        <v>34</v>
      </c>
      <c r="AR139" s="285"/>
      <c r="AS139" s="286">
        <v>31</v>
      </c>
      <c r="AT139" s="287"/>
    </row>
    <row r="140" spans="2:46" s="57" customFormat="1" ht="12.95" hidden="1" customHeight="1" collapsed="1">
      <c r="B140" s="282" t="s">
        <v>16</v>
      </c>
      <c r="C140" s="283"/>
      <c r="D140" s="283"/>
      <c r="E140" s="284">
        <f t="shared" si="37"/>
        <v>793</v>
      </c>
      <c r="F140" s="285"/>
      <c r="G140" s="286">
        <f>SUM(G141:H144)</f>
        <v>412</v>
      </c>
      <c r="H140" s="285"/>
      <c r="I140" s="286">
        <f>SUM(I141:J144)</f>
        <v>381</v>
      </c>
      <c r="J140" s="287"/>
      <c r="K140" s="285">
        <f t="shared" si="38"/>
        <v>124</v>
      </c>
      <c r="L140" s="285"/>
      <c r="M140" s="286">
        <f>SUM(M141:N144)</f>
        <v>70</v>
      </c>
      <c r="N140" s="285"/>
      <c r="O140" s="286">
        <f>SUM(O141:P144)</f>
        <v>54</v>
      </c>
      <c r="P140" s="285"/>
      <c r="Q140" s="284">
        <f t="shared" si="39"/>
        <v>127</v>
      </c>
      <c r="R140" s="285"/>
      <c r="S140" s="286">
        <f>SUM(S141:T144)</f>
        <v>67</v>
      </c>
      <c r="T140" s="285"/>
      <c r="U140" s="286">
        <f>SUM(U141:V144)</f>
        <v>60</v>
      </c>
      <c r="V140" s="287"/>
      <c r="W140" s="284">
        <f t="shared" si="40"/>
        <v>127</v>
      </c>
      <c r="X140" s="285"/>
      <c r="Y140" s="286">
        <f>SUM(Y141:Z144)</f>
        <v>66</v>
      </c>
      <c r="Z140" s="285"/>
      <c r="AA140" s="286">
        <f>SUM(AA141:AB144)</f>
        <v>61</v>
      </c>
      <c r="AB140" s="287"/>
      <c r="AC140" s="284">
        <f t="shared" si="41"/>
        <v>138</v>
      </c>
      <c r="AD140" s="285"/>
      <c r="AE140" s="286">
        <f>SUM(AE141:AF144)</f>
        <v>66</v>
      </c>
      <c r="AF140" s="285"/>
      <c r="AG140" s="286">
        <f>SUM(AG141:AH144)</f>
        <v>72</v>
      </c>
      <c r="AH140" s="287"/>
      <c r="AI140" s="284">
        <f t="shared" si="42"/>
        <v>136</v>
      </c>
      <c r="AJ140" s="285"/>
      <c r="AK140" s="286">
        <f>SUM(AK141:AL144)</f>
        <v>67</v>
      </c>
      <c r="AL140" s="285"/>
      <c r="AM140" s="286">
        <f>SUM(AM141:AN144)</f>
        <v>69</v>
      </c>
      <c r="AN140" s="287"/>
      <c r="AO140" s="284">
        <f t="shared" si="43"/>
        <v>141</v>
      </c>
      <c r="AP140" s="285"/>
      <c r="AQ140" s="286">
        <f>SUM(AQ141:AR144)</f>
        <v>76</v>
      </c>
      <c r="AR140" s="285"/>
      <c r="AS140" s="286">
        <f>SUM(AS141:AT144)</f>
        <v>65</v>
      </c>
      <c r="AT140" s="287"/>
    </row>
    <row r="141" spans="2:46" s="57" customFormat="1" ht="15" hidden="1" customHeight="1" outlineLevel="1">
      <c r="B141" s="282" t="s">
        <v>39</v>
      </c>
      <c r="C141" s="283"/>
      <c r="D141" s="283"/>
      <c r="E141" s="284">
        <f t="shared" si="37"/>
        <v>389</v>
      </c>
      <c r="F141" s="285"/>
      <c r="G141" s="286">
        <f>SUM(M141,S141,Y141,AE141,AK141,AQ141)</f>
        <v>216</v>
      </c>
      <c r="H141" s="285"/>
      <c r="I141" s="286">
        <f>SUM(O141,U141,AA141,AG141,AM141,AS141)</f>
        <v>173</v>
      </c>
      <c r="J141" s="287"/>
      <c r="K141" s="285">
        <f t="shared" si="38"/>
        <v>69</v>
      </c>
      <c r="L141" s="285"/>
      <c r="M141" s="286">
        <v>40</v>
      </c>
      <c r="N141" s="285"/>
      <c r="O141" s="286">
        <v>29</v>
      </c>
      <c r="P141" s="285"/>
      <c r="Q141" s="284">
        <f t="shared" si="39"/>
        <v>67</v>
      </c>
      <c r="R141" s="285"/>
      <c r="S141" s="286">
        <v>39</v>
      </c>
      <c r="T141" s="285"/>
      <c r="U141" s="286">
        <v>28</v>
      </c>
      <c r="V141" s="287"/>
      <c r="W141" s="284">
        <f t="shared" si="40"/>
        <v>58</v>
      </c>
      <c r="X141" s="285"/>
      <c r="Y141" s="286">
        <v>32</v>
      </c>
      <c r="Z141" s="285"/>
      <c r="AA141" s="286">
        <v>26</v>
      </c>
      <c r="AB141" s="287"/>
      <c r="AC141" s="284">
        <f t="shared" si="41"/>
        <v>68</v>
      </c>
      <c r="AD141" s="285"/>
      <c r="AE141" s="286">
        <v>36</v>
      </c>
      <c r="AF141" s="285"/>
      <c r="AG141" s="286">
        <v>32</v>
      </c>
      <c r="AH141" s="287"/>
      <c r="AI141" s="284">
        <f t="shared" si="42"/>
        <v>72</v>
      </c>
      <c r="AJ141" s="285"/>
      <c r="AK141" s="286">
        <v>35</v>
      </c>
      <c r="AL141" s="285"/>
      <c r="AM141" s="286">
        <v>37</v>
      </c>
      <c r="AN141" s="287"/>
      <c r="AO141" s="284">
        <f t="shared" si="43"/>
        <v>55</v>
      </c>
      <c r="AP141" s="285"/>
      <c r="AQ141" s="286">
        <v>34</v>
      </c>
      <c r="AR141" s="285"/>
      <c r="AS141" s="286">
        <v>21</v>
      </c>
      <c r="AT141" s="287"/>
    </row>
    <row r="142" spans="2:46" s="57" customFormat="1" ht="15" hidden="1" customHeight="1" outlineLevel="1">
      <c r="B142" s="282" t="s">
        <v>40</v>
      </c>
      <c r="C142" s="283"/>
      <c r="D142" s="283"/>
      <c r="E142" s="284">
        <f t="shared" si="37"/>
        <v>207</v>
      </c>
      <c r="F142" s="285"/>
      <c r="G142" s="286">
        <f>SUM(M142,S142,Y142,AE142,AK142,AQ142)</f>
        <v>97</v>
      </c>
      <c r="H142" s="285"/>
      <c r="I142" s="286">
        <f>SUM(O142,U142,AA142,AG142,AM142,AS142)</f>
        <v>110</v>
      </c>
      <c r="J142" s="287"/>
      <c r="K142" s="285">
        <f t="shared" si="38"/>
        <v>25</v>
      </c>
      <c r="L142" s="285"/>
      <c r="M142" s="286">
        <v>15</v>
      </c>
      <c r="N142" s="285"/>
      <c r="O142" s="286">
        <v>10</v>
      </c>
      <c r="P142" s="285"/>
      <c r="Q142" s="284">
        <f t="shared" si="39"/>
        <v>33</v>
      </c>
      <c r="R142" s="285"/>
      <c r="S142" s="286">
        <v>12</v>
      </c>
      <c r="T142" s="285"/>
      <c r="U142" s="286">
        <v>21</v>
      </c>
      <c r="V142" s="287"/>
      <c r="W142" s="284">
        <f t="shared" si="40"/>
        <v>31</v>
      </c>
      <c r="X142" s="285"/>
      <c r="Y142" s="286">
        <v>14</v>
      </c>
      <c r="Z142" s="285"/>
      <c r="AA142" s="286">
        <v>17</v>
      </c>
      <c r="AB142" s="287"/>
      <c r="AC142" s="284">
        <f t="shared" si="41"/>
        <v>37</v>
      </c>
      <c r="AD142" s="285"/>
      <c r="AE142" s="286">
        <v>15</v>
      </c>
      <c r="AF142" s="285"/>
      <c r="AG142" s="286">
        <v>22</v>
      </c>
      <c r="AH142" s="287"/>
      <c r="AI142" s="284">
        <f t="shared" si="42"/>
        <v>37</v>
      </c>
      <c r="AJ142" s="285"/>
      <c r="AK142" s="286">
        <v>20</v>
      </c>
      <c r="AL142" s="285"/>
      <c r="AM142" s="286">
        <v>17</v>
      </c>
      <c r="AN142" s="287"/>
      <c r="AO142" s="284">
        <f t="shared" si="43"/>
        <v>44</v>
      </c>
      <c r="AP142" s="285"/>
      <c r="AQ142" s="286">
        <v>21</v>
      </c>
      <c r="AR142" s="285"/>
      <c r="AS142" s="286">
        <v>23</v>
      </c>
      <c r="AT142" s="287"/>
    </row>
    <row r="143" spans="2:46" s="57" customFormat="1" ht="15" hidden="1" customHeight="1" outlineLevel="1">
      <c r="B143" s="282" t="s">
        <v>41</v>
      </c>
      <c r="C143" s="283"/>
      <c r="D143" s="283"/>
      <c r="E143" s="284">
        <f t="shared" si="37"/>
        <v>122</v>
      </c>
      <c r="F143" s="285"/>
      <c r="G143" s="286">
        <f>SUM(M143,S143,Y143,AE143,AK143,AQ143)</f>
        <v>58</v>
      </c>
      <c r="H143" s="285"/>
      <c r="I143" s="286">
        <f>SUM(O143,U143,AA143,AG143,AM143,AS143)</f>
        <v>64</v>
      </c>
      <c r="J143" s="287"/>
      <c r="K143" s="285">
        <f t="shared" si="38"/>
        <v>20</v>
      </c>
      <c r="L143" s="285"/>
      <c r="M143" s="286">
        <v>9</v>
      </c>
      <c r="N143" s="285"/>
      <c r="O143" s="286">
        <v>11</v>
      </c>
      <c r="P143" s="285"/>
      <c r="Q143" s="284">
        <f t="shared" si="39"/>
        <v>19</v>
      </c>
      <c r="R143" s="285"/>
      <c r="S143" s="286">
        <v>9</v>
      </c>
      <c r="T143" s="285"/>
      <c r="U143" s="286">
        <v>10</v>
      </c>
      <c r="V143" s="287"/>
      <c r="W143" s="284">
        <f t="shared" si="40"/>
        <v>19</v>
      </c>
      <c r="X143" s="285"/>
      <c r="Y143" s="286">
        <v>11</v>
      </c>
      <c r="Z143" s="285"/>
      <c r="AA143" s="286">
        <v>8</v>
      </c>
      <c r="AB143" s="287"/>
      <c r="AC143" s="284">
        <f t="shared" si="41"/>
        <v>20</v>
      </c>
      <c r="AD143" s="285"/>
      <c r="AE143" s="286">
        <v>9</v>
      </c>
      <c r="AF143" s="285"/>
      <c r="AG143" s="286">
        <v>11</v>
      </c>
      <c r="AH143" s="287"/>
      <c r="AI143" s="284">
        <f t="shared" si="42"/>
        <v>20</v>
      </c>
      <c r="AJ143" s="285"/>
      <c r="AK143" s="286">
        <v>7</v>
      </c>
      <c r="AL143" s="285"/>
      <c r="AM143" s="286">
        <v>13</v>
      </c>
      <c r="AN143" s="287"/>
      <c r="AO143" s="284">
        <f t="shared" si="43"/>
        <v>24</v>
      </c>
      <c r="AP143" s="285"/>
      <c r="AQ143" s="286">
        <v>13</v>
      </c>
      <c r="AR143" s="285"/>
      <c r="AS143" s="286">
        <v>11</v>
      </c>
      <c r="AT143" s="287"/>
    </row>
    <row r="144" spans="2:46" s="57" customFormat="1" ht="15" hidden="1" customHeight="1" outlineLevel="1">
      <c r="B144" s="288" t="s">
        <v>42</v>
      </c>
      <c r="C144" s="289"/>
      <c r="D144" s="289"/>
      <c r="E144" s="290">
        <f t="shared" si="37"/>
        <v>75</v>
      </c>
      <c r="F144" s="291"/>
      <c r="G144" s="292">
        <f>SUM(M144,S144,Y144,AE144,AK144,AQ144)</f>
        <v>41</v>
      </c>
      <c r="H144" s="303"/>
      <c r="I144" s="292">
        <f>SUM(O144,U144,AA144,AG144,AM144,AS144)</f>
        <v>34</v>
      </c>
      <c r="J144" s="293"/>
      <c r="K144" s="291">
        <f t="shared" si="38"/>
        <v>10</v>
      </c>
      <c r="L144" s="291"/>
      <c r="M144" s="292">
        <v>6</v>
      </c>
      <c r="N144" s="291"/>
      <c r="O144" s="292">
        <v>4</v>
      </c>
      <c r="P144" s="291"/>
      <c r="Q144" s="290">
        <f t="shared" si="39"/>
        <v>8</v>
      </c>
      <c r="R144" s="291"/>
      <c r="S144" s="292">
        <v>7</v>
      </c>
      <c r="T144" s="291"/>
      <c r="U144" s="292">
        <v>1</v>
      </c>
      <c r="V144" s="293"/>
      <c r="W144" s="290">
        <f t="shared" si="40"/>
        <v>19</v>
      </c>
      <c r="X144" s="291"/>
      <c r="Y144" s="292">
        <v>9</v>
      </c>
      <c r="Z144" s="291"/>
      <c r="AA144" s="292">
        <v>10</v>
      </c>
      <c r="AB144" s="293"/>
      <c r="AC144" s="290">
        <f t="shared" si="41"/>
        <v>13</v>
      </c>
      <c r="AD144" s="291"/>
      <c r="AE144" s="292">
        <v>6</v>
      </c>
      <c r="AF144" s="291"/>
      <c r="AG144" s="292">
        <v>7</v>
      </c>
      <c r="AH144" s="293"/>
      <c r="AI144" s="290">
        <f t="shared" si="42"/>
        <v>7</v>
      </c>
      <c r="AJ144" s="291"/>
      <c r="AK144" s="292">
        <v>5</v>
      </c>
      <c r="AL144" s="291"/>
      <c r="AM144" s="292">
        <v>2</v>
      </c>
      <c r="AN144" s="293"/>
      <c r="AO144" s="290">
        <f t="shared" si="43"/>
        <v>18</v>
      </c>
      <c r="AP144" s="291"/>
      <c r="AQ144" s="292">
        <v>8</v>
      </c>
      <c r="AR144" s="291"/>
      <c r="AS144" s="292">
        <v>10</v>
      </c>
      <c r="AT144" s="293"/>
    </row>
    <row r="145" spans="2:46" ht="18" hidden="1" customHeight="1" collapsed="1">
      <c r="B145" s="275" t="s">
        <v>113</v>
      </c>
      <c r="C145" s="276"/>
      <c r="D145" s="276"/>
      <c r="E145" s="277">
        <f>E146+E152+E159+E164</f>
        <v>5377</v>
      </c>
      <c r="F145" s="278"/>
      <c r="G145" s="279">
        <f>G146+G152+G159+G164</f>
        <v>2798</v>
      </c>
      <c r="H145" s="278"/>
      <c r="I145" s="279">
        <f>I146+I152+I159+I164</f>
        <v>2579</v>
      </c>
      <c r="J145" s="280"/>
      <c r="K145" s="278">
        <f>K146+K152+K159+K164</f>
        <v>910</v>
      </c>
      <c r="L145" s="278"/>
      <c r="M145" s="279">
        <f>M146+M152+M159+M164</f>
        <v>492</v>
      </c>
      <c r="N145" s="278"/>
      <c r="O145" s="279">
        <f>O146+O152+O159+O164</f>
        <v>418</v>
      </c>
      <c r="P145" s="278"/>
      <c r="Q145" s="277">
        <f>Q146+Q152+Q159+Q164</f>
        <v>883</v>
      </c>
      <c r="R145" s="278"/>
      <c r="S145" s="279">
        <f>S146+S152+S159+S164</f>
        <v>462</v>
      </c>
      <c r="T145" s="278"/>
      <c r="U145" s="279">
        <f>U146+U152+U159+U164</f>
        <v>421</v>
      </c>
      <c r="V145" s="280"/>
      <c r="W145" s="277">
        <f>W146+W152+W159+W164</f>
        <v>886</v>
      </c>
      <c r="X145" s="278"/>
      <c r="Y145" s="279">
        <f>Y146+Y152+Y159+Y164</f>
        <v>445</v>
      </c>
      <c r="Z145" s="278"/>
      <c r="AA145" s="279">
        <f>AA146+AA152+AA159+AA164</f>
        <v>441</v>
      </c>
      <c r="AB145" s="280"/>
      <c r="AC145" s="277">
        <f>AC146+AC152+AC159+AC164</f>
        <v>887</v>
      </c>
      <c r="AD145" s="278"/>
      <c r="AE145" s="279">
        <f>AE146+AE152+AE159+AE164</f>
        <v>451</v>
      </c>
      <c r="AF145" s="278"/>
      <c r="AG145" s="279">
        <f>AG146+AG152+AG159+AG164</f>
        <v>436</v>
      </c>
      <c r="AH145" s="280"/>
      <c r="AI145" s="277">
        <f>AI146+AI152+AI159+AI164</f>
        <v>938</v>
      </c>
      <c r="AJ145" s="278"/>
      <c r="AK145" s="279">
        <f>AK146+AK152+AK159+AK164</f>
        <v>484</v>
      </c>
      <c r="AL145" s="278"/>
      <c r="AM145" s="279">
        <f>AM146+AM152+AM159+AM164</f>
        <v>454</v>
      </c>
      <c r="AN145" s="280"/>
      <c r="AO145" s="277">
        <f>AO146+AO152+AO159+AO164</f>
        <v>873</v>
      </c>
      <c r="AP145" s="278"/>
      <c r="AQ145" s="279">
        <f>AQ146+AQ152+AQ159+AQ164</f>
        <v>464</v>
      </c>
      <c r="AR145" s="278"/>
      <c r="AS145" s="279">
        <f>AS146+AS152+AS159+AS164</f>
        <v>409</v>
      </c>
      <c r="AT145" s="280"/>
    </row>
    <row r="146" spans="2:46" s="57" customFormat="1" ht="12.95" hidden="1" customHeight="1">
      <c r="B146" s="282" t="s">
        <v>13</v>
      </c>
      <c r="C146" s="283"/>
      <c r="D146" s="301"/>
      <c r="E146" s="284">
        <f t="shared" ref="E146:E168" si="46">SUM(G146:J146)</f>
        <v>1071</v>
      </c>
      <c r="F146" s="302"/>
      <c r="G146" s="286">
        <f>SUM(G147:H151)</f>
        <v>513</v>
      </c>
      <c r="H146" s="302"/>
      <c r="I146" s="286">
        <f>SUM(I147:J151)</f>
        <v>558</v>
      </c>
      <c r="J146" s="287"/>
      <c r="K146" s="284">
        <f t="shared" ref="K146:K168" si="47">SUM(M146:P146)</f>
        <v>169</v>
      </c>
      <c r="L146" s="302"/>
      <c r="M146" s="286">
        <f>SUM(M147:N151)</f>
        <v>77</v>
      </c>
      <c r="N146" s="302"/>
      <c r="O146" s="286">
        <f>SUM(O147:P151)</f>
        <v>92</v>
      </c>
      <c r="P146" s="287"/>
      <c r="Q146" s="284">
        <f t="shared" ref="Q146:Q168" si="48">SUM(S146:V146)</f>
        <v>182</v>
      </c>
      <c r="R146" s="302"/>
      <c r="S146" s="286">
        <f>SUM(S147:T151)</f>
        <v>84</v>
      </c>
      <c r="T146" s="302"/>
      <c r="U146" s="286">
        <f>SUM(U147:V151)</f>
        <v>98</v>
      </c>
      <c r="V146" s="287"/>
      <c r="W146" s="284">
        <f t="shared" ref="W146:W168" si="49">SUM(Y146:AB146)</f>
        <v>166</v>
      </c>
      <c r="X146" s="302"/>
      <c r="Y146" s="286">
        <f>SUM(Y147:Z151)</f>
        <v>78</v>
      </c>
      <c r="Z146" s="302"/>
      <c r="AA146" s="286">
        <f>SUM(AA147:AB151)</f>
        <v>88</v>
      </c>
      <c r="AB146" s="287"/>
      <c r="AC146" s="284">
        <f t="shared" ref="AC146:AC168" si="50">SUM(AE146:AH146)</f>
        <v>193</v>
      </c>
      <c r="AD146" s="302"/>
      <c r="AE146" s="286">
        <f>SUM(AE147:AF151)</f>
        <v>88</v>
      </c>
      <c r="AF146" s="302"/>
      <c r="AG146" s="286">
        <f>SUM(AG147:AH151)</f>
        <v>105</v>
      </c>
      <c r="AH146" s="287"/>
      <c r="AI146" s="284">
        <f t="shared" ref="AI146:AI168" si="51">SUM(AK146:AN146)</f>
        <v>174</v>
      </c>
      <c r="AJ146" s="302"/>
      <c r="AK146" s="286">
        <f>SUM(AK147:AL151)</f>
        <v>100</v>
      </c>
      <c r="AL146" s="302"/>
      <c r="AM146" s="286">
        <f>SUM(AM147:AN151)</f>
        <v>74</v>
      </c>
      <c r="AN146" s="287"/>
      <c r="AO146" s="284">
        <f t="shared" ref="AO146:AO168" si="52">SUM(AQ146:AT146)</f>
        <v>187</v>
      </c>
      <c r="AP146" s="302"/>
      <c r="AQ146" s="286">
        <f>SUM(AQ147:AR151)</f>
        <v>86</v>
      </c>
      <c r="AR146" s="302"/>
      <c r="AS146" s="286">
        <f>SUM(AS147:AT151)</f>
        <v>101</v>
      </c>
      <c r="AT146" s="287"/>
    </row>
    <row r="147" spans="2:46" s="57" customFormat="1" ht="15" hidden="1" customHeight="1" outlineLevel="1">
      <c r="B147" s="282" t="s">
        <v>29</v>
      </c>
      <c r="C147" s="283"/>
      <c r="D147" s="283"/>
      <c r="E147" s="284">
        <f t="shared" si="46"/>
        <v>211</v>
      </c>
      <c r="F147" s="285"/>
      <c r="G147" s="286">
        <f>SUM(M147,S147,Y147,AE147,AK147,AQ147)</f>
        <v>109</v>
      </c>
      <c r="H147" s="285"/>
      <c r="I147" s="286">
        <f>SUM(O147,U147,AA147,AG147,AM147,AS147)</f>
        <v>102</v>
      </c>
      <c r="J147" s="287"/>
      <c r="K147" s="285">
        <f t="shared" si="47"/>
        <v>33</v>
      </c>
      <c r="L147" s="285"/>
      <c r="M147" s="286">
        <v>15</v>
      </c>
      <c r="N147" s="285"/>
      <c r="O147" s="286">
        <v>18</v>
      </c>
      <c r="P147" s="285"/>
      <c r="Q147" s="284">
        <f t="shared" si="48"/>
        <v>32</v>
      </c>
      <c r="R147" s="285"/>
      <c r="S147" s="286">
        <v>15</v>
      </c>
      <c r="T147" s="285"/>
      <c r="U147" s="286">
        <v>17</v>
      </c>
      <c r="V147" s="287"/>
      <c r="W147" s="284">
        <f t="shared" si="49"/>
        <v>31</v>
      </c>
      <c r="X147" s="285"/>
      <c r="Y147" s="286">
        <v>17</v>
      </c>
      <c r="Z147" s="285"/>
      <c r="AA147" s="286">
        <v>14</v>
      </c>
      <c r="AB147" s="287"/>
      <c r="AC147" s="284">
        <f t="shared" si="50"/>
        <v>42</v>
      </c>
      <c r="AD147" s="285"/>
      <c r="AE147" s="286">
        <v>19</v>
      </c>
      <c r="AF147" s="285"/>
      <c r="AG147" s="286">
        <v>23</v>
      </c>
      <c r="AH147" s="287"/>
      <c r="AI147" s="284">
        <f t="shared" si="51"/>
        <v>32</v>
      </c>
      <c r="AJ147" s="285"/>
      <c r="AK147" s="286">
        <v>19</v>
      </c>
      <c r="AL147" s="285"/>
      <c r="AM147" s="286">
        <v>13</v>
      </c>
      <c r="AN147" s="287"/>
      <c r="AO147" s="284">
        <f>SUM(AQ147:AT147)</f>
        <v>41</v>
      </c>
      <c r="AP147" s="285"/>
      <c r="AQ147" s="286">
        <v>24</v>
      </c>
      <c r="AR147" s="285"/>
      <c r="AS147" s="286">
        <v>17</v>
      </c>
      <c r="AT147" s="287"/>
    </row>
    <row r="148" spans="2:46" s="57" customFormat="1" ht="15" hidden="1" customHeight="1" outlineLevel="1">
      <c r="B148" s="282" t="s">
        <v>43</v>
      </c>
      <c r="C148" s="283"/>
      <c r="D148" s="283"/>
      <c r="E148" s="284">
        <f t="shared" si="46"/>
        <v>246</v>
      </c>
      <c r="F148" s="285"/>
      <c r="G148" s="286">
        <f>SUM(M148,S148,Y148,AE148,AK148,AQ148)</f>
        <v>108</v>
      </c>
      <c r="H148" s="285"/>
      <c r="I148" s="286">
        <f>SUM(O148,U148,AA148,AG148,AM148,AS148)</f>
        <v>138</v>
      </c>
      <c r="J148" s="287"/>
      <c r="K148" s="285">
        <f t="shared" si="47"/>
        <v>44</v>
      </c>
      <c r="L148" s="285"/>
      <c r="M148" s="286">
        <v>19</v>
      </c>
      <c r="N148" s="285"/>
      <c r="O148" s="286">
        <v>25</v>
      </c>
      <c r="P148" s="285"/>
      <c r="Q148" s="284">
        <f t="shared" si="48"/>
        <v>44</v>
      </c>
      <c r="R148" s="285"/>
      <c r="S148" s="286">
        <v>21</v>
      </c>
      <c r="T148" s="285"/>
      <c r="U148" s="286">
        <v>23</v>
      </c>
      <c r="V148" s="287"/>
      <c r="W148" s="284">
        <f t="shared" si="49"/>
        <v>41</v>
      </c>
      <c r="X148" s="285"/>
      <c r="Y148" s="286">
        <v>17</v>
      </c>
      <c r="Z148" s="285"/>
      <c r="AA148" s="286">
        <v>24</v>
      </c>
      <c r="AB148" s="287"/>
      <c r="AC148" s="284">
        <f t="shared" si="50"/>
        <v>43</v>
      </c>
      <c r="AD148" s="285"/>
      <c r="AE148" s="286">
        <v>14</v>
      </c>
      <c r="AF148" s="285"/>
      <c r="AG148" s="286">
        <v>29</v>
      </c>
      <c r="AH148" s="287"/>
      <c r="AI148" s="284">
        <f t="shared" si="51"/>
        <v>44</v>
      </c>
      <c r="AJ148" s="285"/>
      <c r="AK148" s="286">
        <v>24</v>
      </c>
      <c r="AL148" s="285"/>
      <c r="AM148" s="286">
        <v>20</v>
      </c>
      <c r="AN148" s="287"/>
      <c r="AO148" s="284">
        <f t="shared" si="52"/>
        <v>30</v>
      </c>
      <c r="AP148" s="285"/>
      <c r="AQ148" s="286">
        <v>13</v>
      </c>
      <c r="AR148" s="285"/>
      <c r="AS148" s="286">
        <v>17</v>
      </c>
      <c r="AT148" s="287"/>
    </row>
    <row r="149" spans="2:46" s="57" customFormat="1" ht="15" hidden="1" customHeight="1" outlineLevel="1">
      <c r="B149" s="282" t="s">
        <v>45</v>
      </c>
      <c r="C149" s="283"/>
      <c r="D149" s="283"/>
      <c r="E149" s="284">
        <f>SUM(G149:J149)</f>
        <v>250</v>
      </c>
      <c r="F149" s="285"/>
      <c r="G149" s="286">
        <f>SUM(M149,S149,Y149,AE149,AK149,AQ149)</f>
        <v>123</v>
      </c>
      <c r="H149" s="285"/>
      <c r="I149" s="286">
        <f>SUM(O149,U149,AA149,AG149,AM149,AS149)</f>
        <v>127</v>
      </c>
      <c r="J149" s="287"/>
      <c r="K149" s="285">
        <f>SUM(M149:P149)</f>
        <v>35</v>
      </c>
      <c r="L149" s="285"/>
      <c r="M149" s="286">
        <v>19</v>
      </c>
      <c r="N149" s="285"/>
      <c r="O149" s="286">
        <v>16</v>
      </c>
      <c r="P149" s="285"/>
      <c r="Q149" s="284">
        <f>SUM(S149:V149)</f>
        <v>39</v>
      </c>
      <c r="R149" s="285"/>
      <c r="S149" s="286">
        <v>17</v>
      </c>
      <c r="T149" s="285"/>
      <c r="U149" s="286">
        <v>22</v>
      </c>
      <c r="V149" s="287"/>
      <c r="W149" s="284">
        <f>SUM(Y149:AB149)</f>
        <v>43</v>
      </c>
      <c r="X149" s="285"/>
      <c r="Y149" s="286">
        <v>18</v>
      </c>
      <c r="Z149" s="285"/>
      <c r="AA149" s="286">
        <v>25</v>
      </c>
      <c r="AB149" s="287"/>
      <c r="AC149" s="284">
        <f>SUM(AE149:AH149)</f>
        <v>45</v>
      </c>
      <c r="AD149" s="285"/>
      <c r="AE149" s="286">
        <v>26</v>
      </c>
      <c r="AF149" s="285"/>
      <c r="AG149" s="286">
        <v>19</v>
      </c>
      <c r="AH149" s="287"/>
      <c r="AI149" s="284">
        <f>SUM(AK149:AN149)</f>
        <v>42</v>
      </c>
      <c r="AJ149" s="285"/>
      <c r="AK149" s="286">
        <v>25</v>
      </c>
      <c r="AL149" s="285"/>
      <c r="AM149" s="286">
        <v>17</v>
      </c>
      <c r="AN149" s="287"/>
      <c r="AO149" s="284">
        <f>SUM(AQ149:AT149)</f>
        <v>46</v>
      </c>
      <c r="AP149" s="285"/>
      <c r="AQ149" s="286">
        <v>18</v>
      </c>
      <c r="AR149" s="285"/>
      <c r="AS149" s="286">
        <v>28</v>
      </c>
      <c r="AT149" s="287"/>
    </row>
    <row r="150" spans="2:46" s="57" customFormat="1" ht="15" hidden="1" customHeight="1" outlineLevel="1">
      <c r="B150" s="282" t="s">
        <v>44</v>
      </c>
      <c r="C150" s="283"/>
      <c r="D150" s="283"/>
      <c r="E150" s="284">
        <f t="shared" si="46"/>
        <v>193</v>
      </c>
      <c r="F150" s="285"/>
      <c r="G150" s="286">
        <f>SUM(M150,S150,Y150,AE150,AK150,AQ150)</f>
        <v>88</v>
      </c>
      <c r="H150" s="285"/>
      <c r="I150" s="286">
        <f>SUM(O150,U150,AA150,AG150,AM150,AS150)</f>
        <v>105</v>
      </c>
      <c r="J150" s="287"/>
      <c r="K150" s="285">
        <f t="shared" si="47"/>
        <v>30</v>
      </c>
      <c r="L150" s="285"/>
      <c r="M150" s="286">
        <v>9</v>
      </c>
      <c r="N150" s="285"/>
      <c r="O150" s="286">
        <v>21</v>
      </c>
      <c r="P150" s="285"/>
      <c r="Q150" s="284">
        <f t="shared" si="48"/>
        <v>38</v>
      </c>
      <c r="R150" s="285"/>
      <c r="S150" s="286">
        <v>14</v>
      </c>
      <c r="T150" s="285"/>
      <c r="U150" s="286">
        <v>24</v>
      </c>
      <c r="V150" s="287"/>
      <c r="W150" s="284">
        <f t="shared" si="49"/>
        <v>27</v>
      </c>
      <c r="X150" s="285"/>
      <c r="Y150" s="286">
        <v>15</v>
      </c>
      <c r="Z150" s="285"/>
      <c r="AA150" s="286">
        <v>12</v>
      </c>
      <c r="AB150" s="287"/>
      <c r="AC150" s="284">
        <f t="shared" si="50"/>
        <v>36</v>
      </c>
      <c r="AD150" s="285"/>
      <c r="AE150" s="286">
        <v>17</v>
      </c>
      <c r="AF150" s="285"/>
      <c r="AG150" s="286">
        <v>19</v>
      </c>
      <c r="AH150" s="287"/>
      <c r="AI150" s="284">
        <f t="shared" si="51"/>
        <v>29</v>
      </c>
      <c r="AJ150" s="285"/>
      <c r="AK150" s="286">
        <v>18</v>
      </c>
      <c r="AL150" s="285"/>
      <c r="AM150" s="286">
        <v>11</v>
      </c>
      <c r="AN150" s="287"/>
      <c r="AO150" s="284">
        <f t="shared" si="52"/>
        <v>33</v>
      </c>
      <c r="AP150" s="285"/>
      <c r="AQ150" s="286">
        <v>15</v>
      </c>
      <c r="AR150" s="285"/>
      <c r="AS150" s="286">
        <v>18</v>
      </c>
      <c r="AT150" s="287"/>
    </row>
    <row r="151" spans="2:46" s="57" customFormat="1" ht="15" hidden="1" customHeight="1" outlineLevel="1">
      <c r="B151" s="282" t="s">
        <v>46</v>
      </c>
      <c r="C151" s="283"/>
      <c r="D151" s="283"/>
      <c r="E151" s="284">
        <f t="shared" si="46"/>
        <v>171</v>
      </c>
      <c r="F151" s="285"/>
      <c r="G151" s="286">
        <f>SUM(M151,S151,Y151,AE151,AK151,AQ151)</f>
        <v>85</v>
      </c>
      <c r="H151" s="285"/>
      <c r="I151" s="286">
        <f>SUM(O151,U151,AA151,AG151,AM151,AS151)</f>
        <v>86</v>
      </c>
      <c r="J151" s="287"/>
      <c r="K151" s="285">
        <f t="shared" si="47"/>
        <v>27</v>
      </c>
      <c r="L151" s="285"/>
      <c r="M151" s="286">
        <v>15</v>
      </c>
      <c r="N151" s="285"/>
      <c r="O151" s="286">
        <v>12</v>
      </c>
      <c r="P151" s="285"/>
      <c r="Q151" s="284">
        <f t="shared" si="48"/>
        <v>29</v>
      </c>
      <c r="R151" s="285"/>
      <c r="S151" s="286">
        <v>17</v>
      </c>
      <c r="T151" s="285"/>
      <c r="U151" s="286">
        <v>12</v>
      </c>
      <c r="V151" s="287"/>
      <c r="W151" s="284">
        <f t="shared" si="49"/>
        <v>24</v>
      </c>
      <c r="X151" s="285"/>
      <c r="Y151" s="286">
        <v>11</v>
      </c>
      <c r="Z151" s="285"/>
      <c r="AA151" s="286">
        <v>13</v>
      </c>
      <c r="AB151" s="287"/>
      <c r="AC151" s="284">
        <f t="shared" si="50"/>
        <v>27</v>
      </c>
      <c r="AD151" s="285"/>
      <c r="AE151" s="286">
        <v>12</v>
      </c>
      <c r="AF151" s="285"/>
      <c r="AG151" s="286">
        <v>15</v>
      </c>
      <c r="AH151" s="287"/>
      <c r="AI151" s="284">
        <f t="shared" si="51"/>
        <v>27</v>
      </c>
      <c r="AJ151" s="285"/>
      <c r="AK151" s="286">
        <v>14</v>
      </c>
      <c r="AL151" s="285"/>
      <c r="AM151" s="286">
        <v>13</v>
      </c>
      <c r="AN151" s="287"/>
      <c r="AO151" s="284">
        <f t="shared" si="52"/>
        <v>37</v>
      </c>
      <c r="AP151" s="285"/>
      <c r="AQ151" s="286">
        <v>16</v>
      </c>
      <c r="AR151" s="285"/>
      <c r="AS151" s="286">
        <v>21</v>
      </c>
      <c r="AT151" s="287"/>
    </row>
    <row r="152" spans="2:46" s="57" customFormat="1" ht="12.95" hidden="1" customHeight="1" collapsed="1">
      <c r="B152" s="282" t="s">
        <v>14</v>
      </c>
      <c r="C152" s="283"/>
      <c r="D152" s="283"/>
      <c r="E152" s="284">
        <f t="shared" si="46"/>
        <v>1957</v>
      </c>
      <c r="F152" s="285"/>
      <c r="G152" s="286">
        <f>SUM(G153:H158)</f>
        <v>1057</v>
      </c>
      <c r="H152" s="285"/>
      <c r="I152" s="286">
        <f>SUM(I153:J158)</f>
        <v>900</v>
      </c>
      <c r="J152" s="287"/>
      <c r="K152" s="285">
        <f t="shared" si="47"/>
        <v>340</v>
      </c>
      <c r="L152" s="285"/>
      <c r="M152" s="286">
        <f>SUM(M153:N158)</f>
        <v>204</v>
      </c>
      <c r="N152" s="285"/>
      <c r="O152" s="286">
        <f>SUM(O153:P158)</f>
        <v>136</v>
      </c>
      <c r="P152" s="285"/>
      <c r="Q152" s="284">
        <f t="shared" si="48"/>
        <v>291</v>
      </c>
      <c r="R152" s="285"/>
      <c r="S152" s="286">
        <f>SUM(S153:T158)</f>
        <v>156</v>
      </c>
      <c r="T152" s="285"/>
      <c r="U152" s="286">
        <f>SUM(U153:V158)</f>
        <v>135</v>
      </c>
      <c r="V152" s="287"/>
      <c r="W152" s="284">
        <f t="shared" si="49"/>
        <v>333</v>
      </c>
      <c r="X152" s="285"/>
      <c r="Y152" s="286">
        <f>SUM(Y153:Z158)</f>
        <v>163</v>
      </c>
      <c r="Z152" s="285"/>
      <c r="AA152" s="286">
        <f>SUM(AA153:AB158)</f>
        <v>170</v>
      </c>
      <c r="AB152" s="287"/>
      <c r="AC152" s="284">
        <f t="shared" si="50"/>
        <v>317</v>
      </c>
      <c r="AD152" s="285"/>
      <c r="AE152" s="286">
        <f>SUM(AE153:AF158)</f>
        <v>169</v>
      </c>
      <c r="AF152" s="285"/>
      <c r="AG152" s="286">
        <f>SUM(AG153:AH158)</f>
        <v>148</v>
      </c>
      <c r="AH152" s="287"/>
      <c r="AI152" s="284">
        <f t="shared" si="51"/>
        <v>359</v>
      </c>
      <c r="AJ152" s="285"/>
      <c r="AK152" s="286">
        <f>SUM(AK153:AL158)</f>
        <v>187</v>
      </c>
      <c r="AL152" s="285"/>
      <c r="AM152" s="286">
        <f>SUM(AM153:AN158)</f>
        <v>172</v>
      </c>
      <c r="AN152" s="287"/>
      <c r="AO152" s="284">
        <f t="shared" si="52"/>
        <v>317</v>
      </c>
      <c r="AP152" s="285"/>
      <c r="AQ152" s="286">
        <f>SUM(AQ153:AR158)</f>
        <v>178</v>
      </c>
      <c r="AR152" s="285"/>
      <c r="AS152" s="286">
        <f>SUM(AS153:AT158)</f>
        <v>139</v>
      </c>
      <c r="AT152" s="287"/>
    </row>
    <row r="153" spans="2:46" s="57" customFormat="1" ht="15" hidden="1" customHeight="1" outlineLevel="1">
      <c r="B153" s="282" t="s">
        <v>30</v>
      </c>
      <c r="C153" s="283"/>
      <c r="D153" s="283"/>
      <c r="E153" s="284">
        <f t="shared" si="46"/>
        <v>332</v>
      </c>
      <c r="F153" s="285"/>
      <c r="G153" s="286">
        <f t="shared" ref="G153:G158" si="53">SUM(M153,S153,Y153,AE153,AK153,AQ153)</f>
        <v>175</v>
      </c>
      <c r="H153" s="285"/>
      <c r="I153" s="286">
        <f t="shared" ref="I153:I158" si="54">SUM(O153,U153,AA153,AG153,AM153,AS153)</f>
        <v>157</v>
      </c>
      <c r="J153" s="287"/>
      <c r="K153" s="285">
        <f t="shared" si="47"/>
        <v>68</v>
      </c>
      <c r="L153" s="285"/>
      <c r="M153" s="286">
        <v>44</v>
      </c>
      <c r="N153" s="285"/>
      <c r="O153" s="286">
        <v>24</v>
      </c>
      <c r="P153" s="285"/>
      <c r="Q153" s="284">
        <f t="shared" si="48"/>
        <v>45</v>
      </c>
      <c r="R153" s="285"/>
      <c r="S153" s="286">
        <v>24</v>
      </c>
      <c r="T153" s="285"/>
      <c r="U153" s="286">
        <v>21</v>
      </c>
      <c r="V153" s="287"/>
      <c r="W153" s="284">
        <f t="shared" si="49"/>
        <v>53</v>
      </c>
      <c r="X153" s="285"/>
      <c r="Y153" s="286">
        <v>27</v>
      </c>
      <c r="Z153" s="285"/>
      <c r="AA153" s="286">
        <v>26</v>
      </c>
      <c r="AB153" s="287"/>
      <c r="AC153" s="284">
        <f t="shared" si="50"/>
        <v>45</v>
      </c>
      <c r="AD153" s="285"/>
      <c r="AE153" s="286">
        <v>20</v>
      </c>
      <c r="AF153" s="285"/>
      <c r="AG153" s="286">
        <v>25</v>
      </c>
      <c r="AH153" s="287"/>
      <c r="AI153" s="284">
        <f t="shared" si="51"/>
        <v>62</v>
      </c>
      <c r="AJ153" s="285"/>
      <c r="AK153" s="286">
        <v>33</v>
      </c>
      <c r="AL153" s="285"/>
      <c r="AM153" s="286">
        <v>29</v>
      </c>
      <c r="AN153" s="287"/>
      <c r="AO153" s="284">
        <f t="shared" si="52"/>
        <v>59</v>
      </c>
      <c r="AP153" s="285"/>
      <c r="AQ153" s="286">
        <v>27</v>
      </c>
      <c r="AR153" s="285"/>
      <c r="AS153" s="286">
        <v>32</v>
      </c>
      <c r="AT153" s="287"/>
    </row>
    <row r="154" spans="2:46" s="57" customFormat="1" ht="15" hidden="1" customHeight="1" outlineLevel="1">
      <c r="B154" s="282" t="s">
        <v>31</v>
      </c>
      <c r="C154" s="283"/>
      <c r="D154" s="283"/>
      <c r="E154" s="284">
        <f t="shared" si="46"/>
        <v>351</v>
      </c>
      <c r="F154" s="285"/>
      <c r="G154" s="286">
        <f t="shared" si="53"/>
        <v>184</v>
      </c>
      <c r="H154" s="285"/>
      <c r="I154" s="286">
        <f t="shared" si="54"/>
        <v>167</v>
      </c>
      <c r="J154" s="287"/>
      <c r="K154" s="285">
        <f t="shared" si="47"/>
        <v>63</v>
      </c>
      <c r="L154" s="285"/>
      <c r="M154" s="286">
        <v>31</v>
      </c>
      <c r="N154" s="285"/>
      <c r="O154" s="286">
        <v>32</v>
      </c>
      <c r="P154" s="285"/>
      <c r="Q154" s="284">
        <f t="shared" si="48"/>
        <v>43</v>
      </c>
      <c r="R154" s="285"/>
      <c r="S154" s="286">
        <v>25</v>
      </c>
      <c r="T154" s="285"/>
      <c r="U154" s="286">
        <v>18</v>
      </c>
      <c r="V154" s="287"/>
      <c r="W154" s="284">
        <f t="shared" si="49"/>
        <v>62</v>
      </c>
      <c r="X154" s="285"/>
      <c r="Y154" s="286">
        <v>27</v>
      </c>
      <c r="Z154" s="285"/>
      <c r="AA154" s="286">
        <v>35</v>
      </c>
      <c r="AB154" s="287"/>
      <c r="AC154" s="284">
        <f t="shared" si="50"/>
        <v>60</v>
      </c>
      <c r="AD154" s="285"/>
      <c r="AE154" s="286">
        <v>35</v>
      </c>
      <c r="AF154" s="285"/>
      <c r="AG154" s="286">
        <v>25</v>
      </c>
      <c r="AH154" s="287"/>
      <c r="AI154" s="284">
        <f t="shared" si="51"/>
        <v>66</v>
      </c>
      <c r="AJ154" s="285"/>
      <c r="AK154" s="286">
        <v>33</v>
      </c>
      <c r="AL154" s="285"/>
      <c r="AM154" s="286">
        <v>33</v>
      </c>
      <c r="AN154" s="287"/>
      <c r="AO154" s="284">
        <f t="shared" si="52"/>
        <v>57</v>
      </c>
      <c r="AP154" s="285"/>
      <c r="AQ154" s="286">
        <v>33</v>
      </c>
      <c r="AR154" s="285"/>
      <c r="AS154" s="286">
        <v>24</v>
      </c>
      <c r="AT154" s="287"/>
    </row>
    <row r="155" spans="2:46" s="57" customFormat="1" ht="15" hidden="1" customHeight="1" outlineLevel="1">
      <c r="B155" s="282" t="s">
        <v>32</v>
      </c>
      <c r="C155" s="283"/>
      <c r="D155" s="283"/>
      <c r="E155" s="284">
        <f t="shared" si="46"/>
        <v>510</v>
      </c>
      <c r="F155" s="285"/>
      <c r="G155" s="286">
        <f t="shared" si="53"/>
        <v>262</v>
      </c>
      <c r="H155" s="285"/>
      <c r="I155" s="286">
        <f t="shared" si="54"/>
        <v>248</v>
      </c>
      <c r="J155" s="287"/>
      <c r="K155" s="285">
        <f t="shared" si="47"/>
        <v>76</v>
      </c>
      <c r="L155" s="285"/>
      <c r="M155" s="286">
        <v>50</v>
      </c>
      <c r="N155" s="285"/>
      <c r="O155" s="286">
        <v>26</v>
      </c>
      <c r="P155" s="285"/>
      <c r="Q155" s="284">
        <f t="shared" si="48"/>
        <v>82</v>
      </c>
      <c r="R155" s="285"/>
      <c r="S155" s="286">
        <v>37</v>
      </c>
      <c r="T155" s="285"/>
      <c r="U155" s="286">
        <v>45</v>
      </c>
      <c r="V155" s="287"/>
      <c r="W155" s="284">
        <f t="shared" si="49"/>
        <v>99</v>
      </c>
      <c r="X155" s="285"/>
      <c r="Y155" s="286">
        <v>38</v>
      </c>
      <c r="Z155" s="285"/>
      <c r="AA155" s="286">
        <v>61</v>
      </c>
      <c r="AB155" s="287"/>
      <c r="AC155" s="284">
        <f t="shared" si="50"/>
        <v>79</v>
      </c>
      <c r="AD155" s="285"/>
      <c r="AE155" s="286">
        <v>41</v>
      </c>
      <c r="AF155" s="285"/>
      <c r="AG155" s="286">
        <v>38</v>
      </c>
      <c r="AH155" s="287"/>
      <c r="AI155" s="284">
        <f t="shared" si="51"/>
        <v>80</v>
      </c>
      <c r="AJ155" s="285"/>
      <c r="AK155" s="286">
        <v>40</v>
      </c>
      <c r="AL155" s="285"/>
      <c r="AM155" s="286">
        <v>40</v>
      </c>
      <c r="AN155" s="287"/>
      <c r="AO155" s="284">
        <f t="shared" si="52"/>
        <v>94</v>
      </c>
      <c r="AP155" s="285"/>
      <c r="AQ155" s="286">
        <v>56</v>
      </c>
      <c r="AR155" s="285"/>
      <c r="AS155" s="286">
        <v>38</v>
      </c>
      <c r="AT155" s="287"/>
    </row>
    <row r="156" spans="2:46" s="57" customFormat="1" ht="15" hidden="1" customHeight="1" outlineLevel="1">
      <c r="B156" s="282" t="s">
        <v>33</v>
      </c>
      <c r="C156" s="283"/>
      <c r="D156" s="283"/>
      <c r="E156" s="284">
        <f t="shared" si="46"/>
        <v>137</v>
      </c>
      <c r="F156" s="285"/>
      <c r="G156" s="286">
        <f t="shared" si="53"/>
        <v>82</v>
      </c>
      <c r="H156" s="285"/>
      <c r="I156" s="286">
        <f t="shared" si="54"/>
        <v>55</v>
      </c>
      <c r="J156" s="287"/>
      <c r="K156" s="285">
        <f t="shared" si="47"/>
        <v>24</v>
      </c>
      <c r="L156" s="285"/>
      <c r="M156" s="286">
        <v>16</v>
      </c>
      <c r="N156" s="285"/>
      <c r="O156" s="286">
        <v>8</v>
      </c>
      <c r="P156" s="285"/>
      <c r="Q156" s="284">
        <f t="shared" si="48"/>
        <v>20</v>
      </c>
      <c r="R156" s="285"/>
      <c r="S156" s="286">
        <v>13</v>
      </c>
      <c r="T156" s="285"/>
      <c r="U156" s="286">
        <v>7</v>
      </c>
      <c r="V156" s="287"/>
      <c r="W156" s="284">
        <f t="shared" si="49"/>
        <v>27</v>
      </c>
      <c r="X156" s="285"/>
      <c r="Y156" s="286">
        <v>17</v>
      </c>
      <c r="Z156" s="285"/>
      <c r="AA156" s="286">
        <v>10</v>
      </c>
      <c r="AB156" s="287"/>
      <c r="AC156" s="284">
        <f t="shared" si="50"/>
        <v>22</v>
      </c>
      <c r="AD156" s="285"/>
      <c r="AE156" s="286">
        <v>13</v>
      </c>
      <c r="AF156" s="285"/>
      <c r="AG156" s="286">
        <v>9</v>
      </c>
      <c r="AH156" s="287"/>
      <c r="AI156" s="284">
        <f t="shared" si="51"/>
        <v>23</v>
      </c>
      <c r="AJ156" s="285"/>
      <c r="AK156" s="286">
        <v>11</v>
      </c>
      <c r="AL156" s="285"/>
      <c r="AM156" s="286">
        <v>12</v>
      </c>
      <c r="AN156" s="287"/>
      <c r="AO156" s="284">
        <f t="shared" si="52"/>
        <v>21</v>
      </c>
      <c r="AP156" s="285"/>
      <c r="AQ156" s="286">
        <v>12</v>
      </c>
      <c r="AR156" s="285"/>
      <c r="AS156" s="286">
        <v>9</v>
      </c>
      <c r="AT156" s="287"/>
    </row>
    <row r="157" spans="2:46" s="57" customFormat="1" ht="15" hidden="1" customHeight="1" outlineLevel="1">
      <c r="B157" s="282" t="s">
        <v>34</v>
      </c>
      <c r="C157" s="283"/>
      <c r="D157" s="283"/>
      <c r="E157" s="284">
        <f t="shared" si="46"/>
        <v>489</v>
      </c>
      <c r="F157" s="285"/>
      <c r="G157" s="286">
        <f t="shared" si="53"/>
        <v>278</v>
      </c>
      <c r="H157" s="285"/>
      <c r="I157" s="286">
        <f t="shared" si="54"/>
        <v>211</v>
      </c>
      <c r="J157" s="287"/>
      <c r="K157" s="285">
        <f t="shared" si="47"/>
        <v>89</v>
      </c>
      <c r="L157" s="285"/>
      <c r="M157" s="286">
        <v>57</v>
      </c>
      <c r="N157" s="285"/>
      <c r="O157" s="286">
        <v>32</v>
      </c>
      <c r="P157" s="285"/>
      <c r="Q157" s="284">
        <f t="shared" si="48"/>
        <v>79</v>
      </c>
      <c r="R157" s="285"/>
      <c r="S157" s="286">
        <v>43</v>
      </c>
      <c r="T157" s="285"/>
      <c r="U157" s="286">
        <v>36</v>
      </c>
      <c r="V157" s="287"/>
      <c r="W157" s="284">
        <f t="shared" si="49"/>
        <v>68</v>
      </c>
      <c r="X157" s="285"/>
      <c r="Y157" s="286">
        <v>36</v>
      </c>
      <c r="Z157" s="285"/>
      <c r="AA157" s="286">
        <v>32</v>
      </c>
      <c r="AB157" s="287"/>
      <c r="AC157" s="284">
        <f t="shared" si="50"/>
        <v>83</v>
      </c>
      <c r="AD157" s="285"/>
      <c r="AE157" s="286">
        <v>43</v>
      </c>
      <c r="AF157" s="285"/>
      <c r="AG157" s="286">
        <v>40</v>
      </c>
      <c r="AH157" s="287"/>
      <c r="AI157" s="284">
        <f t="shared" si="51"/>
        <v>100</v>
      </c>
      <c r="AJ157" s="285"/>
      <c r="AK157" s="286">
        <v>57</v>
      </c>
      <c r="AL157" s="285"/>
      <c r="AM157" s="286">
        <v>43</v>
      </c>
      <c r="AN157" s="287"/>
      <c r="AO157" s="284">
        <f t="shared" si="52"/>
        <v>70</v>
      </c>
      <c r="AP157" s="285"/>
      <c r="AQ157" s="286">
        <v>42</v>
      </c>
      <c r="AR157" s="285"/>
      <c r="AS157" s="286">
        <v>28</v>
      </c>
      <c r="AT157" s="287"/>
    </row>
    <row r="158" spans="2:46" s="57" customFormat="1" ht="15" hidden="1" customHeight="1" outlineLevel="1">
      <c r="B158" s="282" t="s">
        <v>48</v>
      </c>
      <c r="C158" s="283"/>
      <c r="D158" s="283"/>
      <c r="E158" s="284">
        <f t="shared" si="46"/>
        <v>138</v>
      </c>
      <c r="F158" s="285"/>
      <c r="G158" s="286">
        <f t="shared" si="53"/>
        <v>76</v>
      </c>
      <c r="H158" s="285"/>
      <c r="I158" s="286">
        <f t="shared" si="54"/>
        <v>62</v>
      </c>
      <c r="J158" s="287"/>
      <c r="K158" s="285">
        <f t="shared" si="47"/>
        <v>20</v>
      </c>
      <c r="L158" s="285"/>
      <c r="M158" s="286">
        <v>6</v>
      </c>
      <c r="N158" s="285"/>
      <c r="O158" s="286">
        <v>14</v>
      </c>
      <c r="P158" s="285"/>
      <c r="Q158" s="284">
        <f t="shared" si="48"/>
        <v>22</v>
      </c>
      <c r="R158" s="285"/>
      <c r="S158" s="286">
        <v>14</v>
      </c>
      <c r="T158" s="285"/>
      <c r="U158" s="286">
        <v>8</v>
      </c>
      <c r="V158" s="287"/>
      <c r="W158" s="284">
        <f t="shared" si="49"/>
        <v>24</v>
      </c>
      <c r="X158" s="285"/>
      <c r="Y158" s="286">
        <v>18</v>
      </c>
      <c r="Z158" s="285"/>
      <c r="AA158" s="286">
        <v>6</v>
      </c>
      <c r="AB158" s="287"/>
      <c r="AC158" s="284">
        <f t="shared" si="50"/>
        <v>28</v>
      </c>
      <c r="AD158" s="285"/>
      <c r="AE158" s="286">
        <v>17</v>
      </c>
      <c r="AF158" s="285"/>
      <c r="AG158" s="286">
        <v>11</v>
      </c>
      <c r="AH158" s="287"/>
      <c r="AI158" s="284">
        <f t="shared" si="51"/>
        <v>28</v>
      </c>
      <c r="AJ158" s="285"/>
      <c r="AK158" s="286">
        <v>13</v>
      </c>
      <c r="AL158" s="285"/>
      <c r="AM158" s="286">
        <v>15</v>
      </c>
      <c r="AN158" s="287"/>
      <c r="AO158" s="284">
        <f t="shared" si="52"/>
        <v>16</v>
      </c>
      <c r="AP158" s="285"/>
      <c r="AQ158" s="286">
        <v>8</v>
      </c>
      <c r="AR158" s="285"/>
      <c r="AS158" s="286">
        <v>8</v>
      </c>
      <c r="AT158" s="287"/>
    </row>
    <row r="159" spans="2:46" s="57" customFormat="1" ht="12.95" hidden="1" customHeight="1" collapsed="1">
      <c r="B159" s="282" t="s">
        <v>15</v>
      </c>
      <c r="C159" s="283"/>
      <c r="D159" s="283"/>
      <c r="E159" s="284">
        <f t="shared" si="46"/>
        <v>1553</v>
      </c>
      <c r="F159" s="285"/>
      <c r="G159" s="286">
        <f>SUM(G160:H163)</f>
        <v>820</v>
      </c>
      <c r="H159" s="285"/>
      <c r="I159" s="286">
        <f>SUM(I160:J163)</f>
        <v>733</v>
      </c>
      <c r="J159" s="287"/>
      <c r="K159" s="285">
        <f t="shared" si="47"/>
        <v>255</v>
      </c>
      <c r="L159" s="285"/>
      <c r="M159" s="286">
        <f>SUM(M160:N163)</f>
        <v>137</v>
      </c>
      <c r="N159" s="285"/>
      <c r="O159" s="286">
        <f>SUM(O160:P163)</f>
        <v>118</v>
      </c>
      <c r="P159" s="285"/>
      <c r="Q159" s="284">
        <f t="shared" si="48"/>
        <v>286</v>
      </c>
      <c r="R159" s="285"/>
      <c r="S159" s="286">
        <f>SUM(S160:T163)</f>
        <v>153</v>
      </c>
      <c r="T159" s="285"/>
      <c r="U159" s="286">
        <f>SUM(U160:V163)</f>
        <v>133</v>
      </c>
      <c r="V159" s="287"/>
      <c r="W159" s="284">
        <f t="shared" si="49"/>
        <v>261</v>
      </c>
      <c r="X159" s="285"/>
      <c r="Y159" s="286">
        <f>SUM(Y160:Z163)</f>
        <v>138</v>
      </c>
      <c r="Z159" s="285"/>
      <c r="AA159" s="286">
        <f>SUM(AA160:AB163)</f>
        <v>123</v>
      </c>
      <c r="AB159" s="287"/>
      <c r="AC159" s="284">
        <f t="shared" si="50"/>
        <v>248</v>
      </c>
      <c r="AD159" s="285"/>
      <c r="AE159" s="286">
        <f>SUM(AE160:AF163)</f>
        <v>126</v>
      </c>
      <c r="AF159" s="285"/>
      <c r="AG159" s="286">
        <f>SUM(AG160:AH163)</f>
        <v>122</v>
      </c>
      <c r="AH159" s="287"/>
      <c r="AI159" s="284">
        <f t="shared" si="51"/>
        <v>266</v>
      </c>
      <c r="AJ159" s="285"/>
      <c r="AK159" s="286">
        <f>SUM(AK160:AL163)</f>
        <v>131</v>
      </c>
      <c r="AL159" s="285"/>
      <c r="AM159" s="286">
        <f>SUM(AM160:AN163)</f>
        <v>135</v>
      </c>
      <c r="AN159" s="287"/>
      <c r="AO159" s="284">
        <f t="shared" si="52"/>
        <v>237</v>
      </c>
      <c r="AP159" s="285"/>
      <c r="AQ159" s="286">
        <f>SUM(AQ160:AR163)</f>
        <v>135</v>
      </c>
      <c r="AR159" s="285"/>
      <c r="AS159" s="286">
        <f>SUM(AS160:AT163)</f>
        <v>102</v>
      </c>
      <c r="AT159" s="287"/>
    </row>
    <row r="160" spans="2:46" s="57" customFormat="1" ht="15" hidden="1" customHeight="1" outlineLevel="1">
      <c r="B160" s="282" t="s">
        <v>35</v>
      </c>
      <c r="C160" s="283"/>
      <c r="D160" s="283"/>
      <c r="E160" s="284">
        <f t="shared" si="46"/>
        <v>560</v>
      </c>
      <c r="F160" s="285"/>
      <c r="G160" s="286">
        <f>SUM(M160,S160,Y160,AE160,AK160,AQ160)</f>
        <v>280</v>
      </c>
      <c r="H160" s="285"/>
      <c r="I160" s="286">
        <f>SUM(O160,U160,AA160,AG160,AM160,AS160)</f>
        <v>280</v>
      </c>
      <c r="J160" s="287"/>
      <c r="K160" s="285">
        <f t="shared" si="47"/>
        <v>93</v>
      </c>
      <c r="L160" s="285"/>
      <c r="M160" s="286">
        <v>40</v>
      </c>
      <c r="N160" s="285"/>
      <c r="O160" s="286">
        <v>53</v>
      </c>
      <c r="P160" s="285"/>
      <c r="Q160" s="284">
        <f t="shared" si="48"/>
        <v>106</v>
      </c>
      <c r="R160" s="285"/>
      <c r="S160" s="286">
        <v>56</v>
      </c>
      <c r="T160" s="285"/>
      <c r="U160" s="286">
        <v>50</v>
      </c>
      <c r="V160" s="287"/>
      <c r="W160" s="284">
        <f t="shared" si="49"/>
        <v>101</v>
      </c>
      <c r="X160" s="285"/>
      <c r="Y160" s="286">
        <v>55</v>
      </c>
      <c r="Z160" s="285"/>
      <c r="AA160" s="286">
        <v>46</v>
      </c>
      <c r="AB160" s="287"/>
      <c r="AC160" s="284">
        <f t="shared" si="50"/>
        <v>87</v>
      </c>
      <c r="AD160" s="285"/>
      <c r="AE160" s="286">
        <v>46</v>
      </c>
      <c r="AF160" s="285"/>
      <c r="AG160" s="286">
        <v>41</v>
      </c>
      <c r="AH160" s="287"/>
      <c r="AI160" s="284">
        <f t="shared" si="51"/>
        <v>99</v>
      </c>
      <c r="AJ160" s="285"/>
      <c r="AK160" s="286">
        <v>44</v>
      </c>
      <c r="AL160" s="285"/>
      <c r="AM160" s="286">
        <v>55</v>
      </c>
      <c r="AN160" s="287"/>
      <c r="AO160" s="284">
        <f t="shared" si="52"/>
        <v>74</v>
      </c>
      <c r="AP160" s="285"/>
      <c r="AQ160" s="286">
        <v>39</v>
      </c>
      <c r="AR160" s="285"/>
      <c r="AS160" s="286">
        <v>35</v>
      </c>
      <c r="AT160" s="287"/>
    </row>
    <row r="161" spans="2:46" s="57" customFormat="1" ht="15" hidden="1" customHeight="1" outlineLevel="1">
      <c r="B161" s="282" t="s">
        <v>36</v>
      </c>
      <c r="C161" s="283"/>
      <c r="D161" s="283"/>
      <c r="E161" s="284">
        <f t="shared" si="46"/>
        <v>362</v>
      </c>
      <c r="F161" s="285"/>
      <c r="G161" s="286">
        <f>SUM(M161,S161,Y161,AE161,AK161,AQ161)</f>
        <v>191</v>
      </c>
      <c r="H161" s="285"/>
      <c r="I161" s="286">
        <f>SUM(O161,U161,AA161,AG161,AM161,AS161)</f>
        <v>171</v>
      </c>
      <c r="J161" s="287"/>
      <c r="K161" s="285">
        <f t="shared" si="47"/>
        <v>61</v>
      </c>
      <c r="L161" s="285"/>
      <c r="M161" s="286">
        <v>36</v>
      </c>
      <c r="N161" s="285"/>
      <c r="O161" s="286">
        <v>25</v>
      </c>
      <c r="P161" s="285"/>
      <c r="Q161" s="284">
        <f t="shared" si="48"/>
        <v>61</v>
      </c>
      <c r="R161" s="285"/>
      <c r="S161" s="286">
        <v>31</v>
      </c>
      <c r="T161" s="285"/>
      <c r="U161" s="286">
        <v>30</v>
      </c>
      <c r="V161" s="287"/>
      <c r="W161" s="284">
        <f t="shared" si="49"/>
        <v>61</v>
      </c>
      <c r="X161" s="285"/>
      <c r="Y161" s="286">
        <v>26</v>
      </c>
      <c r="Z161" s="285"/>
      <c r="AA161" s="286">
        <v>35</v>
      </c>
      <c r="AB161" s="287"/>
      <c r="AC161" s="284">
        <f t="shared" si="50"/>
        <v>59</v>
      </c>
      <c r="AD161" s="285"/>
      <c r="AE161" s="286">
        <v>29</v>
      </c>
      <c r="AF161" s="285"/>
      <c r="AG161" s="286">
        <v>30</v>
      </c>
      <c r="AH161" s="287"/>
      <c r="AI161" s="284">
        <f t="shared" si="51"/>
        <v>58</v>
      </c>
      <c r="AJ161" s="285"/>
      <c r="AK161" s="286">
        <v>33</v>
      </c>
      <c r="AL161" s="285"/>
      <c r="AM161" s="286">
        <v>25</v>
      </c>
      <c r="AN161" s="287"/>
      <c r="AO161" s="284">
        <f t="shared" si="52"/>
        <v>62</v>
      </c>
      <c r="AP161" s="285"/>
      <c r="AQ161" s="286">
        <v>36</v>
      </c>
      <c r="AR161" s="285"/>
      <c r="AS161" s="286">
        <v>26</v>
      </c>
      <c r="AT161" s="287"/>
    </row>
    <row r="162" spans="2:46" s="57" customFormat="1" ht="15" hidden="1" customHeight="1" outlineLevel="1">
      <c r="B162" s="282" t="s">
        <v>37</v>
      </c>
      <c r="C162" s="283"/>
      <c r="D162" s="283"/>
      <c r="E162" s="284">
        <f t="shared" si="46"/>
        <v>311</v>
      </c>
      <c r="F162" s="285"/>
      <c r="G162" s="286">
        <f>SUM(M162,S162,Y162,AE162,AK162,AQ162)</f>
        <v>175</v>
      </c>
      <c r="H162" s="285"/>
      <c r="I162" s="286">
        <f>SUM(O162,U162,AA162,AG162,AM162,AS162)</f>
        <v>136</v>
      </c>
      <c r="J162" s="287"/>
      <c r="K162" s="285">
        <f t="shared" si="47"/>
        <v>48</v>
      </c>
      <c r="L162" s="285"/>
      <c r="M162" s="286">
        <v>29</v>
      </c>
      <c r="N162" s="285"/>
      <c r="O162" s="286">
        <v>19</v>
      </c>
      <c r="P162" s="285"/>
      <c r="Q162" s="284">
        <f t="shared" si="48"/>
        <v>60</v>
      </c>
      <c r="R162" s="285"/>
      <c r="S162" s="286">
        <v>32</v>
      </c>
      <c r="T162" s="285"/>
      <c r="U162" s="286">
        <v>28</v>
      </c>
      <c r="V162" s="287"/>
      <c r="W162" s="284">
        <f t="shared" si="49"/>
        <v>52</v>
      </c>
      <c r="X162" s="285"/>
      <c r="Y162" s="286">
        <v>29</v>
      </c>
      <c r="Z162" s="285"/>
      <c r="AA162" s="286">
        <v>23</v>
      </c>
      <c r="AB162" s="287"/>
      <c r="AC162" s="284">
        <f t="shared" si="50"/>
        <v>43</v>
      </c>
      <c r="AD162" s="285"/>
      <c r="AE162" s="286">
        <v>24</v>
      </c>
      <c r="AF162" s="285"/>
      <c r="AG162" s="286">
        <v>19</v>
      </c>
      <c r="AH162" s="287"/>
      <c r="AI162" s="284">
        <f t="shared" si="51"/>
        <v>59</v>
      </c>
      <c r="AJ162" s="285"/>
      <c r="AK162" s="286">
        <v>29</v>
      </c>
      <c r="AL162" s="285"/>
      <c r="AM162" s="286">
        <v>30</v>
      </c>
      <c r="AN162" s="287"/>
      <c r="AO162" s="284">
        <f t="shared" si="52"/>
        <v>49</v>
      </c>
      <c r="AP162" s="285"/>
      <c r="AQ162" s="286">
        <v>32</v>
      </c>
      <c r="AR162" s="285"/>
      <c r="AS162" s="286">
        <v>17</v>
      </c>
      <c r="AT162" s="287"/>
    </row>
    <row r="163" spans="2:46" s="57" customFormat="1" ht="15" hidden="1" customHeight="1" outlineLevel="1">
      <c r="B163" s="282" t="s">
        <v>38</v>
      </c>
      <c r="C163" s="283"/>
      <c r="D163" s="283"/>
      <c r="E163" s="284">
        <f t="shared" si="46"/>
        <v>320</v>
      </c>
      <c r="F163" s="285"/>
      <c r="G163" s="286">
        <f>SUM(M163,S163,Y163,AE163,AK163,AQ163)</f>
        <v>174</v>
      </c>
      <c r="H163" s="285"/>
      <c r="I163" s="286">
        <f>SUM(O163,U163,AA163,AG163,AM163,AS163)</f>
        <v>146</v>
      </c>
      <c r="J163" s="287"/>
      <c r="K163" s="285">
        <f t="shared" si="47"/>
        <v>53</v>
      </c>
      <c r="L163" s="285"/>
      <c r="M163" s="286">
        <v>32</v>
      </c>
      <c r="N163" s="285"/>
      <c r="O163" s="286">
        <v>21</v>
      </c>
      <c r="P163" s="285"/>
      <c r="Q163" s="284">
        <f>SUM(S163:V163)</f>
        <v>59</v>
      </c>
      <c r="R163" s="285"/>
      <c r="S163" s="286">
        <v>34</v>
      </c>
      <c r="T163" s="285"/>
      <c r="U163" s="286">
        <v>25</v>
      </c>
      <c r="V163" s="287"/>
      <c r="W163" s="284">
        <f t="shared" si="49"/>
        <v>47</v>
      </c>
      <c r="X163" s="285"/>
      <c r="Y163" s="286">
        <v>28</v>
      </c>
      <c r="Z163" s="285"/>
      <c r="AA163" s="286">
        <v>19</v>
      </c>
      <c r="AB163" s="287"/>
      <c r="AC163" s="284">
        <f t="shared" si="50"/>
        <v>59</v>
      </c>
      <c r="AD163" s="285"/>
      <c r="AE163" s="286">
        <v>27</v>
      </c>
      <c r="AF163" s="285"/>
      <c r="AG163" s="286">
        <v>32</v>
      </c>
      <c r="AH163" s="287"/>
      <c r="AI163" s="284">
        <f t="shared" si="51"/>
        <v>50</v>
      </c>
      <c r="AJ163" s="285"/>
      <c r="AK163" s="286">
        <v>25</v>
      </c>
      <c r="AL163" s="285"/>
      <c r="AM163" s="286">
        <v>25</v>
      </c>
      <c r="AN163" s="287"/>
      <c r="AO163" s="284">
        <f t="shared" si="52"/>
        <v>52</v>
      </c>
      <c r="AP163" s="285"/>
      <c r="AQ163" s="286">
        <v>28</v>
      </c>
      <c r="AR163" s="285"/>
      <c r="AS163" s="286">
        <v>24</v>
      </c>
      <c r="AT163" s="287"/>
    </row>
    <row r="164" spans="2:46" s="57" customFormat="1" ht="12.95" hidden="1" customHeight="1" collapsed="1">
      <c r="B164" s="282" t="s">
        <v>16</v>
      </c>
      <c r="C164" s="283"/>
      <c r="D164" s="283"/>
      <c r="E164" s="284">
        <f t="shared" si="46"/>
        <v>796</v>
      </c>
      <c r="F164" s="285"/>
      <c r="G164" s="286">
        <f>SUM(G165:H168)</f>
        <v>408</v>
      </c>
      <c r="H164" s="285"/>
      <c r="I164" s="286">
        <f>SUM(I165:J168)</f>
        <v>388</v>
      </c>
      <c r="J164" s="287"/>
      <c r="K164" s="285">
        <f t="shared" si="47"/>
        <v>146</v>
      </c>
      <c r="L164" s="285"/>
      <c r="M164" s="286">
        <f>SUM(M165:N168)</f>
        <v>74</v>
      </c>
      <c r="N164" s="285"/>
      <c r="O164" s="286">
        <f>SUM(O165:P168)</f>
        <v>72</v>
      </c>
      <c r="P164" s="285"/>
      <c r="Q164" s="284">
        <f t="shared" si="48"/>
        <v>124</v>
      </c>
      <c r="R164" s="285"/>
      <c r="S164" s="286">
        <f>SUM(S165:T168)</f>
        <v>69</v>
      </c>
      <c r="T164" s="285"/>
      <c r="U164" s="286">
        <f>SUM(U165:V168)</f>
        <v>55</v>
      </c>
      <c r="V164" s="287"/>
      <c r="W164" s="284">
        <f t="shared" si="49"/>
        <v>126</v>
      </c>
      <c r="X164" s="285"/>
      <c r="Y164" s="286">
        <f>SUM(Y165:Z168)</f>
        <v>66</v>
      </c>
      <c r="Z164" s="285"/>
      <c r="AA164" s="286">
        <f>SUM(AA165:AB168)</f>
        <v>60</v>
      </c>
      <c r="AB164" s="287"/>
      <c r="AC164" s="284">
        <f t="shared" si="50"/>
        <v>129</v>
      </c>
      <c r="AD164" s="285"/>
      <c r="AE164" s="286">
        <f>SUM(AE165:AF168)</f>
        <v>68</v>
      </c>
      <c r="AF164" s="285"/>
      <c r="AG164" s="286">
        <f>SUM(AG165:AH168)</f>
        <v>61</v>
      </c>
      <c r="AH164" s="287"/>
      <c r="AI164" s="284">
        <f t="shared" si="51"/>
        <v>139</v>
      </c>
      <c r="AJ164" s="285"/>
      <c r="AK164" s="286">
        <f>SUM(AK165:AL168)</f>
        <v>66</v>
      </c>
      <c r="AL164" s="285"/>
      <c r="AM164" s="286">
        <f>SUM(AM165:AN168)</f>
        <v>73</v>
      </c>
      <c r="AN164" s="287"/>
      <c r="AO164" s="284">
        <f t="shared" si="52"/>
        <v>132</v>
      </c>
      <c r="AP164" s="285"/>
      <c r="AQ164" s="286">
        <f>SUM(AQ165:AR168)</f>
        <v>65</v>
      </c>
      <c r="AR164" s="285"/>
      <c r="AS164" s="286">
        <f>SUM(AS165:AT168)</f>
        <v>67</v>
      </c>
      <c r="AT164" s="287"/>
    </row>
    <row r="165" spans="2:46" s="57" customFormat="1" ht="15" hidden="1" customHeight="1" outlineLevel="1">
      <c r="B165" s="282" t="s">
        <v>39</v>
      </c>
      <c r="C165" s="283"/>
      <c r="D165" s="283"/>
      <c r="E165" s="284">
        <f t="shared" si="46"/>
        <v>412</v>
      </c>
      <c r="F165" s="285"/>
      <c r="G165" s="286">
        <f>SUM(M165,S165,Y165,AE165,AK165,AQ165)</f>
        <v>227</v>
      </c>
      <c r="H165" s="285"/>
      <c r="I165" s="286">
        <f>SUM(O165,U165,AA165,AG165,AM165,AS165)</f>
        <v>185</v>
      </c>
      <c r="J165" s="287"/>
      <c r="K165" s="285">
        <f t="shared" si="47"/>
        <v>82</v>
      </c>
      <c r="L165" s="285"/>
      <c r="M165" s="286">
        <v>46</v>
      </c>
      <c r="N165" s="285"/>
      <c r="O165" s="286">
        <v>36</v>
      </c>
      <c r="P165" s="285"/>
      <c r="Q165" s="284">
        <f t="shared" si="48"/>
        <v>68</v>
      </c>
      <c r="R165" s="285"/>
      <c r="S165" s="286">
        <v>39</v>
      </c>
      <c r="T165" s="285"/>
      <c r="U165" s="286">
        <v>29</v>
      </c>
      <c r="V165" s="287"/>
      <c r="W165" s="284">
        <f t="shared" si="49"/>
        <v>66</v>
      </c>
      <c r="X165" s="285"/>
      <c r="Y165" s="286">
        <v>38</v>
      </c>
      <c r="Z165" s="285"/>
      <c r="AA165" s="286">
        <v>28</v>
      </c>
      <c r="AB165" s="287"/>
      <c r="AC165" s="284">
        <f t="shared" si="50"/>
        <v>59</v>
      </c>
      <c r="AD165" s="285"/>
      <c r="AE165" s="286">
        <v>34</v>
      </c>
      <c r="AF165" s="285"/>
      <c r="AG165" s="286">
        <v>25</v>
      </c>
      <c r="AH165" s="287"/>
      <c r="AI165" s="284">
        <f t="shared" si="51"/>
        <v>68</v>
      </c>
      <c r="AJ165" s="285"/>
      <c r="AK165" s="286">
        <v>36</v>
      </c>
      <c r="AL165" s="285"/>
      <c r="AM165" s="286">
        <v>32</v>
      </c>
      <c r="AN165" s="287"/>
      <c r="AO165" s="284">
        <f t="shared" si="52"/>
        <v>69</v>
      </c>
      <c r="AP165" s="285"/>
      <c r="AQ165" s="286">
        <v>34</v>
      </c>
      <c r="AR165" s="285"/>
      <c r="AS165" s="286">
        <v>35</v>
      </c>
      <c r="AT165" s="287"/>
    </row>
    <row r="166" spans="2:46" s="57" customFormat="1" ht="15" hidden="1" customHeight="1" outlineLevel="1">
      <c r="B166" s="282" t="s">
        <v>40</v>
      </c>
      <c r="C166" s="283"/>
      <c r="D166" s="283"/>
      <c r="E166" s="284">
        <f t="shared" si="46"/>
        <v>187</v>
      </c>
      <c r="F166" s="285"/>
      <c r="G166" s="286">
        <f>SUM(M166,S166,Y166,AE166,AK166,AQ166)</f>
        <v>86</v>
      </c>
      <c r="H166" s="285"/>
      <c r="I166" s="286">
        <f>SUM(O166,U166,AA166,AG166,AM166,AS166)</f>
        <v>101</v>
      </c>
      <c r="J166" s="287"/>
      <c r="K166" s="285">
        <f t="shared" si="47"/>
        <v>24</v>
      </c>
      <c r="L166" s="285"/>
      <c r="M166" s="286">
        <v>11</v>
      </c>
      <c r="N166" s="285"/>
      <c r="O166" s="286">
        <v>13</v>
      </c>
      <c r="P166" s="285"/>
      <c r="Q166" s="284">
        <f t="shared" si="48"/>
        <v>25</v>
      </c>
      <c r="R166" s="285"/>
      <c r="S166" s="286">
        <v>15</v>
      </c>
      <c r="T166" s="285"/>
      <c r="U166" s="286">
        <v>10</v>
      </c>
      <c r="V166" s="287"/>
      <c r="W166" s="284">
        <f t="shared" si="49"/>
        <v>33</v>
      </c>
      <c r="X166" s="285"/>
      <c r="Y166" s="286">
        <v>12</v>
      </c>
      <c r="Z166" s="285"/>
      <c r="AA166" s="286">
        <v>21</v>
      </c>
      <c r="AB166" s="287"/>
      <c r="AC166" s="284">
        <f t="shared" si="50"/>
        <v>32</v>
      </c>
      <c r="AD166" s="285"/>
      <c r="AE166" s="286">
        <v>14</v>
      </c>
      <c r="AF166" s="285"/>
      <c r="AG166" s="286">
        <v>18</v>
      </c>
      <c r="AH166" s="287"/>
      <c r="AI166" s="284">
        <f t="shared" si="51"/>
        <v>37</v>
      </c>
      <c r="AJ166" s="285"/>
      <c r="AK166" s="286">
        <v>15</v>
      </c>
      <c r="AL166" s="285"/>
      <c r="AM166" s="286">
        <v>22</v>
      </c>
      <c r="AN166" s="287"/>
      <c r="AO166" s="284">
        <f t="shared" si="52"/>
        <v>36</v>
      </c>
      <c r="AP166" s="285"/>
      <c r="AQ166" s="286">
        <v>19</v>
      </c>
      <c r="AR166" s="285"/>
      <c r="AS166" s="286">
        <v>17</v>
      </c>
      <c r="AT166" s="287"/>
    </row>
    <row r="167" spans="2:46" s="57" customFormat="1" ht="15" hidden="1" customHeight="1" outlineLevel="1">
      <c r="B167" s="282" t="s">
        <v>41</v>
      </c>
      <c r="C167" s="283"/>
      <c r="D167" s="283"/>
      <c r="E167" s="284">
        <f t="shared" si="46"/>
        <v>127</v>
      </c>
      <c r="F167" s="285"/>
      <c r="G167" s="286">
        <f>SUM(M167,S167,Y167,AE167,AK167,AQ167)</f>
        <v>56</v>
      </c>
      <c r="H167" s="285"/>
      <c r="I167" s="286">
        <f>SUM(O167,U167,AA167,AG167,AM167,AS167)</f>
        <v>71</v>
      </c>
      <c r="J167" s="287"/>
      <c r="K167" s="285">
        <f t="shared" si="47"/>
        <v>27</v>
      </c>
      <c r="L167" s="285"/>
      <c r="M167" s="286">
        <v>11</v>
      </c>
      <c r="N167" s="285"/>
      <c r="O167" s="286">
        <v>16</v>
      </c>
      <c r="P167" s="285"/>
      <c r="Q167" s="284">
        <f t="shared" si="48"/>
        <v>21</v>
      </c>
      <c r="R167" s="285"/>
      <c r="S167" s="286">
        <v>9</v>
      </c>
      <c r="T167" s="285"/>
      <c r="U167" s="286">
        <v>12</v>
      </c>
      <c r="V167" s="287"/>
      <c r="W167" s="284">
        <f t="shared" si="49"/>
        <v>19</v>
      </c>
      <c r="X167" s="285"/>
      <c r="Y167" s="286">
        <v>9</v>
      </c>
      <c r="Z167" s="285"/>
      <c r="AA167" s="286">
        <v>10</v>
      </c>
      <c r="AB167" s="287"/>
      <c r="AC167" s="284">
        <f t="shared" si="50"/>
        <v>19</v>
      </c>
      <c r="AD167" s="285"/>
      <c r="AE167" s="286">
        <v>11</v>
      </c>
      <c r="AF167" s="285"/>
      <c r="AG167" s="286">
        <v>8</v>
      </c>
      <c r="AH167" s="287"/>
      <c r="AI167" s="284">
        <f t="shared" si="51"/>
        <v>21</v>
      </c>
      <c r="AJ167" s="285"/>
      <c r="AK167" s="286">
        <v>9</v>
      </c>
      <c r="AL167" s="285"/>
      <c r="AM167" s="286">
        <v>12</v>
      </c>
      <c r="AN167" s="287"/>
      <c r="AO167" s="284">
        <f t="shared" si="52"/>
        <v>20</v>
      </c>
      <c r="AP167" s="285"/>
      <c r="AQ167" s="286">
        <v>7</v>
      </c>
      <c r="AR167" s="285"/>
      <c r="AS167" s="286">
        <v>13</v>
      </c>
      <c r="AT167" s="287"/>
    </row>
    <row r="168" spans="2:46" s="57" customFormat="1" ht="15" hidden="1" customHeight="1" outlineLevel="1">
      <c r="B168" s="288" t="s">
        <v>42</v>
      </c>
      <c r="C168" s="289"/>
      <c r="D168" s="289"/>
      <c r="E168" s="290">
        <f t="shared" si="46"/>
        <v>70</v>
      </c>
      <c r="F168" s="291"/>
      <c r="G168" s="292">
        <f>SUM(M168,S168,Y168,AE168,AK168,AQ168)</f>
        <v>39</v>
      </c>
      <c r="H168" s="303"/>
      <c r="I168" s="292">
        <f>SUM(O168,U168,AA168,AG168,AM168,AS168)</f>
        <v>31</v>
      </c>
      <c r="J168" s="293"/>
      <c r="K168" s="291">
        <f t="shared" si="47"/>
        <v>13</v>
      </c>
      <c r="L168" s="291"/>
      <c r="M168" s="292">
        <v>6</v>
      </c>
      <c r="N168" s="291"/>
      <c r="O168" s="292">
        <v>7</v>
      </c>
      <c r="P168" s="291"/>
      <c r="Q168" s="290">
        <f t="shared" si="48"/>
        <v>10</v>
      </c>
      <c r="R168" s="291"/>
      <c r="S168" s="292">
        <v>6</v>
      </c>
      <c r="T168" s="291"/>
      <c r="U168" s="292">
        <v>4</v>
      </c>
      <c r="V168" s="293"/>
      <c r="W168" s="290">
        <f t="shared" si="49"/>
        <v>8</v>
      </c>
      <c r="X168" s="291"/>
      <c r="Y168" s="292">
        <v>7</v>
      </c>
      <c r="Z168" s="291"/>
      <c r="AA168" s="292">
        <v>1</v>
      </c>
      <c r="AB168" s="293"/>
      <c r="AC168" s="290">
        <f t="shared" si="50"/>
        <v>19</v>
      </c>
      <c r="AD168" s="291"/>
      <c r="AE168" s="292">
        <v>9</v>
      </c>
      <c r="AF168" s="291"/>
      <c r="AG168" s="292">
        <v>10</v>
      </c>
      <c r="AH168" s="293"/>
      <c r="AI168" s="290">
        <f t="shared" si="51"/>
        <v>13</v>
      </c>
      <c r="AJ168" s="291"/>
      <c r="AK168" s="292">
        <v>6</v>
      </c>
      <c r="AL168" s="291"/>
      <c r="AM168" s="292">
        <v>7</v>
      </c>
      <c r="AN168" s="293"/>
      <c r="AO168" s="290">
        <f t="shared" si="52"/>
        <v>7</v>
      </c>
      <c r="AP168" s="291"/>
      <c r="AQ168" s="292">
        <v>5</v>
      </c>
      <c r="AR168" s="291"/>
      <c r="AS168" s="292">
        <v>2</v>
      </c>
      <c r="AT168" s="293"/>
    </row>
    <row r="169" spans="2:46" s="57" customFormat="1" ht="15.75" hidden="1" customHeight="1" collapsed="1">
      <c r="B169" s="275" t="s">
        <v>114</v>
      </c>
      <c r="C169" s="276"/>
      <c r="D169" s="276"/>
      <c r="E169" s="277">
        <f>E170+E176+E183+E188</f>
        <v>5386</v>
      </c>
      <c r="F169" s="278"/>
      <c r="G169" s="279">
        <f>G170+G176+G183+G188</f>
        <v>2801</v>
      </c>
      <c r="H169" s="278"/>
      <c r="I169" s="279">
        <f>I170+I176+I183+I188</f>
        <v>2585</v>
      </c>
      <c r="J169" s="280"/>
      <c r="K169" s="278">
        <f>K170+K176+K183+K188</f>
        <v>884</v>
      </c>
      <c r="L169" s="278"/>
      <c r="M169" s="279">
        <f>M170+M176+M183+M188</f>
        <v>456</v>
      </c>
      <c r="N169" s="278"/>
      <c r="O169" s="279">
        <f>O170+O176+O183+O188</f>
        <v>428</v>
      </c>
      <c r="P169" s="278"/>
      <c r="Q169" s="277">
        <f>Q170+Q176+Q183+Q188</f>
        <v>910</v>
      </c>
      <c r="R169" s="278"/>
      <c r="S169" s="279">
        <f>S170+S176+S183+S188</f>
        <v>497</v>
      </c>
      <c r="T169" s="278"/>
      <c r="U169" s="279">
        <f>U170+U176+U183+U188</f>
        <v>413</v>
      </c>
      <c r="V169" s="280"/>
      <c r="W169" s="277">
        <f>W170+W176+W183+W188</f>
        <v>882</v>
      </c>
      <c r="X169" s="278"/>
      <c r="Y169" s="279">
        <f>Y170+Y176+Y183+Y188</f>
        <v>462</v>
      </c>
      <c r="Z169" s="278"/>
      <c r="AA169" s="279">
        <f>AA170+AA176+AA183+AA188</f>
        <v>420</v>
      </c>
      <c r="AB169" s="280"/>
      <c r="AC169" s="277">
        <f>AC170+AC176+AC183+AC188</f>
        <v>883</v>
      </c>
      <c r="AD169" s="278"/>
      <c r="AE169" s="279">
        <f>AE170+AE176+AE183+AE188</f>
        <v>448</v>
      </c>
      <c r="AF169" s="296"/>
      <c r="AG169" s="278">
        <f>AG170+AG176+AG183+AG188</f>
        <v>435</v>
      </c>
      <c r="AH169" s="280"/>
      <c r="AI169" s="277">
        <f>AI170+AI176+AI183+AI188</f>
        <v>890</v>
      </c>
      <c r="AJ169" s="278"/>
      <c r="AK169" s="279">
        <f>AK170+AK176+AK183+AK188</f>
        <v>456</v>
      </c>
      <c r="AL169" s="278"/>
      <c r="AM169" s="279">
        <f>AM170+AM176+AM183+AM188</f>
        <v>434</v>
      </c>
      <c r="AN169" s="280"/>
      <c r="AO169" s="277">
        <f>AO170+AO176+AO183+AO188</f>
        <v>937</v>
      </c>
      <c r="AP169" s="278"/>
      <c r="AQ169" s="279">
        <f>AQ170+AQ176+AQ183+AQ188</f>
        <v>482</v>
      </c>
      <c r="AR169" s="278"/>
      <c r="AS169" s="279">
        <f>AS170+AS176+AS183+AS188</f>
        <v>455</v>
      </c>
      <c r="AT169" s="280"/>
    </row>
    <row r="170" spans="2:46" s="57" customFormat="1" ht="15" hidden="1" customHeight="1">
      <c r="B170" s="282" t="s">
        <v>13</v>
      </c>
      <c r="C170" s="283"/>
      <c r="D170" s="301"/>
      <c r="E170" s="284">
        <f>SUM(G170:J170)</f>
        <v>1063</v>
      </c>
      <c r="F170" s="302"/>
      <c r="G170" s="286">
        <f>SUM(G171:H175)</f>
        <v>523</v>
      </c>
      <c r="H170" s="302"/>
      <c r="I170" s="286">
        <f>SUM(I171:J175)</f>
        <v>540</v>
      </c>
      <c r="J170" s="287"/>
      <c r="K170" s="284">
        <f>SUM(M170:P170)</f>
        <v>183</v>
      </c>
      <c r="L170" s="302"/>
      <c r="M170" s="286">
        <f>SUM(M171:N175)</f>
        <v>94</v>
      </c>
      <c r="N170" s="302"/>
      <c r="O170" s="286">
        <f>SUM(O171:P175)</f>
        <v>89</v>
      </c>
      <c r="P170" s="287"/>
      <c r="Q170" s="284">
        <f>SUM(S170:V170)</f>
        <v>168</v>
      </c>
      <c r="R170" s="302"/>
      <c r="S170" s="286">
        <f>SUM(S171:T175)</f>
        <v>78</v>
      </c>
      <c r="T170" s="302"/>
      <c r="U170" s="286">
        <f>SUM(U171:V175)</f>
        <v>90</v>
      </c>
      <c r="V170" s="287"/>
      <c r="W170" s="284">
        <f>SUM(Y170:AB170)</f>
        <v>183</v>
      </c>
      <c r="X170" s="302"/>
      <c r="Y170" s="286">
        <f>SUM(Y171:Z175)</f>
        <v>84</v>
      </c>
      <c r="Z170" s="302"/>
      <c r="AA170" s="286">
        <f>SUM(AA171:AB175)</f>
        <v>99</v>
      </c>
      <c r="AB170" s="287"/>
      <c r="AC170" s="284">
        <f>SUM(AE170:AH170)</f>
        <v>163</v>
      </c>
      <c r="AD170" s="302"/>
      <c r="AE170" s="286">
        <f>SUM(AE171:AF175)</f>
        <v>78</v>
      </c>
      <c r="AF170" s="302"/>
      <c r="AG170" s="285">
        <f>SUM(AG171:AH175)</f>
        <v>85</v>
      </c>
      <c r="AH170" s="287"/>
      <c r="AI170" s="284">
        <f>SUM(AK170:AN170)</f>
        <v>194</v>
      </c>
      <c r="AJ170" s="302"/>
      <c r="AK170" s="286">
        <f>SUM(AK171:AL175)</f>
        <v>91</v>
      </c>
      <c r="AL170" s="302"/>
      <c r="AM170" s="286">
        <f>SUM(AM171:AN175)</f>
        <v>103</v>
      </c>
      <c r="AN170" s="287"/>
      <c r="AO170" s="284">
        <f>SUM(AQ170:AT170)</f>
        <v>172</v>
      </c>
      <c r="AP170" s="302"/>
      <c r="AQ170" s="286">
        <f>SUM(AQ171:AR175)</f>
        <v>98</v>
      </c>
      <c r="AR170" s="302"/>
      <c r="AS170" s="285">
        <f>SUM(AS171:AT175)</f>
        <v>74</v>
      </c>
      <c r="AT170" s="287"/>
    </row>
    <row r="171" spans="2:46" s="57" customFormat="1" ht="15" hidden="1" customHeight="1" outlineLevel="1">
      <c r="B171" s="282" t="s">
        <v>29</v>
      </c>
      <c r="C171" s="283"/>
      <c r="D171" s="283"/>
      <c r="E171" s="284">
        <f>SUM(G171:J171)</f>
        <v>197</v>
      </c>
      <c r="F171" s="285"/>
      <c r="G171" s="286">
        <f>SUM(M171,S171,Y171,AE171,AK171,AQ171)</f>
        <v>100</v>
      </c>
      <c r="H171" s="285"/>
      <c r="I171" s="286">
        <f>SUM(O171,U171,AA171,AG171,AM171,AS171)</f>
        <v>97</v>
      </c>
      <c r="J171" s="287"/>
      <c r="K171" s="285">
        <f>SUM(M171:P171)</f>
        <v>29</v>
      </c>
      <c r="L171" s="285"/>
      <c r="M171" s="286">
        <v>15</v>
      </c>
      <c r="N171" s="285"/>
      <c r="O171" s="286">
        <v>14</v>
      </c>
      <c r="P171" s="285"/>
      <c r="Q171" s="284">
        <f>SUM(S171:V171)</f>
        <v>32</v>
      </c>
      <c r="R171" s="285"/>
      <c r="S171" s="286">
        <v>15</v>
      </c>
      <c r="T171" s="285"/>
      <c r="U171" s="286">
        <v>17</v>
      </c>
      <c r="V171" s="287"/>
      <c r="W171" s="284">
        <f>SUM(Y171:AB171)</f>
        <v>33</v>
      </c>
      <c r="X171" s="285"/>
      <c r="Y171" s="286">
        <v>16</v>
      </c>
      <c r="Z171" s="285"/>
      <c r="AA171" s="286">
        <v>17</v>
      </c>
      <c r="AB171" s="287"/>
      <c r="AC171" s="284">
        <f>SUM(AE171:AH171)</f>
        <v>30</v>
      </c>
      <c r="AD171" s="285"/>
      <c r="AE171" s="286">
        <v>17</v>
      </c>
      <c r="AF171" s="302"/>
      <c r="AG171" s="285">
        <v>13</v>
      </c>
      <c r="AH171" s="287"/>
      <c r="AI171" s="284">
        <f>SUM(AK171:AN171)</f>
        <v>40</v>
      </c>
      <c r="AJ171" s="285"/>
      <c r="AK171" s="286">
        <v>18</v>
      </c>
      <c r="AL171" s="285"/>
      <c r="AM171" s="286">
        <v>22</v>
      </c>
      <c r="AN171" s="287"/>
      <c r="AO171" s="284">
        <v>33</v>
      </c>
      <c r="AP171" s="285"/>
      <c r="AQ171" s="286">
        <v>19</v>
      </c>
      <c r="AR171" s="285"/>
      <c r="AS171" s="286">
        <v>14</v>
      </c>
      <c r="AT171" s="287"/>
    </row>
    <row r="172" spans="2:46" s="57" customFormat="1" ht="15" hidden="1" customHeight="1" outlineLevel="1">
      <c r="B172" s="282" t="s">
        <v>43</v>
      </c>
      <c r="C172" s="283"/>
      <c r="D172" s="283"/>
      <c r="E172" s="284">
        <f>SUM(G172:J172)</f>
        <v>250</v>
      </c>
      <c r="F172" s="285"/>
      <c r="G172" s="286">
        <f>SUM(M172,S172,Y172,AE172,AK172,AQ172)</f>
        <v>117</v>
      </c>
      <c r="H172" s="285"/>
      <c r="I172" s="286">
        <f>SUM(O172,U172,AA172,AG172,AM172,AS172)</f>
        <v>133</v>
      </c>
      <c r="J172" s="287"/>
      <c r="K172" s="285">
        <f>SUM(M172:P172)</f>
        <v>38</v>
      </c>
      <c r="L172" s="285"/>
      <c r="M172" s="286">
        <v>22</v>
      </c>
      <c r="N172" s="285"/>
      <c r="O172" s="286">
        <v>16</v>
      </c>
      <c r="P172" s="285"/>
      <c r="Q172" s="284">
        <f>SUM(S172:V172)</f>
        <v>43</v>
      </c>
      <c r="R172" s="285"/>
      <c r="S172" s="286">
        <v>19</v>
      </c>
      <c r="T172" s="285"/>
      <c r="U172" s="286">
        <v>24</v>
      </c>
      <c r="V172" s="287"/>
      <c r="W172" s="284">
        <f>SUM(Y172:AB172)</f>
        <v>43</v>
      </c>
      <c r="X172" s="285"/>
      <c r="Y172" s="286">
        <v>20</v>
      </c>
      <c r="Z172" s="285"/>
      <c r="AA172" s="286">
        <v>23</v>
      </c>
      <c r="AB172" s="287"/>
      <c r="AC172" s="284">
        <f>SUM(AE172:AH172)</f>
        <v>39</v>
      </c>
      <c r="AD172" s="285"/>
      <c r="AE172" s="286">
        <v>17</v>
      </c>
      <c r="AF172" s="302"/>
      <c r="AG172" s="285">
        <v>22</v>
      </c>
      <c r="AH172" s="287"/>
      <c r="AI172" s="284">
        <f>SUM(AK172:AN172)</f>
        <v>45</v>
      </c>
      <c r="AJ172" s="285"/>
      <c r="AK172" s="286">
        <v>16</v>
      </c>
      <c r="AL172" s="285"/>
      <c r="AM172" s="286">
        <v>29</v>
      </c>
      <c r="AN172" s="287"/>
      <c r="AO172" s="284">
        <v>43</v>
      </c>
      <c r="AP172" s="285"/>
      <c r="AQ172" s="286">
        <v>23</v>
      </c>
      <c r="AR172" s="285"/>
      <c r="AS172" s="286">
        <v>19</v>
      </c>
      <c r="AT172" s="287"/>
    </row>
    <row r="173" spans="2:46" s="57" customFormat="1" ht="15" hidden="1" customHeight="1" outlineLevel="1">
      <c r="B173" s="282" t="s">
        <v>45</v>
      </c>
      <c r="C173" s="283"/>
      <c r="D173" s="283"/>
      <c r="E173" s="284">
        <f>SUM(G173:J173)</f>
        <v>251</v>
      </c>
      <c r="F173" s="285"/>
      <c r="G173" s="286">
        <f>SUM(M173,S173,Y173,AE173,AK173,AQ173)</f>
        <v>129</v>
      </c>
      <c r="H173" s="285"/>
      <c r="I173" s="286">
        <f>SUM(O173,U173,AA173,AG173,AM173,AS173)</f>
        <v>122</v>
      </c>
      <c r="J173" s="287"/>
      <c r="K173" s="285">
        <v>47</v>
      </c>
      <c r="L173" s="285"/>
      <c r="M173" s="286">
        <v>24</v>
      </c>
      <c r="N173" s="285"/>
      <c r="O173" s="286">
        <v>23</v>
      </c>
      <c r="P173" s="285"/>
      <c r="Q173" s="284">
        <f>SUM(S173:V173)</f>
        <v>35</v>
      </c>
      <c r="R173" s="285"/>
      <c r="S173" s="286">
        <v>19</v>
      </c>
      <c r="T173" s="285"/>
      <c r="U173" s="286">
        <v>16</v>
      </c>
      <c r="V173" s="287"/>
      <c r="W173" s="284">
        <f>SUM(Y173:AB173)</f>
        <v>39</v>
      </c>
      <c r="X173" s="285"/>
      <c r="Y173" s="286">
        <v>17</v>
      </c>
      <c r="Z173" s="285"/>
      <c r="AA173" s="286">
        <v>22</v>
      </c>
      <c r="AB173" s="287"/>
      <c r="AC173" s="284">
        <v>43</v>
      </c>
      <c r="AD173" s="285"/>
      <c r="AE173" s="286">
        <v>18</v>
      </c>
      <c r="AF173" s="302"/>
      <c r="AG173" s="285">
        <v>25</v>
      </c>
      <c r="AH173" s="287"/>
      <c r="AI173" s="284">
        <f>SUM(AK173:AN173)</f>
        <v>46</v>
      </c>
      <c r="AJ173" s="285"/>
      <c r="AK173" s="286">
        <v>27</v>
      </c>
      <c r="AL173" s="285"/>
      <c r="AM173" s="286">
        <v>19</v>
      </c>
      <c r="AN173" s="287"/>
      <c r="AO173" s="284">
        <f>SUM(AQ173:AT173)</f>
        <v>41</v>
      </c>
      <c r="AP173" s="285"/>
      <c r="AQ173" s="286">
        <v>24</v>
      </c>
      <c r="AR173" s="285"/>
      <c r="AS173" s="286">
        <v>17</v>
      </c>
      <c r="AT173" s="287"/>
    </row>
    <row r="174" spans="2:46" s="57" customFormat="1" ht="15" hidden="1" customHeight="1" outlineLevel="1">
      <c r="B174" s="282" t="s">
        <v>44</v>
      </c>
      <c r="C174" s="283"/>
      <c r="D174" s="283"/>
      <c r="E174" s="284">
        <f t="shared" ref="E174:E188" si="55">SUM(G174:J174)</f>
        <v>200</v>
      </c>
      <c r="F174" s="285"/>
      <c r="G174" s="286">
        <f>SUM(M174,S174,Y174,AE174,AK174,AQ174)</f>
        <v>91</v>
      </c>
      <c r="H174" s="285"/>
      <c r="I174" s="286">
        <f>SUM(O174,U174,AA174,AG174,AM174,AS174)</f>
        <v>109</v>
      </c>
      <c r="J174" s="287"/>
      <c r="K174" s="285">
        <f t="shared" ref="K174:K188" si="56">SUM(M174:P174)</f>
        <v>39</v>
      </c>
      <c r="L174" s="285"/>
      <c r="M174" s="286">
        <v>17</v>
      </c>
      <c r="N174" s="285"/>
      <c r="O174" s="286">
        <v>22</v>
      </c>
      <c r="P174" s="285"/>
      <c r="Q174" s="284">
        <f>SUM(S174:V174)</f>
        <v>31</v>
      </c>
      <c r="R174" s="285"/>
      <c r="S174" s="286">
        <v>10</v>
      </c>
      <c r="T174" s="285"/>
      <c r="U174" s="286">
        <v>21</v>
      </c>
      <c r="V174" s="287"/>
      <c r="W174" s="284">
        <f t="shared" ref="W174:W188" si="57">SUM(Y174:AB174)</f>
        <v>38</v>
      </c>
      <c r="X174" s="285"/>
      <c r="Y174" s="286">
        <v>14</v>
      </c>
      <c r="Z174" s="285"/>
      <c r="AA174" s="286">
        <v>24</v>
      </c>
      <c r="AB174" s="287"/>
      <c r="AC174" s="284">
        <f t="shared" ref="AC174:AC188" si="58">SUM(AE174:AH174)</f>
        <v>27</v>
      </c>
      <c r="AD174" s="285"/>
      <c r="AE174" s="286">
        <v>15</v>
      </c>
      <c r="AF174" s="302"/>
      <c r="AG174" s="285">
        <v>12</v>
      </c>
      <c r="AH174" s="287"/>
      <c r="AI174" s="284">
        <f t="shared" ref="AI174:AI188" si="59">SUM(AK174:AN174)</f>
        <v>36</v>
      </c>
      <c r="AJ174" s="285"/>
      <c r="AK174" s="286">
        <v>17</v>
      </c>
      <c r="AL174" s="285"/>
      <c r="AM174" s="286">
        <v>19</v>
      </c>
      <c r="AN174" s="287"/>
      <c r="AO174" s="284">
        <f t="shared" ref="AO174:AO188" si="60">SUM(AQ174:AT174)</f>
        <v>29</v>
      </c>
      <c r="AP174" s="285"/>
      <c r="AQ174" s="286">
        <v>18</v>
      </c>
      <c r="AR174" s="285"/>
      <c r="AS174" s="286">
        <v>11</v>
      </c>
      <c r="AT174" s="287"/>
    </row>
    <row r="175" spans="2:46" s="57" customFormat="1" ht="15" hidden="1" customHeight="1" outlineLevel="1">
      <c r="B175" s="282" t="s">
        <v>46</v>
      </c>
      <c r="C175" s="283"/>
      <c r="D175" s="283"/>
      <c r="E175" s="284">
        <f t="shared" si="55"/>
        <v>165</v>
      </c>
      <c r="F175" s="285"/>
      <c r="G175" s="286">
        <f>SUM(M175,S175,Y175,AE175,AK175,AQ175)</f>
        <v>86</v>
      </c>
      <c r="H175" s="285"/>
      <c r="I175" s="286">
        <f>SUM(O175,U175,AA175,AG175,AM175,AS175)</f>
        <v>79</v>
      </c>
      <c r="J175" s="287"/>
      <c r="K175" s="285">
        <f t="shared" si="56"/>
        <v>30</v>
      </c>
      <c r="L175" s="285"/>
      <c r="M175" s="286">
        <v>16</v>
      </c>
      <c r="N175" s="285"/>
      <c r="O175" s="286">
        <v>14</v>
      </c>
      <c r="P175" s="285"/>
      <c r="Q175" s="284">
        <f t="shared" ref="Q175:Q192" si="61">SUM(S175:V175)</f>
        <v>27</v>
      </c>
      <c r="R175" s="285"/>
      <c r="S175" s="286">
        <v>15</v>
      </c>
      <c r="T175" s="285"/>
      <c r="U175" s="286">
        <v>12</v>
      </c>
      <c r="V175" s="287"/>
      <c r="W175" s="284">
        <f t="shared" si="57"/>
        <v>30</v>
      </c>
      <c r="X175" s="285"/>
      <c r="Y175" s="286">
        <v>17</v>
      </c>
      <c r="Z175" s="285"/>
      <c r="AA175" s="286">
        <v>13</v>
      </c>
      <c r="AB175" s="287"/>
      <c r="AC175" s="284">
        <f t="shared" si="58"/>
        <v>24</v>
      </c>
      <c r="AD175" s="285"/>
      <c r="AE175" s="286">
        <v>11</v>
      </c>
      <c r="AF175" s="302"/>
      <c r="AG175" s="285">
        <v>13</v>
      </c>
      <c r="AH175" s="287"/>
      <c r="AI175" s="284">
        <f t="shared" si="59"/>
        <v>27</v>
      </c>
      <c r="AJ175" s="285"/>
      <c r="AK175" s="286">
        <v>13</v>
      </c>
      <c r="AL175" s="285"/>
      <c r="AM175" s="286">
        <v>14</v>
      </c>
      <c r="AN175" s="287"/>
      <c r="AO175" s="284">
        <f t="shared" si="60"/>
        <v>27</v>
      </c>
      <c r="AP175" s="285"/>
      <c r="AQ175" s="286">
        <v>14</v>
      </c>
      <c r="AR175" s="285"/>
      <c r="AS175" s="286">
        <v>13</v>
      </c>
      <c r="AT175" s="287"/>
    </row>
    <row r="176" spans="2:46" s="57" customFormat="1" ht="15" hidden="1" customHeight="1" collapsed="1">
      <c r="B176" s="282" t="s">
        <v>14</v>
      </c>
      <c r="C176" s="283"/>
      <c r="D176" s="283"/>
      <c r="E176" s="284">
        <f t="shared" si="55"/>
        <v>1945</v>
      </c>
      <c r="F176" s="285"/>
      <c r="G176" s="286">
        <f>SUM(G177:H182)</f>
        <v>1045</v>
      </c>
      <c r="H176" s="285"/>
      <c r="I176" s="286">
        <f>SUM(I177:J182)</f>
        <v>900</v>
      </c>
      <c r="J176" s="287"/>
      <c r="K176" s="285">
        <f t="shared" si="56"/>
        <v>306</v>
      </c>
      <c r="L176" s="285"/>
      <c r="M176" s="286">
        <f>SUM(M177:N182)</f>
        <v>164</v>
      </c>
      <c r="N176" s="285"/>
      <c r="O176" s="286">
        <f>SUM(O177:P182)</f>
        <v>142</v>
      </c>
      <c r="P176" s="285"/>
      <c r="Q176" s="284">
        <f t="shared" si="61"/>
        <v>337</v>
      </c>
      <c r="R176" s="285"/>
      <c r="S176" s="286">
        <f>SUM(S177:T182)</f>
        <v>204</v>
      </c>
      <c r="T176" s="285"/>
      <c r="U176" s="286">
        <f>SUM(U177:V182)</f>
        <v>133</v>
      </c>
      <c r="V176" s="287"/>
      <c r="W176" s="284">
        <f t="shared" si="57"/>
        <v>291</v>
      </c>
      <c r="X176" s="285"/>
      <c r="Y176" s="286">
        <f>SUM(Y177:Z182)</f>
        <v>155</v>
      </c>
      <c r="Z176" s="285"/>
      <c r="AA176" s="286">
        <f>SUM(AA177:AB182)</f>
        <v>136</v>
      </c>
      <c r="AB176" s="287"/>
      <c r="AC176" s="284">
        <f t="shared" si="58"/>
        <v>333</v>
      </c>
      <c r="AD176" s="285"/>
      <c r="AE176" s="286">
        <f>SUM(AE177:AF182)</f>
        <v>163</v>
      </c>
      <c r="AF176" s="302"/>
      <c r="AG176" s="285">
        <f>SUM(AG177:AH182)</f>
        <v>170</v>
      </c>
      <c r="AH176" s="287"/>
      <c r="AI176" s="284">
        <f t="shared" si="59"/>
        <v>318</v>
      </c>
      <c r="AJ176" s="285"/>
      <c r="AK176" s="286">
        <f>SUM(AK177:AL182)</f>
        <v>171</v>
      </c>
      <c r="AL176" s="285"/>
      <c r="AM176" s="286">
        <f>SUM(AM177:AN182)</f>
        <v>147</v>
      </c>
      <c r="AN176" s="287"/>
      <c r="AO176" s="284">
        <f t="shared" si="60"/>
        <v>360</v>
      </c>
      <c r="AP176" s="285"/>
      <c r="AQ176" s="286">
        <f>SUM(AQ177:AR182)</f>
        <v>188</v>
      </c>
      <c r="AR176" s="285"/>
      <c r="AS176" s="286">
        <f>SUM(AS177:AT182)</f>
        <v>172</v>
      </c>
      <c r="AT176" s="287"/>
    </row>
    <row r="177" spans="2:46" s="57" customFormat="1" ht="15" hidden="1" customHeight="1" outlineLevel="1">
      <c r="B177" s="282" t="s">
        <v>30</v>
      </c>
      <c r="C177" s="283"/>
      <c r="D177" s="283"/>
      <c r="E177" s="284">
        <f t="shared" si="55"/>
        <v>326</v>
      </c>
      <c r="F177" s="285"/>
      <c r="G177" s="286">
        <f t="shared" ref="G177:G182" si="62">SUM(M177,S177,Y177,AE177,AK177,AQ177)</f>
        <v>174</v>
      </c>
      <c r="H177" s="285"/>
      <c r="I177" s="286">
        <f t="shared" ref="I177:I182" si="63">SUM(O177,U177,AA177,AG177,AM177,AS177)</f>
        <v>152</v>
      </c>
      <c r="J177" s="287"/>
      <c r="K177" s="285">
        <f t="shared" si="56"/>
        <v>52</v>
      </c>
      <c r="L177" s="285"/>
      <c r="M177" s="286">
        <v>24</v>
      </c>
      <c r="N177" s="285"/>
      <c r="O177" s="286">
        <v>28</v>
      </c>
      <c r="P177" s="285"/>
      <c r="Q177" s="284">
        <f t="shared" si="61"/>
        <v>69</v>
      </c>
      <c r="R177" s="285"/>
      <c r="S177" s="286">
        <v>45</v>
      </c>
      <c r="T177" s="285"/>
      <c r="U177" s="286">
        <v>24</v>
      </c>
      <c r="V177" s="287"/>
      <c r="W177" s="284">
        <f t="shared" si="57"/>
        <v>45</v>
      </c>
      <c r="X177" s="285"/>
      <c r="Y177" s="286">
        <v>24</v>
      </c>
      <c r="Z177" s="285"/>
      <c r="AA177" s="286">
        <v>21</v>
      </c>
      <c r="AB177" s="287"/>
      <c r="AC177" s="284">
        <f t="shared" si="58"/>
        <v>53</v>
      </c>
      <c r="AD177" s="285"/>
      <c r="AE177" s="286">
        <v>27</v>
      </c>
      <c r="AF177" s="302"/>
      <c r="AG177" s="285">
        <v>26</v>
      </c>
      <c r="AH177" s="287"/>
      <c r="AI177" s="284">
        <f t="shared" si="59"/>
        <v>45</v>
      </c>
      <c r="AJ177" s="285"/>
      <c r="AK177" s="286">
        <v>21</v>
      </c>
      <c r="AL177" s="285"/>
      <c r="AM177" s="286">
        <v>24</v>
      </c>
      <c r="AN177" s="287"/>
      <c r="AO177" s="284">
        <f t="shared" si="60"/>
        <v>62</v>
      </c>
      <c r="AP177" s="285"/>
      <c r="AQ177" s="286">
        <v>33</v>
      </c>
      <c r="AR177" s="285"/>
      <c r="AS177" s="286">
        <v>29</v>
      </c>
      <c r="AT177" s="287"/>
    </row>
    <row r="178" spans="2:46" s="57" customFormat="1" ht="15" hidden="1" customHeight="1" outlineLevel="1">
      <c r="B178" s="282" t="s">
        <v>31</v>
      </c>
      <c r="C178" s="283"/>
      <c r="D178" s="283"/>
      <c r="E178" s="284">
        <f t="shared" si="55"/>
        <v>345</v>
      </c>
      <c r="F178" s="285"/>
      <c r="G178" s="286">
        <f t="shared" si="62"/>
        <v>178</v>
      </c>
      <c r="H178" s="285"/>
      <c r="I178" s="286">
        <f t="shared" si="63"/>
        <v>167</v>
      </c>
      <c r="J178" s="287"/>
      <c r="K178" s="285">
        <f t="shared" si="56"/>
        <v>51</v>
      </c>
      <c r="L178" s="285"/>
      <c r="M178" s="286">
        <v>28</v>
      </c>
      <c r="N178" s="285"/>
      <c r="O178" s="286">
        <v>23</v>
      </c>
      <c r="P178" s="285"/>
      <c r="Q178" s="284">
        <f t="shared" si="61"/>
        <v>63</v>
      </c>
      <c r="R178" s="285"/>
      <c r="S178" s="286">
        <v>31</v>
      </c>
      <c r="T178" s="285"/>
      <c r="U178" s="286">
        <v>32</v>
      </c>
      <c r="V178" s="287"/>
      <c r="W178" s="284">
        <f t="shared" si="57"/>
        <v>43</v>
      </c>
      <c r="X178" s="285"/>
      <c r="Y178" s="286">
        <v>25</v>
      </c>
      <c r="Z178" s="285"/>
      <c r="AA178" s="286">
        <v>18</v>
      </c>
      <c r="AB178" s="287"/>
      <c r="AC178" s="284">
        <f t="shared" si="58"/>
        <v>62</v>
      </c>
      <c r="AD178" s="285"/>
      <c r="AE178" s="286">
        <v>27</v>
      </c>
      <c r="AF178" s="302"/>
      <c r="AG178" s="285">
        <v>35</v>
      </c>
      <c r="AH178" s="287"/>
      <c r="AI178" s="284">
        <f t="shared" si="59"/>
        <v>60</v>
      </c>
      <c r="AJ178" s="285"/>
      <c r="AK178" s="286">
        <v>34</v>
      </c>
      <c r="AL178" s="285"/>
      <c r="AM178" s="286">
        <v>26</v>
      </c>
      <c r="AN178" s="287"/>
      <c r="AO178" s="284">
        <f t="shared" si="60"/>
        <v>66</v>
      </c>
      <c r="AP178" s="285"/>
      <c r="AQ178" s="286">
        <v>33</v>
      </c>
      <c r="AR178" s="285"/>
      <c r="AS178" s="286">
        <v>33</v>
      </c>
      <c r="AT178" s="287"/>
    </row>
    <row r="179" spans="2:46" s="57" customFormat="1" ht="15" hidden="1" customHeight="1" outlineLevel="1">
      <c r="B179" s="282" t="s">
        <v>32</v>
      </c>
      <c r="C179" s="283"/>
      <c r="D179" s="283"/>
      <c r="E179" s="284">
        <f t="shared" si="55"/>
        <v>502</v>
      </c>
      <c r="F179" s="285"/>
      <c r="G179" s="286">
        <f t="shared" si="62"/>
        <v>250</v>
      </c>
      <c r="H179" s="285"/>
      <c r="I179" s="286">
        <f t="shared" si="63"/>
        <v>252</v>
      </c>
      <c r="J179" s="287"/>
      <c r="K179" s="285">
        <f t="shared" si="56"/>
        <v>84</v>
      </c>
      <c r="L179" s="285"/>
      <c r="M179" s="286">
        <v>43</v>
      </c>
      <c r="N179" s="285"/>
      <c r="O179" s="286">
        <v>41</v>
      </c>
      <c r="P179" s="285"/>
      <c r="Q179" s="284">
        <f t="shared" si="61"/>
        <v>74</v>
      </c>
      <c r="R179" s="285"/>
      <c r="S179" s="286">
        <v>49</v>
      </c>
      <c r="T179" s="285"/>
      <c r="U179" s="286">
        <v>25</v>
      </c>
      <c r="V179" s="287"/>
      <c r="W179" s="284">
        <f t="shared" si="57"/>
        <v>83</v>
      </c>
      <c r="X179" s="285"/>
      <c r="Y179" s="286">
        <v>37</v>
      </c>
      <c r="Z179" s="285"/>
      <c r="AA179" s="286">
        <v>46</v>
      </c>
      <c r="AB179" s="287"/>
      <c r="AC179" s="284">
        <f t="shared" si="58"/>
        <v>99</v>
      </c>
      <c r="AD179" s="285"/>
      <c r="AE179" s="286">
        <v>38</v>
      </c>
      <c r="AF179" s="302"/>
      <c r="AG179" s="285">
        <v>61</v>
      </c>
      <c r="AH179" s="287"/>
      <c r="AI179" s="284">
        <f t="shared" si="59"/>
        <v>82</v>
      </c>
      <c r="AJ179" s="285"/>
      <c r="AK179" s="286">
        <v>43</v>
      </c>
      <c r="AL179" s="285"/>
      <c r="AM179" s="286">
        <v>39</v>
      </c>
      <c r="AN179" s="287"/>
      <c r="AO179" s="284">
        <f t="shared" si="60"/>
        <v>80</v>
      </c>
      <c r="AP179" s="285"/>
      <c r="AQ179" s="286">
        <v>40</v>
      </c>
      <c r="AR179" s="285"/>
      <c r="AS179" s="286">
        <v>40</v>
      </c>
      <c r="AT179" s="287"/>
    </row>
    <row r="180" spans="2:46" s="57" customFormat="1" ht="15" hidden="1" customHeight="1" outlineLevel="1">
      <c r="B180" s="282" t="s">
        <v>33</v>
      </c>
      <c r="C180" s="283"/>
      <c r="D180" s="283"/>
      <c r="E180" s="284">
        <f t="shared" si="55"/>
        <v>133</v>
      </c>
      <c r="F180" s="285"/>
      <c r="G180" s="286">
        <f t="shared" si="62"/>
        <v>82</v>
      </c>
      <c r="H180" s="285"/>
      <c r="I180" s="286">
        <f t="shared" si="63"/>
        <v>51</v>
      </c>
      <c r="J180" s="287"/>
      <c r="K180" s="285">
        <f t="shared" si="56"/>
        <v>21</v>
      </c>
      <c r="L180" s="285"/>
      <c r="M180" s="286">
        <v>12</v>
      </c>
      <c r="N180" s="285"/>
      <c r="O180" s="286">
        <v>9</v>
      </c>
      <c r="P180" s="285"/>
      <c r="Q180" s="284">
        <f t="shared" si="61"/>
        <v>24</v>
      </c>
      <c r="R180" s="285"/>
      <c r="S180" s="286">
        <v>17</v>
      </c>
      <c r="T180" s="285"/>
      <c r="U180" s="286">
        <v>7</v>
      </c>
      <c r="V180" s="287"/>
      <c r="W180" s="284">
        <f t="shared" si="57"/>
        <v>19</v>
      </c>
      <c r="X180" s="285"/>
      <c r="Y180" s="286">
        <v>13</v>
      </c>
      <c r="Z180" s="285"/>
      <c r="AA180" s="286">
        <v>6</v>
      </c>
      <c r="AB180" s="287"/>
      <c r="AC180" s="284">
        <f t="shared" si="58"/>
        <v>27</v>
      </c>
      <c r="AD180" s="285"/>
      <c r="AE180" s="286">
        <v>17</v>
      </c>
      <c r="AF180" s="302"/>
      <c r="AG180" s="285">
        <v>10</v>
      </c>
      <c r="AH180" s="287"/>
      <c r="AI180" s="284">
        <f t="shared" si="59"/>
        <v>19</v>
      </c>
      <c r="AJ180" s="285"/>
      <c r="AK180" s="286">
        <v>12</v>
      </c>
      <c r="AL180" s="285"/>
      <c r="AM180" s="286">
        <v>7</v>
      </c>
      <c r="AN180" s="287"/>
      <c r="AO180" s="284">
        <f t="shared" si="60"/>
        <v>23</v>
      </c>
      <c r="AP180" s="285"/>
      <c r="AQ180" s="286">
        <v>11</v>
      </c>
      <c r="AR180" s="285"/>
      <c r="AS180" s="286">
        <v>12</v>
      </c>
      <c r="AT180" s="287"/>
    </row>
    <row r="181" spans="2:46" s="57" customFormat="1" ht="15" hidden="1" customHeight="1" outlineLevel="1">
      <c r="B181" s="282" t="s">
        <v>34</v>
      </c>
      <c r="C181" s="283"/>
      <c r="D181" s="283"/>
      <c r="E181" s="284">
        <f t="shared" si="55"/>
        <v>499</v>
      </c>
      <c r="F181" s="285"/>
      <c r="G181" s="286">
        <f t="shared" si="62"/>
        <v>285</v>
      </c>
      <c r="H181" s="285"/>
      <c r="I181" s="286">
        <f t="shared" si="63"/>
        <v>214</v>
      </c>
      <c r="J181" s="287"/>
      <c r="K181" s="285">
        <f t="shared" si="56"/>
        <v>80</v>
      </c>
      <c r="L181" s="285"/>
      <c r="M181" s="286">
        <v>49</v>
      </c>
      <c r="N181" s="285"/>
      <c r="O181" s="286">
        <v>31</v>
      </c>
      <c r="P181" s="285"/>
      <c r="Q181" s="284">
        <f t="shared" si="61"/>
        <v>87</v>
      </c>
      <c r="R181" s="285"/>
      <c r="S181" s="286">
        <v>56</v>
      </c>
      <c r="T181" s="285"/>
      <c r="U181" s="286">
        <v>31</v>
      </c>
      <c r="V181" s="287"/>
      <c r="W181" s="284">
        <f t="shared" si="57"/>
        <v>79</v>
      </c>
      <c r="X181" s="285"/>
      <c r="Y181" s="286">
        <v>42</v>
      </c>
      <c r="Z181" s="285"/>
      <c r="AA181" s="286">
        <v>37</v>
      </c>
      <c r="AB181" s="287"/>
      <c r="AC181" s="284">
        <f t="shared" si="58"/>
        <v>68</v>
      </c>
      <c r="AD181" s="285"/>
      <c r="AE181" s="286">
        <v>36</v>
      </c>
      <c r="AF181" s="302"/>
      <c r="AG181" s="285">
        <v>32</v>
      </c>
      <c r="AH181" s="287"/>
      <c r="AI181" s="284">
        <f t="shared" si="59"/>
        <v>84</v>
      </c>
      <c r="AJ181" s="285"/>
      <c r="AK181" s="286">
        <v>44</v>
      </c>
      <c r="AL181" s="285"/>
      <c r="AM181" s="286">
        <v>40</v>
      </c>
      <c r="AN181" s="287"/>
      <c r="AO181" s="284">
        <f t="shared" si="60"/>
        <v>101</v>
      </c>
      <c r="AP181" s="285"/>
      <c r="AQ181" s="286">
        <v>58</v>
      </c>
      <c r="AR181" s="285"/>
      <c r="AS181" s="286">
        <v>43</v>
      </c>
      <c r="AT181" s="287"/>
    </row>
    <row r="182" spans="2:46" s="57" customFormat="1" ht="15" hidden="1" customHeight="1" outlineLevel="1">
      <c r="B182" s="282" t="s">
        <v>48</v>
      </c>
      <c r="C182" s="283"/>
      <c r="D182" s="283"/>
      <c r="E182" s="284">
        <f t="shared" si="55"/>
        <v>140</v>
      </c>
      <c r="F182" s="285"/>
      <c r="G182" s="286">
        <f t="shared" si="62"/>
        <v>76</v>
      </c>
      <c r="H182" s="285"/>
      <c r="I182" s="286">
        <f t="shared" si="63"/>
        <v>64</v>
      </c>
      <c r="J182" s="287"/>
      <c r="K182" s="285">
        <f t="shared" si="56"/>
        <v>18</v>
      </c>
      <c r="L182" s="285"/>
      <c r="M182" s="286">
        <v>8</v>
      </c>
      <c r="N182" s="285"/>
      <c r="O182" s="286">
        <v>10</v>
      </c>
      <c r="P182" s="285"/>
      <c r="Q182" s="284">
        <f t="shared" si="61"/>
        <v>20</v>
      </c>
      <c r="R182" s="285"/>
      <c r="S182" s="286">
        <v>6</v>
      </c>
      <c r="T182" s="285"/>
      <c r="U182" s="286">
        <v>14</v>
      </c>
      <c r="V182" s="287"/>
      <c r="W182" s="284">
        <f t="shared" si="57"/>
        <v>22</v>
      </c>
      <c r="X182" s="285"/>
      <c r="Y182" s="286">
        <v>14</v>
      </c>
      <c r="Z182" s="285"/>
      <c r="AA182" s="286">
        <v>8</v>
      </c>
      <c r="AB182" s="287"/>
      <c r="AC182" s="284">
        <f t="shared" si="58"/>
        <v>24</v>
      </c>
      <c r="AD182" s="285"/>
      <c r="AE182" s="286">
        <v>18</v>
      </c>
      <c r="AF182" s="302"/>
      <c r="AG182" s="285">
        <v>6</v>
      </c>
      <c r="AH182" s="287"/>
      <c r="AI182" s="284">
        <f t="shared" si="59"/>
        <v>28</v>
      </c>
      <c r="AJ182" s="285"/>
      <c r="AK182" s="286">
        <v>17</v>
      </c>
      <c r="AL182" s="285"/>
      <c r="AM182" s="286">
        <v>11</v>
      </c>
      <c r="AN182" s="287"/>
      <c r="AO182" s="284">
        <f t="shared" si="60"/>
        <v>28</v>
      </c>
      <c r="AP182" s="285"/>
      <c r="AQ182" s="286">
        <v>13</v>
      </c>
      <c r="AR182" s="285"/>
      <c r="AS182" s="286">
        <v>15</v>
      </c>
      <c r="AT182" s="287"/>
    </row>
    <row r="183" spans="2:46" s="57" customFormat="1" ht="15" hidden="1" customHeight="1" collapsed="1">
      <c r="B183" s="282" t="s">
        <v>15</v>
      </c>
      <c r="C183" s="283"/>
      <c r="D183" s="283"/>
      <c r="E183" s="284">
        <f t="shared" si="55"/>
        <v>1578</v>
      </c>
      <c r="F183" s="285"/>
      <c r="G183" s="286">
        <f>SUM(G184:H187)</f>
        <v>822</v>
      </c>
      <c r="H183" s="285"/>
      <c r="I183" s="286">
        <f>SUM(I184:J187)</f>
        <v>756</v>
      </c>
      <c r="J183" s="287"/>
      <c r="K183" s="285">
        <f t="shared" si="56"/>
        <v>264</v>
      </c>
      <c r="L183" s="285"/>
      <c r="M183" s="286">
        <f>SUM(M184:N187)</f>
        <v>133</v>
      </c>
      <c r="N183" s="285"/>
      <c r="O183" s="286">
        <f>SUM(O184:P187)</f>
        <v>131</v>
      </c>
      <c r="P183" s="285"/>
      <c r="Q183" s="284">
        <f t="shared" si="61"/>
        <v>255</v>
      </c>
      <c r="R183" s="285"/>
      <c r="S183" s="286">
        <f>SUM(S184:T187)</f>
        <v>137</v>
      </c>
      <c r="T183" s="285"/>
      <c r="U183" s="286">
        <f>SUM(U184:V187)</f>
        <v>118</v>
      </c>
      <c r="V183" s="287"/>
      <c r="W183" s="284">
        <f t="shared" si="57"/>
        <v>285</v>
      </c>
      <c r="X183" s="285"/>
      <c r="Y183" s="286">
        <f>SUM(Y184:Z187)</f>
        <v>155</v>
      </c>
      <c r="Z183" s="285"/>
      <c r="AA183" s="286">
        <f>SUM(AA184:AB187)</f>
        <v>130</v>
      </c>
      <c r="AB183" s="287"/>
      <c r="AC183" s="284">
        <f t="shared" si="58"/>
        <v>260</v>
      </c>
      <c r="AD183" s="285"/>
      <c r="AE183" s="286">
        <f>SUM(AE184:AF187)</f>
        <v>140</v>
      </c>
      <c r="AF183" s="302"/>
      <c r="AG183" s="285">
        <f>SUM(AG184:AH187)</f>
        <v>120</v>
      </c>
      <c r="AH183" s="287"/>
      <c r="AI183" s="284">
        <f t="shared" si="59"/>
        <v>249</v>
      </c>
      <c r="AJ183" s="285"/>
      <c r="AK183" s="286">
        <f>SUM(AK184:AL187)</f>
        <v>127</v>
      </c>
      <c r="AL183" s="285"/>
      <c r="AM183" s="286">
        <f>SUM(AM184:AN187)</f>
        <v>122</v>
      </c>
      <c r="AN183" s="287"/>
      <c r="AO183" s="284">
        <f t="shared" si="60"/>
        <v>265</v>
      </c>
      <c r="AP183" s="285"/>
      <c r="AQ183" s="286">
        <f>SUM(AQ184:AR187)</f>
        <v>130</v>
      </c>
      <c r="AR183" s="285"/>
      <c r="AS183" s="286">
        <f>SUM(AS184:AT187)</f>
        <v>135</v>
      </c>
      <c r="AT183" s="287"/>
    </row>
    <row r="184" spans="2:46" s="57" customFormat="1" ht="15" hidden="1" customHeight="1" outlineLevel="1">
      <c r="B184" s="282" t="s">
        <v>35</v>
      </c>
      <c r="C184" s="283"/>
      <c r="D184" s="283"/>
      <c r="E184" s="284">
        <f t="shared" si="55"/>
        <v>586</v>
      </c>
      <c r="F184" s="285"/>
      <c r="G184" s="286">
        <f>SUM(M184,S184,Y184,AE184,AK184,AQ184)</f>
        <v>297</v>
      </c>
      <c r="H184" s="285"/>
      <c r="I184" s="286">
        <f>SUM(O184,U184,AA184,AG184,AM184,AS184)</f>
        <v>289</v>
      </c>
      <c r="J184" s="287"/>
      <c r="K184" s="285">
        <f t="shared" si="56"/>
        <v>99</v>
      </c>
      <c r="L184" s="285"/>
      <c r="M184" s="286">
        <v>54</v>
      </c>
      <c r="N184" s="285"/>
      <c r="O184" s="286">
        <v>45</v>
      </c>
      <c r="P184" s="285"/>
      <c r="Q184" s="284">
        <f t="shared" si="61"/>
        <v>94</v>
      </c>
      <c r="R184" s="285"/>
      <c r="S184" s="286">
        <v>40</v>
      </c>
      <c r="T184" s="285"/>
      <c r="U184" s="286">
        <v>54</v>
      </c>
      <c r="V184" s="287"/>
      <c r="W184" s="284">
        <f t="shared" si="57"/>
        <v>106</v>
      </c>
      <c r="X184" s="285"/>
      <c r="Y184" s="286">
        <v>57</v>
      </c>
      <c r="Z184" s="285"/>
      <c r="AA184" s="286">
        <v>49</v>
      </c>
      <c r="AB184" s="287"/>
      <c r="AC184" s="284">
        <f t="shared" si="58"/>
        <v>101</v>
      </c>
      <c r="AD184" s="285"/>
      <c r="AE184" s="286">
        <v>56</v>
      </c>
      <c r="AF184" s="302"/>
      <c r="AG184" s="285">
        <v>45</v>
      </c>
      <c r="AH184" s="287"/>
      <c r="AI184" s="284">
        <f t="shared" si="59"/>
        <v>87</v>
      </c>
      <c r="AJ184" s="285"/>
      <c r="AK184" s="286">
        <v>46</v>
      </c>
      <c r="AL184" s="285"/>
      <c r="AM184" s="286">
        <v>41</v>
      </c>
      <c r="AN184" s="287"/>
      <c r="AO184" s="284">
        <f t="shared" si="60"/>
        <v>99</v>
      </c>
      <c r="AP184" s="285"/>
      <c r="AQ184" s="286">
        <v>44</v>
      </c>
      <c r="AR184" s="285"/>
      <c r="AS184" s="286">
        <v>55</v>
      </c>
      <c r="AT184" s="287"/>
    </row>
    <row r="185" spans="2:46" s="57" customFormat="1" ht="15" hidden="1" customHeight="1" outlineLevel="1">
      <c r="B185" s="282" t="s">
        <v>36</v>
      </c>
      <c r="C185" s="283"/>
      <c r="D185" s="283"/>
      <c r="E185" s="284">
        <f t="shared" si="55"/>
        <v>366</v>
      </c>
      <c r="F185" s="285"/>
      <c r="G185" s="286">
        <f>SUM(M185,S185,Y185,AE185,AK185,AQ185)</f>
        <v>188</v>
      </c>
      <c r="H185" s="285"/>
      <c r="I185" s="286">
        <f>SUM(O185,U185,AA185,AG185,AM185,AS185)</f>
        <v>178</v>
      </c>
      <c r="J185" s="287"/>
      <c r="K185" s="285">
        <f t="shared" si="56"/>
        <v>67</v>
      </c>
      <c r="L185" s="285"/>
      <c r="M185" s="286">
        <v>32</v>
      </c>
      <c r="N185" s="285"/>
      <c r="O185" s="286">
        <v>35</v>
      </c>
      <c r="P185" s="285"/>
      <c r="Q185" s="284">
        <f t="shared" si="61"/>
        <v>61</v>
      </c>
      <c r="R185" s="285"/>
      <c r="S185" s="286">
        <v>36</v>
      </c>
      <c r="T185" s="285"/>
      <c r="U185" s="286">
        <v>25</v>
      </c>
      <c r="V185" s="287"/>
      <c r="W185" s="284">
        <f t="shared" si="57"/>
        <v>61</v>
      </c>
      <c r="X185" s="285"/>
      <c r="Y185" s="286">
        <v>31</v>
      </c>
      <c r="Z185" s="285"/>
      <c r="AA185" s="286">
        <v>30</v>
      </c>
      <c r="AB185" s="287"/>
      <c r="AC185" s="284">
        <f t="shared" si="58"/>
        <v>60</v>
      </c>
      <c r="AD185" s="285"/>
      <c r="AE185" s="286">
        <v>27</v>
      </c>
      <c r="AF185" s="302"/>
      <c r="AG185" s="285">
        <v>33</v>
      </c>
      <c r="AH185" s="287"/>
      <c r="AI185" s="284">
        <f t="shared" si="59"/>
        <v>59</v>
      </c>
      <c r="AJ185" s="285"/>
      <c r="AK185" s="286">
        <v>29</v>
      </c>
      <c r="AL185" s="285"/>
      <c r="AM185" s="286">
        <v>30</v>
      </c>
      <c r="AN185" s="287"/>
      <c r="AO185" s="284">
        <f t="shared" si="60"/>
        <v>58</v>
      </c>
      <c r="AP185" s="285"/>
      <c r="AQ185" s="286">
        <v>33</v>
      </c>
      <c r="AR185" s="285"/>
      <c r="AS185" s="286">
        <v>25</v>
      </c>
      <c r="AT185" s="287"/>
    </row>
    <row r="186" spans="2:46" s="57" customFormat="1" ht="15" hidden="1" customHeight="1" outlineLevel="1">
      <c r="B186" s="282" t="s">
        <v>37</v>
      </c>
      <c r="C186" s="283"/>
      <c r="D186" s="283"/>
      <c r="E186" s="284">
        <f t="shared" si="55"/>
        <v>304</v>
      </c>
      <c r="F186" s="285"/>
      <c r="G186" s="286">
        <f>SUM(M186,S186,Y186,AE186,AK186,AQ186)</f>
        <v>166</v>
      </c>
      <c r="H186" s="285"/>
      <c r="I186" s="286">
        <f>SUM(O186,U186,AA186,AG186,AM186,AS186)</f>
        <v>138</v>
      </c>
      <c r="J186" s="287"/>
      <c r="K186" s="285">
        <f t="shared" si="56"/>
        <v>45</v>
      </c>
      <c r="L186" s="285"/>
      <c r="M186" s="286">
        <v>22</v>
      </c>
      <c r="N186" s="285"/>
      <c r="O186" s="286">
        <v>23</v>
      </c>
      <c r="P186" s="285"/>
      <c r="Q186" s="284">
        <f t="shared" si="61"/>
        <v>47</v>
      </c>
      <c r="R186" s="285"/>
      <c r="S186" s="286">
        <v>29</v>
      </c>
      <c r="T186" s="285"/>
      <c r="U186" s="286">
        <v>18</v>
      </c>
      <c r="V186" s="287"/>
      <c r="W186" s="284">
        <f t="shared" si="57"/>
        <v>58</v>
      </c>
      <c r="X186" s="285"/>
      <c r="Y186" s="286">
        <v>32</v>
      </c>
      <c r="Z186" s="285"/>
      <c r="AA186" s="286">
        <v>26</v>
      </c>
      <c r="AB186" s="287"/>
      <c r="AC186" s="284">
        <f t="shared" si="58"/>
        <v>52</v>
      </c>
      <c r="AD186" s="285"/>
      <c r="AE186" s="286">
        <v>29</v>
      </c>
      <c r="AF186" s="302"/>
      <c r="AG186" s="285">
        <v>23</v>
      </c>
      <c r="AH186" s="287"/>
      <c r="AI186" s="284">
        <f t="shared" si="59"/>
        <v>43</v>
      </c>
      <c r="AJ186" s="285"/>
      <c r="AK186" s="286">
        <v>25</v>
      </c>
      <c r="AL186" s="285"/>
      <c r="AM186" s="286">
        <v>18</v>
      </c>
      <c r="AN186" s="287"/>
      <c r="AO186" s="284">
        <f t="shared" si="60"/>
        <v>59</v>
      </c>
      <c r="AP186" s="285"/>
      <c r="AQ186" s="286">
        <v>29</v>
      </c>
      <c r="AR186" s="285"/>
      <c r="AS186" s="286">
        <v>30</v>
      </c>
      <c r="AT186" s="287"/>
    </row>
    <row r="187" spans="2:46" s="57" customFormat="1" ht="15" hidden="1" customHeight="1" outlineLevel="1">
      <c r="B187" s="282" t="s">
        <v>38</v>
      </c>
      <c r="C187" s="283"/>
      <c r="D187" s="283"/>
      <c r="E187" s="284">
        <f t="shared" si="55"/>
        <v>322</v>
      </c>
      <c r="F187" s="285"/>
      <c r="G187" s="286">
        <f>SUM(M187,S187,Y187,AE187,AK187,AQ187)</f>
        <v>171</v>
      </c>
      <c r="H187" s="285"/>
      <c r="I187" s="286">
        <f>SUM(O187,U187,AA187,AG187,AM187,AS187)</f>
        <v>151</v>
      </c>
      <c r="J187" s="287"/>
      <c r="K187" s="285">
        <f>SUM(M187:P187)</f>
        <v>53</v>
      </c>
      <c r="L187" s="285"/>
      <c r="M187" s="286">
        <v>25</v>
      </c>
      <c r="N187" s="285"/>
      <c r="O187" s="286">
        <v>28</v>
      </c>
      <c r="P187" s="285"/>
      <c r="Q187" s="284">
        <f t="shared" si="61"/>
        <v>53</v>
      </c>
      <c r="R187" s="285"/>
      <c r="S187" s="286">
        <v>32</v>
      </c>
      <c r="T187" s="285"/>
      <c r="U187" s="286">
        <v>21</v>
      </c>
      <c r="V187" s="287"/>
      <c r="W187" s="284">
        <f>SUM(Y187:AB187)</f>
        <v>60</v>
      </c>
      <c r="X187" s="285"/>
      <c r="Y187" s="286">
        <v>35</v>
      </c>
      <c r="Z187" s="285"/>
      <c r="AA187" s="286">
        <v>25</v>
      </c>
      <c r="AB187" s="287"/>
      <c r="AC187" s="284">
        <f t="shared" si="58"/>
        <v>47</v>
      </c>
      <c r="AD187" s="285"/>
      <c r="AE187" s="286">
        <v>28</v>
      </c>
      <c r="AF187" s="302"/>
      <c r="AG187" s="285">
        <v>19</v>
      </c>
      <c r="AH187" s="287"/>
      <c r="AI187" s="284">
        <f t="shared" si="59"/>
        <v>60</v>
      </c>
      <c r="AJ187" s="285"/>
      <c r="AK187" s="286">
        <v>27</v>
      </c>
      <c r="AL187" s="285"/>
      <c r="AM187" s="286">
        <v>33</v>
      </c>
      <c r="AN187" s="287"/>
      <c r="AO187" s="284">
        <f t="shared" si="60"/>
        <v>49</v>
      </c>
      <c r="AP187" s="285"/>
      <c r="AQ187" s="286">
        <v>24</v>
      </c>
      <c r="AR187" s="285"/>
      <c r="AS187" s="286">
        <v>25</v>
      </c>
      <c r="AT187" s="287"/>
    </row>
    <row r="188" spans="2:46" s="57" customFormat="1" ht="15" hidden="1" customHeight="1" collapsed="1">
      <c r="B188" s="282" t="s">
        <v>16</v>
      </c>
      <c r="C188" s="283"/>
      <c r="D188" s="283"/>
      <c r="E188" s="284">
        <f t="shared" si="55"/>
        <v>800</v>
      </c>
      <c r="F188" s="285"/>
      <c r="G188" s="286">
        <f>SUM(G189:H192)</f>
        <v>411</v>
      </c>
      <c r="H188" s="285"/>
      <c r="I188" s="286">
        <f>SUM(I189:J192)</f>
        <v>389</v>
      </c>
      <c r="J188" s="287"/>
      <c r="K188" s="285">
        <f t="shared" si="56"/>
        <v>131</v>
      </c>
      <c r="L188" s="285"/>
      <c r="M188" s="286">
        <f>SUM(M189:N192)</f>
        <v>65</v>
      </c>
      <c r="N188" s="285"/>
      <c r="O188" s="286">
        <f>SUM(O189:P192)</f>
        <v>66</v>
      </c>
      <c r="P188" s="285"/>
      <c r="Q188" s="284">
        <f t="shared" si="61"/>
        <v>150</v>
      </c>
      <c r="R188" s="285"/>
      <c r="S188" s="286">
        <f>SUM(S189:T192)</f>
        <v>78</v>
      </c>
      <c r="T188" s="285"/>
      <c r="U188" s="286">
        <f>SUM(U189:V192)</f>
        <v>72</v>
      </c>
      <c r="V188" s="287"/>
      <c r="W188" s="284">
        <f t="shared" si="57"/>
        <v>123</v>
      </c>
      <c r="X188" s="285"/>
      <c r="Y188" s="286">
        <f>SUM(Y189:Z192)</f>
        <v>68</v>
      </c>
      <c r="Z188" s="285"/>
      <c r="AA188" s="286">
        <f>SUM(AA189:AB192)</f>
        <v>55</v>
      </c>
      <c r="AB188" s="287"/>
      <c r="AC188" s="284">
        <f t="shared" si="58"/>
        <v>127</v>
      </c>
      <c r="AD188" s="285"/>
      <c r="AE188" s="286">
        <f>SUM(AE189:AF192)</f>
        <v>67</v>
      </c>
      <c r="AF188" s="302"/>
      <c r="AG188" s="285">
        <f>SUM(AG189:AH192)</f>
        <v>60</v>
      </c>
      <c r="AH188" s="287"/>
      <c r="AI188" s="284">
        <f t="shared" si="59"/>
        <v>129</v>
      </c>
      <c r="AJ188" s="285"/>
      <c r="AK188" s="286">
        <f>SUM(AK189:AL192)</f>
        <v>67</v>
      </c>
      <c r="AL188" s="285"/>
      <c r="AM188" s="286">
        <f>SUM(AM189:AN192)</f>
        <v>62</v>
      </c>
      <c r="AN188" s="287"/>
      <c r="AO188" s="284">
        <f t="shared" si="60"/>
        <v>140</v>
      </c>
      <c r="AP188" s="285"/>
      <c r="AQ188" s="286">
        <f>SUM(AQ189:AR192)</f>
        <v>66</v>
      </c>
      <c r="AR188" s="285"/>
      <c r="AS188" s="286">
        <f>SUM(AS189:AT192)</f>
        <v>74</v>
      </c>
      <c r="AT188" s="287"/>
    </row>
    <row r="189" spans="2:46" s="57" customFormat="1" ht="15" hidden="1" customHeight="1" outlineLevel="1">
      <c r="B189" s="282" t="s">
        <v>58</v>
      </c>
      <c r="C189" s="304"/>
      <c r="D189" s="305"/>
      <c r="E189" s="284">
        <f>SUM(G189:J189)</f>
        <v>405</v>
      </c>
      <c r="F189" s="285"/>
      <c r="G189" s="286">
        <f>SUM(M189,S189,Y189,AE189,AK189,AQ189)</f>
        <v>225</v>
      </c>
      <c r="H189" s="285"/>
      <c r="I189" s="286">
        <f>SUM(O189,U189,AA189,AG189,AM189,AS189)</f>
        <v>180</v>
      </c>
      <c r="J189" s="287"/>
      <c r="K189" s="306">
        <f>SUM(M189:P189)</f>
        <v>61</v>
      </c>
      <c r="L189" s="307"/>
      <c r="M189" s="307">
        <v>31</v>
      </c>
      <c r="N189" s="307"/>
      <c r="O189" s="307">
        <v>30</v>
      </c>
      <c r="P189" s="308"/>
      <c r="Q189" s="284">
        <f t="shared" si="61"/>
        <v>82</v>
      </c>
      <c r="R189" s="285"/>
      <c r="S189" s="309">
        <v>46</v>
      </c>
      <c r="T189" s="309"/>
      <c r="U189" s="307">
        <v>36</v>
      </c>
      <c r="V189" s="308"/>
      <c r="W189" s="306">
        <f>SUM(Y189:AB189)</f>
        <v>68</v>
      </c>
      <c r="X189" s="307"/>
      <c r="Y189" s="307">
        <v>39</v>
      </c>
      <c r="Z189" s="307"/>
      <c r="AA189" s="307">
        <v>29</v>
      </c>
      <c r="AB189" s="308"/>
      <c r="AC189" s="306">
        <f>SUM(AE189:AH189)</f>
        <v>66</v>
      </c>
      <c r="AD189" s="307"/>
      <c r="AE189" s="307">
        <v>39</v>
      </c>
      <c r="AF189" s="307"/>
      <c r="AG189" s="302">
        <v>27</v>
      </c>
      <c r="AH189" s="308"/>
      <c r="AI189" s="306">
        <f>SUM(AK189:AN189)</f>
        <v>59</v>
      </c>
      <c r="AJ189" s="307"/>
      <c r="AK189" s="307">
        <v>34</v>
      </c>
      <c r="AL189" s="307"/>
      <c r="AM189" s="307">
        <v>25</v>
      </c>
      <c r="AN189" s="308"/>
      <c r="AO189" s="306">
        <f>SUM(AQ189:AT189)</f>
        <v>69</v>
      </c>
      <c r="AP189" s="307"/>
      <c r="AQ189" s="310">
        <v>36</v>
      </c>
      <c r="AR189" s="310"/>
      <c r="AS189" s="307">
        <v>33</v>
      </c>
      <c r="AT189" s="308"/>
    </row>
    <row r="190" spans="2:46" s="57" customFormat="1" ht="15" hidden="1" customHeight="1" outlineLevel="1">
      <c r="B190" s="282" t="s">
        <v>59</v>
      </c>
      <c r="C190" s="304"/>
      <c r="D190" s="305"/>
      <c r="E190" s="284">
        <f>SUM(G190:J190)</f>
        <v>181</v>
      </c>
      <c r="F190" s="285"/>
      <c r="G190" s="286">
        <f>SUM(M190,S190,Y190,AE190,AK190,AQ190)</f>
        <v>80</v>
      </c>
      <c r="H190" s="285"/>
      <c r="I190" s="286">
        <f>SUM(O190,U190,AA190,AG190,AM190,AS190)</f>
        <v>101</v>
      </c>
      <c r="J190" s="287"/>
      <c r="K190" s="306">
        <f>SUM(M190:P190)</f>
        <v>30</v>
      </c>
      <c r="L190" s="307"/>
      <c r="M190" s="307">
        <v>14</v>
      </c>
      <c r="N190" s="307"/>
      <c r="O190" s="307">
        <v>16</v>
      </c>
      <c r="P190" s="308"/>
      <c r="Q190" s="284">
        <f t="shared" si="61"/>
        <v>24</v>
      </c>
      <c r="R190" s="285"/>
      <c r="S190" s="307">
        <v>11</v>
      </c>
      <c r="T190" s="307"/>
      <c r="U190" s="307">
        <v>13</v>
      </c>
      <c r="V190" s="308"/>
      <c r="W190" s="306">
        <f>SUM(Y190:AB190)</f>
        <v>25</v>
      </c>
      <c r="X190" s="307"/>
      <c r="Y190" s="307">
        <v>15</v>
      </c>
      <c r="Z190" s="307"/>
      <c r="AA190" s="307">
        <v>10</v>
      </c>
      <c r="AB190" s="308"/>
      <c r="AC190" s="306">
        <f>SUM(AE190:AH190)</f>
        <v>34</v>
      </c>
      <c r="AD190" s="307"/>
      <c r="AE190" s="307">
        <v>12</v>
      </c>
      <c r="AF190" s="307"/>
      <c r="AG190" s="302">
        <v>22</v>
      </c>
      <c r="AH190" s="308"/>
      <c r="AI190" s="306">
        <f>SUM(AK190:AN190)</f>
        <v>31</v>
      </c>
      <c r="AJ190" s="307"/>
      <c r="AK190" s="307">
        <v>13</v>
      </c>
      <c r="AL190" s="307"/>
      <c r="AM190" s="307">
        <v>18</v>
      </c>
      <c r="AN190" s="308"/>
      <c r="AO190" s="306">
        <f>SUM(AQ190:AT190)</f>
        <v>37</v>
      </c>
      <c r="AP190" s="307"/>
      <c r="AQ190" s="307">
        <v>15</v>
      </c>
      <c r="AR190" s="307"/>
      <c r="AS190" s="307">
        <v>22</v>
      </c>
      <c r="AT190" s="308"/>
    </row>
    <row r="191" spans="2:46" s="57" customFormat="1" ht="15" hidden="1" customHeight="1" outlineLevel="1">
      <c r="B191" s="282" t="s">
        <v>60</v>
      </c>
      <c r="C191" s="304"/>
      <c r="D191" s="305"/>
      <c r="E191" s="284">
        <f>SUM(G191:J191)</f>
        <v>136</v>
      </c>
      <c r="F191" s="285"/>
      <c r="G191" s="286">
        <f>SUM(M191,S191,Y191,AE191,AK191,AQ191)</f>
        <v>64</v>
      </c>
      <c r="H191" s="285"/>
      <c r="I191" s="286">
        <f>SUM(O191,U191,AA191,AG191,AM191,AS191)</f>
        <v>72</v>
      </c>
      <c r="J191" s="287"/>
      <c r="K191" s="306">
        <f>SUM(M191:P191)</f>
        <v>25</v>
      </c>
      <c r="L191" s="307"/>
      <c r="M191" s="307">
        <v>12</v>
      </c>
      <c r="N191" s="307"/>
      <c r="O191" s="307">
        <v>13</v>
      </c>
      <c r="P191" s="308"/>
      <c r="Q191" s="284">
        <f t="shared" si="61"/>
        <v>30</v>
      </c>
      <c r="R191" s="285"/>
      <c r="S191" s="307">
        <v>14</v>
      </c>
      <c r="T191" s="307"/>
      <c r="U191" s="307">
        <v>16</v>
      </c>
      <c r="V191" s="308"/>
      <c r="W191" s="306">
        <f>SUM(Y191:AB191)</f>
        <v>21</v>
      </c>
      <c r="X191" s="307"/>
      <c r="Y191" s="307">
        <v>9</v>
      </c>
      <c r="Z191" s="307"/>
      <c r="AA191" s="307">
        <v>12</v>
      </c>
      <c r="AB191" s="308"/>
      <c r="AC191" s="306">
        <f>SUM(AE191:AH191)</f>
        <v>19</v>
      </c>
      <c r="AD191" s="307"/>
      <c r="AE191" s="307">
        <v>9</v>
      </c>
      <c r="AF191" s="307"/>
      <c r="AG191" s="302">
        <v>10</v>
      </c>
      <c r="AH191" s="308"/>
      <c r="AI191" s="306">
        <f>SUM(AK191:AN191)</f>
        <v>20</v>
      </c>
      <c r="AJ191" s="307"/>
      <c r="AK191" s="307">
        <v>11</v>
      </c>
      <c r="AL191" s="307"/>
      <c r="AM191" s="307">
        <v>9</v>
      </c>
      <c r="AN191" s="308"/>
      <c r="AO191" s="306">
        <f>SUM(AQ191:AT191)</f>
        <v>21</v>
      </c>
      <c r="AP191" s="307"/>
      <c r="AQ191" s="307">
        <v>9</v>
      </c>
      <c r="AR191" s="307"/>
      <c r="AS191" s="307">
        <v>12</v>
      </c>
      <c r="AT191" s="308"/>
    </row>
    <row r="192" spans="2:46" s="57" customFormat="1" ht="15" hidden="1" customHeight="1" outlineLevel="1">
      <c r="B192" s="288" t="s">
        <v>115</v>
      </c>
      <c r="C192" s="311"/>
      <c r="D192" s="312"/>
      <c r="E192" s="290">
        <f>SUM(G192:J192)</f>
        <v>78</v>
      </c>
      <c r="F192" s="291"/>
      <c r="G192" s="292">
        <f>SUM(M192,S192,Y192,AE192,AK192,AQ192)</f>
        <v>42</v>
      </c>
      <c r="H192" s="291"/>
      <c r="I192" s="292">
        <f>SUM(O192,U192,AA192,AG192,AM192,AS192)</f>
        <v>36</v>
      </c>
      <c r="J192" s="293"/>
      <c r="K192" s="313">
        <f>SUM(M192:P192)</f>
        <v>15</v>
      </c>
      <c r="L192" s="314"/>
      <c r="M192" s="314">
        <v>8</v>
      </c>
      <c r="N192" s="314"/>
      <c r="O192" s="314">
        <v>7</v>
      </c>
      <c r="P192" s="315"/>
      <c r="Q192" s="290">
        <f t="shared" si="61"/>
        <v>14</v>
      </c>
      <c r="R192" s="291"/>
      <c r="S192" s="314">
        <v>7</v>
      </c>
      <c r="T192" s="314"/>
      <c r="U192" s="314">
        <v>7</v>
      </c>
      <c r="V192" s="315"/>
      <c r="W192" s="313">
        <f>SUM(Y192:AB192)</f>
        <v>9</v>
      </c>
      <c r="X192" s="314"/>
      <c r="Y192" s="314">
        <v>5</v>
      </c>
      <c r="Z192" s="314"/>
      <c r="AA192" s="314">
        <v>4</v>
      </c>
      <c r="AB192" s="315"/>
      <c r="AC192" s="313">
        <f>SUM(AE192:AH192)</f>
        <v>8</v>
      </c>
      <c r="AD192" s="314"/>
      <c r="AE192" s="314">
        <v>7</v>
      </c>
      <c r="AF192" s="314"/>
      <c r="AG192" s="303">
        <v>1</v>
      </c>
      <c r="AH192" s="315"/>
      <c r="AI192" s="313">
        <f>SUM(AK192:AN192)</f>
        <v>19</v>
      </c>
      <c r="AJ192" s="314"/>
      <c r="AK192" s="314">
        <v>9</v>
      </c>
      <c r="AL192" s="314"/>
      <c r="AM192" s="314">
        <v>10</v>
      </c>
      <c r="AN192" s="315"/>
      <c r="AO192" s="313">
        <f>SUM(AQ192:AT192)</f>
        <v>13</v>
      </c>
      <c r="AP192" s="314"/>
      <c r="AQ192" s="314">
        <v>6</v>
      </c>
      <c r="AR192" s="314"/>
      <c r="AS192" s="314">
        <v>7</v>
      </c>
      <c r="AT192" s="315"/>
    </row>
    <row r="193" spans="2:46" s="57" customFormat="1" ht="15.75" hidden="1" customHeight="1" collapsed="1">
      <c r="B193" s="275" t="s">
        <v>116</v>
      </c>
      <c r="C193" s="276"/>
      <c r="D193" s="276"/>
      <c r="E193" s="277">
        <f>E194+E200+E207+E212</f>
        <v>5329</v>
      </c>
      <c r="F193" s="278"/>
      <c r="G193" s="279">
        <f>G194+G200+G207+G212</f>
        <v>2750</v>
      </c>
      <c r="H193" s="278"/>
      <c r="I193" s="279">
        <f>I194+I200+I207+I212</f>
        <v>2579</v>
      </c>
      <c r="J193" s="280"/>
      <c r="K193" s="278">
        <f>K194+K200+K207+K212</f>
        <v>877</v>
      </c>
      <c r="L193" s="278"/>
      <c r="M193" s="279">
        <f>M194+M200+M207+M212</f>
        <v>429</v>
      </c>
      <c r="N193" s="278"/>
      <c r="O193" s="279">
        <f>O194+O200+O207+O212</f>
        <v>448</v>
      </c>
      <c r="P193" s="278"/>
      <c r="Q193" s="277">
        <f>Q194+Q200+Q207+Q212</f>
        <v>887</v>
      </c>
      <c r="R193" s="278"/>
      <c r="S193" s="279">
        <f>S194+S200+S207+S212</f>
        <v>459</v>
      </c>
      <c r="T193" s="278"/>
      <c r="U193" s="279">
        <f>U194+U200+U207+U212</f>
        <v>428</v>
      </c>
      <c r="V193" s="280"/>
      <c r="W193" s="277">
        <f>W194+W200+W207+W212</f>
        <v>916</v>
      </c>
      <c r="X193" s="278"/>
      <c r="Y193" s="279">
        <f>Y194+Y200+Y207+Y212</f>
        <v>500</v>
      </c>
      <c r="Z193" s="278"/>
      <c r="AA193" s="279">
        <f>AA194+AA200+AA207+AA212</f>
        <v>416</v>
      </c>
      <c r="AB193" s="280"/>
      <c r="AC193" s="277">
        <f>AC194+AC200+AC207+AC212</f>
        <v>878</v>
      </c>
      <c r="AD193" s="278"/>
      <c r="AE193" s="279">
        <f>AE194+AE200+AE207+AE212</f>
        <v>462</v>
      </c>
      <c r="AF193" s="296"/>
      <c r="AG193" s="278">
        <f>AG194+AG200+AG207+AG212</f>
        <v>416</v>
      </c>
      <c r="AH193" s="280"/>
      <c r="AI193" s="277">
        <f>AI194+AI200+AI207+AI212</f>
        <v>885</v>
      </c>
      <c r="AJ193" s="278"/>
      <c r="AK193" s="279">
        <f>AK194+AK200+AK207+AK212</f>
        <v>449</v>
      </c>
      <c r="AL193" s="278"/>
      <c r="AM193" s="279">
        <f>AM194+AM200+AM207+AM212</f>
        <v>436</v>
      </c>
      <c r="AN193" s="280"/>
      <c r="AO193" s="277">
        <f>AO194+AO200+AO207+AO212</f>
        <v>886</v>
      </c>
      <c r="AP193" s="278"/>
      <c r="AQ193" s="279">
        <f>AQ194+AQ200+AQ207+AQ212</f>
        <v>451</v>
      </c>
      <c r="AR193" s="278"/>
      <c r="AS193" s="279">
        <f>AS194+AS200+AS207+AS212</f>
        <v>435</v>
      </c>
      <c r="AT193" s="280"/>
    </row>
    <row r="194" spans="2:46" s="57" customFormat="1" ht="15" hidden="1" customHeight="1">
      <c r="B194" s="282" t="s">
        <v>13</v>
      </c>
      <c r="C194" s="283"/>
      <c r="D194" s="301"/>
      <c r="E194" s="284">
        <f>SUM(G194:J194)</f>
        <v>1046</v>
      </c>
      <c r="F194" s="302"/>
      <c r="G194" s="286">
        <f>SUM(G195:H199)</f>
        <v>492</v>
      </c>
      <c r="H194" s="302"/>
      <c r="I194" s="286">
        <f>SUM(I195:J199)</f>
        <v>554</v>
      </c>
      <c r="J194" s="287"/>
      <c r="K194" s="284">
        <f>SUM(M194:P194)</f>
        <v>159</v>
      </c>
      <c r="L194" s="302"/>
      <c r="M194" s="286">
        <f>SUM(M195:N199)</f>
        <v>75</v>
      </c>
      <c r="N194" s="302"/>
      <c r="O194" s="286">
        <f>SUM(O195:P199)</f>
        <v>84</v>
      </c>
      <c r="P194" s="287"/>
      <c r="Q194" s="284">
        <f>SUM(S194:V194)</f>
        <v>183</v>
      </c>
      <c r="R194" s="302"/>
      <c r="S194" s="286">
        <f>SUM(S195:T199)</f>
        <v>93</v>
      </c>
      <c r="T194" s="302"/>
      <c r="U194" s="286">
        <f>SUM(U195:V199)</f>
        <v>90</v>
      </c>
      <c r="V194" s="287"/>
      <c r="W194" s="284">
        <f>SUM(Y194:AB194)</f>
        <v>167</v>
      </c>
      <c r="X194" s="302"/>
      <c r="Y194" s="286">
        <f>SUM(Y195:Z199)</f>
        <v>77</v>
      </c>
      <c r="Z194" s="302"/>
      <c r="AA194" s="286">
        <f>SUM(AA195:AB199)</f>
        <v>90</v>
      </c>
      <c r="AB194" s="287"/>
      <c r="AC194" s="284">
        <f>SUM(AE194:AH194)</f>
        <v>181</v>
      </c>
      <c r="AD194" s="302"/>
      <c r="AE194" s="286">
        <f>SUM(AE195:AF199)</f>
        <v>82</v>
      </c>
      <c r="AF194" s="302"/>
      <c r="AG194" s="285">
        <f>SUM(AG195:AH199)</f>
        <v>99</v>
      </c>
      <c r="AH194" s="287"/>
      <c r="AI194" s="284">
        <f>SUM(AK194:AN194)</f>
        <v>165</v>
      </c>
      <c r="AJ194" s="302"/>
      <c r="AK194" s="286">
        <f>SUM(AK195:AL199)</f>
        <v>78</v>
      </c>
      <c r="AL194" s="302"/>
      <c r="AM194" s="286">
        <f>SUM(AM195:AN199)</f>
        <v>87</v>
      </c>
      <c r="AN194" s="287"/>
      <c r="AO194" s="284">
        <f>SUM(AQ194:AT194)</f>
        <v>191</v>
      </c>
      <c r="AP194" s="302"/>
      <c r="AQ194" s="286">
        <f>SUM(AQ195:AR199)</f>
        <v>87</v>
      </c>
      <c r="AR194" s="302"/>
      <c r="AS194" s="285">
        <f>SUM(AS195:AT199)</f>
        <v>104</v>
      </c>
      <c r="AT194" s="287"/>
    </row>
    <row r="195" spans="2:46" s="57" customFormat="1" ht="15" hidden="1" customHeight="1" outlineLevel="1">
      <c r="B195" s="282" t="s">
        <v>29</v>
      </c>
      <c r="C195" s="283"/>
      <c r="D195" s="283"/>
      <c r="E195" s="284">
        <f>SUM(G195:J195)</f>
        <v>198</v>
      </c>
      <c r="F195" s="285"/>
      <c r="G195" s="286">
        <f>SUM(M195,S195,Y195,AE195,AK195,AQ195)</f>
        <v>91</v>
      </c>
      <c r="H195" s="285"/>
      <c r="I195" s="286">
        <f>SUM(O195,U195,AA195,AG195,AM195,AS195)</f>
        <v>107</v>
      </c>
      <c r="J195" s="287"/>
      <c r="K195" s="285">
        <f>SUM(M195:P195)</f>
        <v>34</v>
      </c>
      <c r="L195" s="285"/>
      <c r="M195" s="286">
        <v>13</v>
      </c>
      <c r="N195" s="285"/>
      <c r="O195" s="286">
        <v>21</v>
      </c>
      <c r="P195" s="285"/>
      <c r="Q195" s="284">
        <f>SUM(S195:V195)</f>
        <v>30</v>
      </c>
      <c r="R195" s="285"/>
      <c r="S195" s="286">
        <v>15</v>
      </c>
      <c r="T195" s="285"/>
      <c r="U195" s="286">
        <v>15</v>
      </c>
      <c r="V195" s="287"/>
      <c r="W195" s="284">
        <f>SUM(Y195:AB195)</f>
        <v>32</v>
      </c>
      <c r="X195" s="285"/>
      <c r="Y195" s="286">
        <v>15</v>
      </c>
      <c r="Z195" s="285"/>
      <c r="AA195" s="286">
        <v>17</v>
      </c>
      <c r="AB195" s="287"/>
      <c r="AC195" s="284">
        <f>SUM(AE195:AH195)</f>
        <v>32</v>
      </c>
      <c r="AD195" s="285"/>
      <c r="AE195" s="286">
        <v>15</v>
      </c>
      <c r="AF195" s="302"/>
      <c r="AG195" s="285">
        <v>17</v>
      </c>
      <c r="AH195" s="287"/>
      <c r="AI195" s="284">
        <f>SUM(AK195:AN195)</f>
        <v>30</v>
      </c>
      <c r="AJ195" s="285"/>
      <c r="AK195" s="286">
        <v>16</v>
      </c>
      <c r="AL195" s="285"/>
      <c r="AM195" s="286">
        <v>14</v>
      </c>
      <c r="AN195" s="287"/>
      <c r="AO195" s="284">
        <v>33</v>
      </c>
      <c r="AP195" s="285"/>
      <c r="AQ195" s="286">
        <v>17</v>
      </c>
      <c r="AR195" s="285"/>
      <c r="AS195" s="286">
        <v>23</v>
      </c>
      <c r="AT195" s="287"/>
    </row>
    <row r="196" spans="2:46" s="57" customFormat="1" ht="15" hidden="1" customHeight="1" outlineLevel="1">
      <c r="B196" s="282" t="s">
        <v>43</v>
      </c>
      <c r="C196" s="283"/>
      <c r="D196" s="283"/>
      <c r="E196" s="284">
        <f>SUM(G196:J196)</f>
        <v>240</v>
      </c>
      <c r="F196" s="285"/>
      <c r="G196" s="286">
        <f>SUM(M196,S196,Y196,AE196,AK196,AQ196)</f>
        <v>109</v>
      </c>
      <c r="H196" s="285"/>
      <c r="I196" s="286">
        <f>SUM(O196,U196,AA196,AG196,AM196,AS196)</f>
        <v>131</v>
      </c>
      <c r="J196" s="287"/>
      <c r="K196" s="285">
        <f>SUM(M196:P196)</f>
        <v>35</v>
      </c>
      <c r="L196" s="285"/>
      <c r="M196" s="286">
        <v>18</v>
      </c>
      <c r="N196" s="285"/>
      <c r="O196" s="286">
        <v>17</v>
      </c>
      <c r="P196" s="285"/>
      <c r="Q196" s="284">
        <f>SUM(S196:V196)</f>
        <v>38</v>
      </c>
      <c r="R196" s="285"/>
      <c r="S196" s="286">
        <v>22</v>
      </c>
      <c r="T196" s="285"/>
      <c r="U196" s="286">
        <v>16</v>
      </c>
      <c r="V196" s="287"/>
      <c r="W196" s="284">
        <f>SUM(Y196:AB196)</f>
        <v>42</v>
      </c>
      <c r="X196" s="285"/>
      <c r="Y196" s="286">
        <v>17</v>
      </c>
      <c r="Z196" s="285"/>
      <c r="AA196" s="286">
        <v>25</v>
      </c>
      <c r="AB196" s="287"/>
      <c r="AC196" s="284">
        <f>SUM(AE196:AH196)</f>
        <v>43</v>
      </c>
      <c r="AD196" s="285"/>
      <c r="AE196" s="286">
        <v>20</v>
      </c>
      <c r="AF196" s="302"/>
      <c r="AG196" s="285">
        <v>23</v>
      </c>
      <c r="AH196" s="287"/>
      <c r="AI196" s="284">
        <f>SUM(AK196:AN196)</f>
        <v>39</v>
      </c>
      <c r="AJ196" s="285"/>
      <c r="AK196" s="286">
        <v>17</v>
      </c>
      <c r="AL196" s="285"/>
      <c r="AM196" s="286">
        <v>22</v>
      </c>
      <c r="AN196" s="287"/>
      <c r="AO196" s="284">
        <v>43</v>
      </c>
      <c r="AP196" s="285"/>
      <c r="AQ196" s="286">
        <v>15</v>
      </c>
      <c r="AR196" s="285"/>
      <c r="AS196" s="286">
        <v>28</v>
      </c>
      <c r="AT196" s="287"/>
    </row>
    <row r="197" spans="2:46" s="57" customFormat="1" ht="15" hidden="1" customHeight="1" outlineLevel="1">
      <c r="B197" s="282" t="s">
        <v>45</v>
      </c>
      <c r="C197" s="283"/>
      <c r="D197" s="283"/>
      <c r="E197" s="284">
        <f>SUM(G197:J197)</f>
        <v>250</v>
      </c>
      <c r="F197" s="285"/>
      <c r="G197" s="286">
        <f>SUM(M197,S197,Y197,AE197,AK197,AQ197)</f>
        <v>123</v>
      </c>
      <c r="H197" s="285"/>
      <c r="I197" s="286">
        <f>SUM(O197,U197,AA197,AG197,AM197,AS197)</f>
        <v>127</v>
      </c>
      <c r="J197" s="287"/>
      <c r="K197" s="285">
        <v>47</v>
      </c>
      <c r="L197" s="285"/>
      <c r="M197" s="286">
        <v>19</v>
      </c>
      <c r="N197" s="285"/>
      <c r="O197" s="286">
        <v>21</v>
      </c>
      <c r="P197" s="285"/>
      <c r="Q197" s="284">
        <f>SUM(S197:V197)</f>
        <v>46</v>
      </c>
      <c r="R197" s="285"/>
      <c r="S197" s="286">
        <v>23</v>
      </c>
      <c r="T197" s="285"/>
      <c r="U197" s="286">
        <v>23</v>
      </c>
      <c r="V197" s="287"/>
      <c r="W197" s="284">
        <f>SUM(Y197:AB197)</f>
        <v>35</v>
      </c>
      <c r="X197" s="285"/>
      <c r="Y197" s="286">
        <v>19</v>
      </c>
      <c r="Z197" s="285"/>
      <c r="AA197" s="286">
        <v>16</v>
      </c>
      <c r="AB197" s="287"/>
      <c r="AC197" s="284">
        <v>43</v>
      </c>
      <c r="AD197" s="285"/>
      <c r="AE197" s="286">
        <v>17</v>
      </c>
      <c r="AF197" s="302"/>
      <c r="AG197" s="285">
        <v>22</v>
      </c>
      <c r="AH197" s="287"/>
      <c r="AI197" s="284">
        <f>SUM(AK197:AN197)</f>
        <v>44</v>
      </c>
      <c r="AJ197" s="285"/>
      <c r="AK197" s="286">
        <v>18</v>
      </c>
      <c r="AL197" s="285"/>
      <c r="AM197" s="286">
        <v>26</v>
      </c>
      <c r="AN197" s="287"/>
      <c r="AO197" s="284">
        <f>SUM(AQ197:AT197)</f>
        <v>46</v>
      </c>
      <c r="AP197" s="285"/>
      <c r="AQ197" s="286">
        <v>27</v>
      </c>
      <c r="AR197" s="285"/>
      <c r="AS197" s="286">
        <v>19</v>
      </c>
      <c r="AT197" s="287"/>
    </row>
    <row r="198" spans="2:46" s="57" customFormat="1" ht="15" hidden="1" customHeight="1" outlineLevel="1">
      <c r="B198" s="282" t="s">
        <v>44</v>
      </c>
      <c r="C198" s="283"/>
      <c r="D198" s="283"/>
      <c r="E198" s="284">
        <f t="shared" ref="E198:E212" si="64">SUM(G198:J198)</f>
        <v>192</v>
      </c>
      <c r="F198" s="285"/>
      <c r="G198" s="286">
        <f>SUM(M198,S198,Y198,AE198,AK198,AQ198)</f>
        <v>83</v>
      </c>
      <c r="H198" s="285"/>
      <c r="I198" s="286">
        <f>SUM(O198,U198,AA198,AG198,AM198,AS198)</f>
        <v>109</v>
      </c>
      <c r="J198" s="287"/>
      <c r="K198" s="285">
        <f t="shared" ref="K198:K216" si="65">SUM(M198:P198)</f>
        <v>22</v>
      </c>
      <c r="L198" s="285"/>
      <c r="M198" s="286">
        <v>10</v>
      </c>
      <c r="N198" s="285"/>
      <c r="O198" s="286">
        <v>12</v>
      </c>
      <c r="P198" s="285"/>
      <c r="Q198" s="284">
        <f>SUM(S198:V198)</f>
        <v>39</v>
      </c>
      <c r="R198" s="285"/>
      <c r="S198" s="286">
        <v>17</v>
      </c>
      <c r="T198" s="285"/>
      <c r="U198" s="286">
        <v>22</v>
      </c>
      <c r="V198" s="287"/>
      <c r="W198" s="284">
        <f t="shared" ref="W198:W216" si="66">SUM(Y198:AB198)</f>
        <v>31</v>
      </c>
      <c r="X198" s="285"/>
      <c r="Y198" s="286">
        <v>11</v>
      </c>
      <c r="Z198" s="285"/>
      <c r="AA198" s="286">
        <v>20</v>
      </c>
      <c r="AB198" s="287"/>
      <c r="AC198" s="284">
        <f t="shared" ref="AC198:AC212" si="67">SUM(AE198:AH198)</f>
        <v>37</v>
      </c>
      <c r="AD198" s="285"/>
      <c r="AE198" s="286">
        <v>13</v>
      </c>
      <c r="AF198" s="302"/>
      <c r="AG198" s="285">
        <v>24</v>
      </c>
      <c r="AH198" s="287"/>
      <c r="AI198" s="284">
        <f t="shared" ref="AI198:AI212" si="68">SUM(AK198:AN198)</f>
        <v>28</v>
      </c>
      <c r="AJ198" s="285"/>
      <c r="AK198" s="286">
        <v>16</v>
      </c>
      <c r="AL198" s="285"/>
      <c r="AM198" s="286">
        <v>12</v>
      </c>
      <c r="AN198" s="287"/>
      <c r="AO198" s="284">
        <f t="shared" ref="AO198:AO212" si="69">SUM(AQ198:AT198)</f>
        <v>35</v>
      </c>
      <c r="AP198" s="285"/>
      <c r="AQ198" s="286">
        <v>16</v>
      </c>
      <c r="AR198" s="285"/>
      <c r="AS198" s="286">
        <v>19</v>
      </c>
      <c r="AT198" s="287"/>
    </row>
    <row r="199" spans="2:46" s="57" customFormat="1" ht="15" hidden="1" customHeight="1" outlineLevel="1">
      <c r="B199" s="282" t="s">
        <v>46</v>
      </c>
      <c r="C199" s="283"/>
      <c r="D199" s="283"/>
      <c r="E199" s="284">
        <f t="shared" si="64"/>
        <v>166</v>
      </c>
      <c r="F199" s="285"/>
      <c r="G199" s="286">
        <f>SUM(M199,S199,Y199,AE199,AK199,AQ199)</f>
        <v>86</v>
      </c>
      <c r="H199" s="285"/>
      <c r="I199" s="286">
        <f>SUM(O199,U199,AA199,AG199,AM199,AS199)</f>
        <v>80</v>
      </c>
      <c r="J199" s="287"/>
      <c r="K199" s="285">
        <f t="shared" si="65"/>
        <v>28</v>
      </c>
      <c r="L199" s="285"/>
      <c r="M199" s="286">
        <v>15</v>
      </c>
      <c r="N199" s="285"/>
      <c r="O199" s="286">
        <v>13</v>
      </c>
      <c r="P199" s="285"/>
      <c r="Q199" s="284">
        <f t="shared" ref="Q199:Q216" si="70">SUM(S199:V199)</f>
        <v>30</v>
      </c>
      <c r="R199" s="285"/>
      <c r="S199" s="286">
        <v>16</v>
      </c>
      <c r="T199" s="285"/>
      <c r="U199" s="286">
        <v>14</v>
      </c>
      <c r="V199" s="287"/>
      <c r="W199" s="284">
        <f t="shared" si="66"/>
        <v>27</v>
      </c>
      <c r="X199" s="285"/>
      <c r="Y199" s="286">
        <v>15</v>
      </c>
      <c r="Z199" s="285"/>
      <c r="AA199" s="286">
        <v>12</v>
      </c>
      <c r="AB199" s="287"/>
      <c r="AC199" s="284">
        <f t="shared" si="67"/>
        <v>30</v>
      </c>
      <c r="AD199" s="285"/>
      <c r="AE199" s="286">
        <v>17</v>
      </c>
      <c r="AF199" s="302"/>
      <c r="AG199" s="285">
        <v>13</v>
      </c>
      <c r="AH199" s="287"/>
      <c r="AI199" s="284">
        <f t="shared" si="68"/>
        <v>24</v>
      </c>
      <c r="AJ199" s="285"/>
      <c r="AK199" s="286">
        <v>11</v>
      </c>
      <c r="AL199" s="285"/>
      <c r="AM199" s="286">
        <v>13</v>
      </c>
      <c r="AN199" s="287"/>
      <c r="AO199" s="284">
        <f t="shared" si="69"/>
        <v>27</v>
      </c>
      <c r="AP199" s="285"/>
      <c r="AQ199" s="286">
        <v>12</v>
      </c>
      <c r="AR199" s="285"/>
      <c r="AS199" s="286">
        <v>15</v>
      </c>
      <c r="AT199" s="287"/>
    </row>
    <row r="200" spans="2:46" s="57" customFormat="1" ht="15" hidden="1" customHeight="1" collapsed="1">
      <c r="B200" s="282" t="s">
        <v>14</v>
      </c>
      <c r="C200" s="283"/>
      <c r="D200" s="283"/>
      <c r="E200" s="284">
        <f t="shared" si="64"/>
        <v>1885</v>
      </c>
      <c r="F200" s="285"/>
      <c r="G200" s="286">
        <f>SUM(G201:H206)</f>
        <v>1013</v>
      </c>
      <c r="H200" s="285"/>
      <c r="I200" s="286">
        <f>SUM(I201:J206)</f>
        <v>872</v>
      </c>
      <c r="J200" s="287"/>
      <c r="K200" s="285">
        <f t="shared" si="65"/>
        <v>303</v>
      </c>
      <c r="L200" s="285"/>
      <c r="M200" s="286">
        <f>SUM(M201:N206)</f>
        <v>156</v>
      </c>
      <c r="N200" s="285"/>
      <c r="O200" s="286">
        <f>SUM(O201:P206)</f>
        <v>147</v>
      </c>
      <c r="P200" s="285"/>
      <c r="Q200" s="284">
        <f t="shared" si="70"/>
        <v>306</v>
      </c>
      <c r="R200" s="285"/>
      <c r="S200" s="286">
        <f>SUM(S201:T206)</f>
        <v>165</v>
      </c>
      <c r="T200" s="285"/>
      <c r="U200" s="286">
        <f>SUM(U201:V206)</f>
        <v>141</v>
      </c>
      <c r="V200" s="287"/>
      <c r="W200" s="284">
        <f t="shared" si="66"/>
        <v>339</v>
      </c>
      <c r="X200" s="285"/>
      <c r="Y200" s="286">
        <f>SUM(Y201:Z206)</f>
        <v>205</v>
      </c>
      <c r="Z200" s="285"/>
      <c r="AA200" s="286">
        <f>SUM(AA201:AB206)</f>
        <v>134</v>
      </c>
      <c r="AB200" s="287"/>
      <c r="AC200" s="284">
        <f t="shared" si="67"/>
        <v>289</v>
      </c>
      <c r="AD200" s="285"/>
      <c r="AE200" s="286">
        <f>SUM(AE201:AF206)</f>
        <v>155</v>
      </c>
      <c r="AF200" s="302"/>
      <c r="AG200" s="285">
        <f>SUM(AG201:AH206)</f>
        <v>134</v>
      </c>
      <c r="AH200" s="287"/>
      <c r="AI200" s="284">
        <f t="shared" si="68"/>
        <v>331</v>
      </c>
      <c r="AJ200" s="285"/>
      <c r="AK200" s="286">
        <f>SUM(AK201:AL206)</f>
        <v>163</v>
      </c>
      <c r="AL200" s="285"/>
      <c r="AM200" s="286">
        <f>SUM(AM201:AN206)</f>
        <v>168</v>
      </c>
      <c r="AN200" s="287"/>
      <c r="AO200" s="284">
        <f t="shared" si="69"/>
        <v>317</v>
      </c>
      <c r="AP200" s="285"/>
      <c r="AQ200" s="286">
        <f>SUM(AQ201:AR206)</f>
        <v>169</v>
      </c>
      <c r="AR200" s="285"/>
      <c r="AS200" s="286">
        <f>SUM(AS201:AT206)</f>
        <v>148</v>
      </c>
      <c r="AT200" s="287"/>
    </row>
    <row r="201" spans="2:46" s="57" customFormat="1" ht="15" hidden="1" customHeight="1" outlineLevel="1">
      <c r="B201" s="282" t="s">
        <v>30</v>
      </c>
      <c r="C201" s="283"/>
      <c r="D201" s="283"/>
      <c r="E201" s="284">
        <f t="shared" si="64"/>
        <v>312</v>
      </c>
      <c r="F201" s="285"/>
      <c r="G201" s="286">
        <f t="shared" ref="G201:G206" si="71">SUM(M201,S201,Y201,AE201,AK201,AQ201)</f>
        <v>164</v>
      </c>
      <c r="H201" s="285"/>
      <c r="I201" s="286">
        <f t="shared" ref="I201:I206" si="72">SUM(O201,U201,AA201,AG201,AM201,AS201)</f>
        <v>148</v>
      </c>
      <c r="J201" s="287"/>
      <c r="K201" s="285">
        <f t="shared" si="65"/>
        <v>50</v>
      </c>
      <c r="L201" s="285"/>
      <c r="M201" s="286">
        <v>23</v>
      </c>
      <c r="N201" s="285"/>
      <c r="O201" s="286">
        <v>27</v>
      </c>
      <c r="P201" s="285"/>
      <c r="Q201" s="284">
        <f t="shared" si="70"/>
        <v>51</v>
      </c>
      <c r="R201" s="285"/>
      <c r="S201" s="286">
        <v>24</v>
      </c>
      <c r="T201" s="285"/>
      <c r="U201" s="286">
        <v>27</v>
      </c>
      <c r="V201" s="287"/>
      <c r="W201" s="284">
        <f t="shared" si="66"/>
        <v>69</v>
      </c>
      <c r="X201" s="285"/>
      <c r="Y201" s="286">
        <v>45</v>
      </c>
      <c r="Z201" s="285"/>
      <c r="AA201" s="286">
        <v>24</v>
      </c>
      <c r="AB201" s="287"/>
      <c r="AC201" s="284">
        <f t="shared" si="67"/>
        <v>45</v>
      </c>
      <c r="AD201" s="285"/>
      <c r="AE201" s="286">
        <v>24</v>
      </c>
      <c r="AF201" s="302"/>
      <c r="AG201" s="285">
        <v>21</v>
      </c>
      <c r="AH201" s="287"/>
      <c r="AI201" s="284">
        <f t="shared" si="68"/>
        <v>52</v>
      </c>
      <c r="AJ201" s="285"/>
      <c r="AK201" s="286">
        <v>27</v>
      </c>
      <c r="AL201" s="285"/>
      <c r="AM201" s="286">
        <v>25</v>
      </c>
      <c r="AN201" s="287"/>
      <c r="AO201" s="284">
        <f t="shared" si="69"/>
        <v>45</v>
      </c>
      <c r="AP201" s="285"/>
      <c r="AQ201" s="286">
        <v>21</v>
      </c>
      <c r="AR201" s="285"/>
      <c r="AS201" s="286">
        <v>24</v>
      </c>
      <c r="AT201" s="287"/>
    </row>
    <row r="202" spans="2:46" s="57" customFormat="1" ht="15" hidden="1" customHeight="1" outlineLevel="1">
      <c r="B202" s="282" t="s">
        <v>31</v>
      </c>
      <c r="C202" s="283"/>
      <c r="D202" s="283"/>
      <c r="E202" s="284">
        <f t="shared" si="64"/>
        <v>336</v>
      </c>
      <c r="F202" s="285"/>
      <c r="G202" s="286">
        <f t="shared" si="71"/>
        <v>170</v>
      </c>
      <c r="H202" s="285"/>
      <c r="I202" s="286">
        <f t="shared" si="72"/>
        <v>166</v>
      </c>
      <c r="J202" s="287"/>
      <c r="K202" s="285">
        <f t="shared" si="65"/>
        <v>53</v>
      </c>
      <c r="L202" s="285"/>
      <c r="M202" s="286">
        <v>24</v>
      </c>
      <c r="N202" s="285"/>
      <c r="O202" s="286">
        <v>29</v>
      </c>
      <c r="P202" s="285"/>
      <c r="Q202" s="284">
        <f t="shared" si="70"/>
        <v>53</v>
      </c>
      <c r="R202" s="285"/>
      <c r="S202" s="286">
        <v>29</v>
      </c>
      <c r="T202" s="285"/>
      <c r="U202" s="286">
        <v>24</v>
      </c>
      <c r="V202" s="287"/>
      <c r="W202" s="284">
        <f t="shared" si="66"/>
        <v>64</v>
      </c>
      <c r="X202" s="285"/>
      <c r="Y202" s="286">
        <v>31</v>
      </c>
      <c r="Z202" s="285"/>
      <c r="AA202" s="286">
        <v>33</v>
      </c>
      <c r="AB202" s="287"/>
      <c r="AC202" s="284">
        <f t="shared" si="67"/>
        <v>43</v>
      </c>
      <c r="AD202" s="285"/>
      <c r="AE202" s="286">
        <v>25</v>
      </c>
      <c r="AF202" s="302"/>
      <c r="AG202" s="285">
        <v>18</v>
      </c>
      <c r="AH202" s="287"/>
      <c r="AI202" s="284">
        <f t="shared" si="68"/>
        <v>62</v>
      </c>
      <c r="AJ202" s="285"/>
      <c r="AK202" s="286">
        <v>27</v>
      </c>
      <c r="AL202" s="285"/>
      <c r="AM202" s="286">
        <v>35</v>
      </c>
      <c r="AN202" s="287"/>
      <c r="AO202" s="284">
        <f t="shared" si="69"/>
        <v>61</v>
      </c>
      <c r="AP202" s="285"/>
      <c r="AQ202" s="286">
        <v>34</v>
      </c>
      <c r="AR202" s="285"/>
      <c r="AS202" s="286">
        <v>27</v>
      </c>
      <c r="AT202" s="287"/>
    </row>
    <row r="203" spans="2:46" s="57" customFormat="1" ht="15" hidden="1" customHeight="1" outlineLevel="1">
      <c r="B203" s="282" t="s">
        <v>32</v>
      </c>
      <c r="C203" s="283"/>
      <c r="D203" s="283"/>
      <c r="E203" s="284">
        <f t="shared" si="64"/>
        <v>504</v>
      </c>
      <c r="F203" s="285"/>
      <c r="G203" s="286">
        <f t="shared" si="71"/>
        <v>247</v>
      </c>
      <c r="H203" s="285"/>
      <c r="I203" s="286">
        <f t="shared" si="72"/>
        <v>257</v>
      </c>
      <c r="J203" s="287"/>
      <c r="K203" s="285">
        <f t="shared" si="65"/>
        <v>83</v>
      </c>
      <c r="L203" s="285"/>
      <c r="M203" s="286">
        <v>37</v>
      </c>
      <c r="N203" s="285"/>
      <c r="O203" s="286">
        <v>46</v>
      </c>
      <c r="P203" s="285"/>
      <c r="Q203" s="284">
        <f t="shared" si="70"/>
        <v>83</v>
      </c>
      <c r="R203" s="285"/>
      <c r="S203" s="286">
        <v>43</v>
      </c>
      <c r="T203" s="285"/>
      <c r="U203" s="286">
        <v>40</v>
      </c>
      <c r="V203" s="287"/>
      <c r="W203" s="284">
        <f t="shared" si="66"/>
        <v>75</v>
      </c>
      <c r="X203" s="285"/>
      <c r="Y203" s="286">
        <v>50</v>
      </c>
      <c r="Z203" s="285"/>
      <c r="AA203" s="286">
        <v>25</v>
      </c>
      <c r="AB203" s="287"/>
      <c r="AC203" s="284">
        <f t="shared" si="67"/>
        <v>81</v>
      </c>
      <c r="AD203" s="285"/>
      <c r="AE203" s="286">
        <v>36</v>
      </c>
      <c r="AF203" s="302"/>
      <c r="AG203" s="285">
        <v>45</v>
      </c>
      <c r="AH203" s="287"/>
      <c r="AI203" s="284">
        <f t="shared" si="68"/>
        <v>99</v>
      </c>
      <c r="AJ203" s="285"/>
      <c r="AK203" s="286">
        <v>38</v>
      </c>
      <c r="AL203" s="285"/>
      <c r="AM203" s="286">
        <v>61</v>
      </c>
      <c r="AN203" s="287"/>
      <c r="AO203" s="284">
        <f t="shared" si="69"/>
        <v>83</v>
      </c>
      <c r="AP203" s="285"/>
      <c r="AQ203" s="286">
        <v>43</v>
      </c>
      <c r="AR203" s="285"/>
      <c r="AS203" s="286">
        <v>40</v>
      </c>
      <c r="AT203" s="287"/>
    </row>
    <row r="204" spans="2:46" s="57" customFormat="1" ht="15" hidden="1" customHeight="1" outlineLevel="1">
      <c r="B204" s="282" t="s">
        <v>33</v>
      </c>
      <c r="C204" s="283"/>
      <c r="D204" s="283"/>
      <c r="E204" s="284">
        <f t="shared" si="64"/>
        <v>126</v>
      </c>
      <c r="F204" s="285"/>
      <c r="G204" s="286">
        <f t="shared" si="71"/>
        <v>79</v>
      </c>
      <c r="H204" s="285"/>
      <c r="I204" s="286">
        <f t="shared" si="72"/>
        <v>47</v>
      </c>
      <c r="J204" s="287"/>
      <c r="K204" s="285">
        <f t="shared" si="65"/>
        <v>18</v>
      </c>
      <c r="L204" s="285"/>
      <c r="M204" s="286">
        <v>8</v>
      </c>
      <c r="N204" s="285"/>
      <c r="O204" s="286">
        <v>10</v>
      </c>
      <c r="P204" s="285"/>
      <c r="Q204" s="284">
        <f t="shared" si="70"/>
        <v>20</v>
      </c>
      <c r="R204" s="285"/>
      <c r="S204" s="286">
        <v>11</v>
      </c>
      <c r="T204" s="285"/>
      <c r="U204" s="286">
        <v>9</v>
      </c>
      <c r="V204" s="287"/>
      <c r="W204" s="284">
        <f t="shared" si="66"/>
        <v>24</v>
      </c>
      <c r="X204" s="285"/>
      <c r="Y204" s="286">
        <v>17</v>
      </c>
      <c r="Z204" s="285"/>
      <c r="AA204" s="286">
        <v>7</v>
      </c>
      <c r="AB204" s="287"/>
      <c r="AC204" s="284">
        <f t="shared" si="67"/>
        <v>18</v>
      </c>
      <c r="AD204" s="285"/>
      <c r="AE204" s="286">
        <v>13</v>
      </c>
      <c r="AF204" s="302"/>
      <c r="AG204" s="285">
        <v>5</v>
      </c>
      <c r="AH204" s="287"/>
      <c r="AI204" s="284">
        <f t="shared" si="68"/>
        <v>26</v>
      </c>
      <c r="AJ204" s="285"/>
      <c r="AK204" s="286">
        <v>17</v>
      </c>
      <c r="AL204" s="285"/>
      <c r="AM204" s="286">
        <v>9</v>
      </c>
      <c r="AN204" s="287"/>
      <c r="AO204" s="284">
        <f t="shared" si="69"/>
        <v>20</v>
      </c>
      <c r="AP204" s="285"/>
      <c r="AQ204" s="286">
        <v>13</v>
      </c>
      <c r="AR204" s="285"/>
      <c r="AS204" s="286">
        <v>7</v>
      </c>
      <c r="AT204" s="287"/>
    </row>
    <row r="205" spans="2:46" s="57" customFormat="1" ht="15" hidden="1" customHeight="1" outlineLevel="1">
      <c r="B205" s="282" t="s">
        <v>34</v>
      </c>
      <c r="C205" s="283"/>
      <c r="D205" s="283"/>
      <c r="E205" s="284">
        <f t="shared" si="64"/>
        <v>476</v>
      </c>
      <c r="F205" s="285"/>
      <c r="G205" s="286">
        <f t="shared" si="71"/>
        <v>276</v>
      </c>
      <c r="H205" s="285"/>
      <c r="I205" s="286">
        <f t="shared" si="72"/>
        <v>200</v>
      </c>
      <c r="J205" s="287"/>
      <c r="K205" s="285">
        <f t="shared" si="65"/>
        <v>78</v>
      </c>
      <c r="L205" s="285"/>
      <c r="M205" s="286">
        <v>49</v>
      </c>
      <c r="N205" s="285"/>
      <c r="O205" s="286">
        <v>29</v>
      </c>
      <c r="P205" s="285"/>
      <c r="Q205" s="284">
        <f t="shared" si="70"/>
        <v>81</v>
      </c>
      <c r="R205" s="285"/>
      <c r="S205" s="286">
        <v>50</v>
      </c>
      <c r="T205" s="285"/>
      <c r="U205" s="286">
        <v>31</v>
      </c>
      <c r="V205" s="287"/>
      <c r="W205" s="284">
        <f t="shared" si="66"/>
        <v>88</v>
      </c>
      <c r="X205" s="285"/>
      <c r="Y205" s="286">
        <v>56</v>
      </c>
      <c r="Z205" s="285"/>
      <c r="AA205" s="286">
        <v>32</v>
      </c>
      <c r="AB205" s="287"/>
      <c r="AC205" s="284">
        <f t="shared" si="67"/>
        <v>80</v>
      </c>
      <c r="AD205" s="285"/>
      <c r="AE205" s="286">
        <v>43</v>
      </c>
      <c r="AF205" s="302"/>
      <c r="AG205" s="285">
        <v>37</v>
      </c>
      <c r="AH205" s="287"/>
      <c r="AI205" s="284">
        <f t="shared" si="68"/>
        <v>69</v>
      </c>
      <c r="AJ205" s="285"/>
      <c r="AK205" s="286">
        <v>37</v>
      </c>
      <c r="AL205" s="285"/>
      <c r="AM205" s="286">
        <v>32</v>
      </c>
      <c r="AN205" s="287"/>
      <c r="AO205" s="284">
        <f t="shared" si="69"/>
        <v>80</v>
      </c>
      <c r="AP205" s="285"/>
      <c r="AQ205" s="286">
        <v>41</v>
      </c>
      <c r="AR205" s="285"/>
      <c r="AS205" s="286">
        <v>39</v>
      </c>
      <c r="AT205" s="287"/>
    </row>
    <row r="206" spans="2:46" s="57" customFormat="1" ht="15" hidden="1" customHeight="1" outlineLevel="1">
      <c r="B206" s="282" t="s">
        <v>48</v>
      </c>
      <c r="C206" s="283"/>
      <c r="D206" s="283"/>
      <c r="E206" s="284">
        <f t="shared" si="64"/>
        <v>131</v>
      </c>
      <c r="F206" s="285"/>
      <c r="G206" s="286">
        <f t="shared" si="71"/>
        <v>77</v>
      </c>
      <c r="H206" s="285"/>
      <c r="I206" s="286">
        <f t="shared" si="72"/>
        <v>54</v>
      </c>
      <c r="J206" s="287"/>
      <c r="K206" s="285">
        <f t="shared" si="65"/>
        <v>21</v>
      </c>
      <c r="L206" s="285"/>
      <c r="M206" s="286">
        <v>15</v>
      </c>
      <c r="N206" s="285"/>
      <c r="O206" s="286">
        <v>6</v>
      </c>
      <c r="P206" s="285"/>
      <c r="Q206" s="284">
        <f t="shared" si="70"/>
        <v>18</v>
      </c>
      <c r="R206" s="285"/>
      <c r="S206" s="286">
        <v>8</v>
      </c>
      <c r="T206" s="285"/>
      <c r="U206" s="286">
        <v>10</v>
      </c>
      <c r="V206" s="287"/>
      <c r="W206" s="284">
        <f t="shared" si="66"/>
        <v>19</v>
      </c>
      <c r="X206" s="285"/>
      <c r="Y206" s="286">
        <v>6</v>
      </c>
      <c r="Z206" s="285"/>
      <c r="AA206" s="286">
        <v>13</v>
      </c>
      <c r="AB206" s="287"/>
      <c r="AC206" s="284">
        <f t="shared" si="67"/>
        <v>22</v>
      </c>
      <c r="AD206" s="285"/>
      <c r="AE206" s="286">
        <v>14</v>
      </c>
      <c r="AF206" s="302"/>
      <c r="AG206" s="285">
        <v>8</v>
      </c>
      <c r="AH206" s="287"/>
      <c r="AI206" s="284">
        <f t="shared" si="68"/>
        <v>23</v>
      </c>
      <c r="AJ206" s="285"/>
      <c r="AK206" s="286">
        <v>17</v>
      </c>
      <c r="AL206" s="285"/>
      <c r="AM206" s="286">
        <v>6</v>
      </c>
      <c r="AN206" s="287"/>
      <c r="AO206" s="284">
        <f t="shared" si="69"/>
        <v>28</v>
      </c>
      <c r="AP206" s="285"/>
      <c r="AQ206" s="286">
        <v>17</v>
      </c>
      <c r="AR206" s="285"/>
      <c r="AS206" s="286">
        <v>11</v>
      </c>
      <c r="AT206" s="287"/>
    </row>
    <row r="207" spans="2:46" s="57" customFormat="1" ht="15" hidden="1" customHeight="1" collapsed="1">
      <c r="B207" s="282" t="s">
        <v>15</v>
      </c>
      <c r="C207" s="283"/>
      <c r="D207" s="283"/>
      <c r="E207" s="284">
        <f t="shared" si="64"/>
        <v>1588</v>
      </c>
      <c r="F207" s="285"/>
      <c r="G207" s="286">
        <f>SUM(G208:H211)</f>
        <v>829</v>
      </c>
      <c r="H207" s="285"/>
      <c r="I207" s="286">
        <f>SUM(I208:J211)</f>
        <v>759</v>
      </c>
      <c r="J207" s="287"/>
      <c r="K207" s="285">
        <f t="shared" si="65"/>
        <v>266</v>
      </c>
      <c r="L207" s="285"/>
      <c r="M207" s="286">
        <f>SUM(M208:N211)</f>
        <v>127</v>
      </c>
      <c r="N207" s="285"/>
      <c r="O207" s="286">
        <f>SUM(O208:P211)</f>
        <v>139</v>
      </c>
      <c r="P207" s="285"/>
      <c r="Q207" s="284">
        <f t="shared" si="70"/>
        <v>266</v>
      </c>
      <c r="R207" s="285"/>
      <c r="S207" s="286">
        <f>SUM(S208:T211)</f>
        <v>136</v>
      </c>
      <c r="T207" s="285"/>
      <c r="U207" s="286">
        <f>SUM(U208:V211)</f>
        <v>130</v>
      </c>
      <c r="V207" s="287"/>
      <c r="W207" s="284">
        <f t="shared" si="66"/>
        <v>259</v>
      </c>
      <c r="X207" s="285"/>
      <c r="Y207" s="286">
        <f>SUM(Y208:Z211)</f>
        <v>141</v>
      </c>
      <c r="Z207" s="285"/>
      <c r="AA207" s="286">
        <f>SUM(AA208:AB211)</f>
        <v>118</v>
      </c>
      <c r="AB207" s="287"/>
      <c r="AC207" s="284">
        <f t="shared" si="67"/>
        <v>286</v>
      </c>
      <c r="AD207" s="285"/>
      <c r="AE207" s="286">
        <f>SUM(AE208:AF211)</f>
        <v>157</v>
      </c>
      <c r="AF207" s="302"/>
      <c r="AG207" s="285">
        <f>SUM(AG208:AH211)</f>
        <v>129</v>
      </c>
      <c r="AH207" s="287"/>
      <c r="AI207" s="284">
        <f t="shared" si="68"/>
        <v>262</v>
      </c>
      <c r="AJ207" s="285"/>
      <c r="AK207" s="286">
        <f>SUM(AK208:AL211)</f>
        <v>141</v>
      </c>
      <c r="AL207" s="285"/>
      <c r="AM207" s="286">
        <f>SUM(AM208:AN211)</f>
        <v>121</v>
      </c>
      <c r="AN207" s="287"/>
      <c r="AO207" s="284">
        <f t="shared" si="69"/>
        <v>249</v>
      </c>
      <c r="AP207" s="285"/>
      <c r="AQ207" s="286">
        <f>SUM(AQ208:AR211)</f>
        <v>127</v>
      </c>
      <c r="AR207" s="285"/>
      <c r="AS207" s="286">
        <f>SUM(AS208:AT211)</f>
        <v>122</v>
      </c>
      <c r="AT207" s="287"/>
    </row>
    <row r="208" spans="2:46" s="57" customFormat="1" ht="15" hidden="1" customHeight="1" outlineLevel="1">
      <c r="B208" s="282" t="s">
        <v>35</v>
      </c>
      <c r="C208" s="283"/>
      <c r="D208" s="283"/>
      <c r="E208" s="284">
        <f t="shared" si="64"/>
        <v>584</v>
      </c>
      <c r="F208" s="285"/>
      <c r="G208" s="286">
        <f>SUM(M208,S208,Y208,AE208,AK208,AQ208)</f>
        <v>303</v>
      </c>
      <c r="H208" s="285"/>
      <c r="I208" s="286">
        <f>SUM(O208,U208,AA208,AG208,AM208,AS208)</f>
        <v>281</v>
      </c>
      <c r="J208" s="287"/>
      <c r="K208" s="285">
        <f t="shared" si="65"/>
        <v>93</v>
      </c>
      <c r="L208" s="285"/>
      <c r="M208" s="286">
        <v>44</v>
      </c>
      <c r="N208" s="285"/>
      <c r="O208" s="286">
        <v>49</v>
      </c>
      <c r="P208" s="285"/>
      <c r="Q208" s="284">
        <f t="shared" si="70"/>
        <v>99</v>
      </c>
      <c r="R208" s="285"/>
      <c r="S208" s="286">
        <v>56</v>
      </c>
      <c r="T208" s="285"/>
      <c r="U208" s="286">
        <v>43</v>
      </c>
      <c r="V208" s="287"/>
      <c r="W208" s="284">
        <f t="shared" si="66"/>
        <v>97</v>
      </c>
      <c r="X208" s="285"/>
      <c r="Y208" s="286">
        <v>43</v>
      </c>
      <c r="Z208" s="285"/>
      <c r="AA208" s="286">
        <v>54</v>
      </c>
      <c r="AB208" s="287"/>
      <c r="AC208" s="284">
        <f t="shared" si="67"/>
        <v>107</v>
      </c>
      <c r="AD208" s="285"/>
      <c r="AE208" s="286">
        <v>58</v>
      </c>
      <c r="AF208" s="302"/>
      <c r="AG208" s="285">
        <v>49</v>
      </c>
      <c r="AH208" s="287"/>
      <c r="AI208" s="284">
        <f t="shared" si="68"/>
        <v>101</v>
      </c>
      <c r="AJ208" s="285"/>
      <c r="AK208" s="286">
        <v>56</v>
      </c>
      <c r="AL208" s="285"/>
      <c r="AM208" s="286">
        <v>45</v>
      </c>
      <c r="AN208" s="287"/>
      <c r="AO208" s="284">
        <f t="shared" si="69"/>
        <v>87</v>
      </c>
      <c r="AP208" s="285"/>
      <c r="AQ208" s="286">
        <v>46</v>
      </c>
      <c r="AR208" s="285"/>
      <c r="AS208" s="286">
        <v>41</v>
      </c>
      <c r="AT208" s="287"/>
    </row>
    <row r="209" spans="2:46" s="57" customFormat="1" ht="15" hidden="1" customHeight="1" outlineLevel="1">
      <c r="B209" s="282" t="s">
        <v>36</v>
      </c>
      <c r="C209" s="283"/>
      <c r="D209" s="283"/>
      <c r="E209" s="284">
        <f t="shared" si="64"/>
        <v>372</v>
      </c>
      <c r="F209" s="285"/>
      <c r="G209" s="286">
        <f>SUM(M209,S209,Y209,AE209,AK209,AQ209)</f>
        <v>184</v>
      </c>
      <c r="H209" s="285"/>
      <c r="I209" s="286">
        <f>SUM(O209,U209,AA209,AG209,AM209,AS209)</f>
        <v>188</v>
      </c>
      <c r="J209" s="287"/>
      <c r="K209" s="285">
        <f t="shared" si="65"/>
        <v>62</v>
      </c>
      <c r="L209" s="285"/>
      <c r="M209" s="286">
        <v>28</v>
      </c>
      <c r="N209" s="285"/>
      <c r="O209" s="286">
        <v>34</v>
      </c>
      <c r="P209" s="285"/>
      <c r="Q209" s="284">
        <f t="shared" si="70"/>
        <v>68</v>
      </c>
      <c r="R209" s="285"/>
      <c r="S209" s="286">
        <v>32</v>
      </c>
      <c r="T209" s="285"/>
      <c r="U209" s="286">
        <v>36</v>
      </c>
      <c r="V209" s="287"/>
      <c r="W209" s="284">
        <f t="shared" si="66"/>
        <v>62</v>
      </c>
      <c r="X209" s="285"/>
      <c r="Y209" s="286">
        <v>36</v>
      </c>
      <c r="Z209" s="285"/>
      <c r="AA209" s="286">
        <v>26</v>
      </c>
      <c r="AB209" s="287"/>
      <c r="AC209" s="284">
        <f t="shared" si="67"/>
        <v>60</v>
      </c>
      <c r="AD209" s="285"/>
      <c r="AE209" s="286">
        <v>31</v>
      </c>
      <c r="AF209" s="302"/>
      <c r="AG209" s="285">
        <v>29</v>
      </c>
      <c r="AH209" s="287"/>
      <c r="AI209" s="284">
        <f t="shared" si="68"/>
        <v>61</v>
      </c>
      <c r="AJ209" s="285"/>
      <c r="AK209" s="286">
        <v>28</v>
      </c>
      <c r="AL209" s="285"/>
      <c r="AM209" s="286">
        <v>33</v>
      </c>
      <c r="AN209" s="287"/>
      <c r="AO209" s="284">
        <f t="shared" si="69"/>
        <v>59</v>
      </c>
      <c r="AP209" s="285"/>
      <c r="AQ209" s="286">
        <v>29</v>
      </c>
      <c r="AR209" s="285"/>
      <c r="AS209" s="286">
        <v>30</v>
      </c>
      <c r="AT209" s="287"/>
    </row>
    <row r="210" spans="2:46" s="57" customFormat="1" ht="15" hidden="1" customHeight="1" outlineLevel="1">
      <c r="B210" s="282" t="s">
        <v>37</v>
      </c>
      <c r="C210" s="283"/>
      <c r="D210" s="283"/>
      <c r="E210" s="284">
        <f t="shared" si="64"/>
        <v>297</v>
      </c>
      <c r="F210" s="285"/>
      <c r="G210" s="286">
        <f>SUM(M210,S210,Y210,AE210,AK210,AQ210)</f>
        <v>169</v>
      </c>
      <c r="H210" s="285"/>
      <c r="I210" s="286">
        <f>SUM(O210,U210,AA210,AG210,AM210,AS210)</f>
        <v>128</v>
      </c>
      <c r="J210" s="287"/>
      <c r="K210" s="285">
        <f t="shared" si="65"/>
        <v>51</v>
      </c>
      <c r="L210" s="285"/>
      <c r="M210" s="286">
        <v>31</v>
      </c>
      <c r="N210" s="285"/>
      <c r="O210" s="286">
        <v>20</v>
      </c>
      <c r="P210" s="285"/>
      <c r="Q210" s="284">
        <f t="shared" si="70"/>
        <v>46</v>
      </c>
      <c r="R210" s="285"/>
      <c r="S210" s="286">
        <v>23</v>
      </c>
      <c r="T210" s="285"/>
      <c r="U210" s="286">
        <v>23</v>
      </c>
      <c r="V210" s="287"/>
      <c r="W210" s="284">
        <f t="shared" si="66"/>
        <v>46</v>
      </c>
      <c r="X210" s="285"/>
      <c r="Y210" s="286">
        <v>29</v>
      </c>
      <c r="Z210" s="285"/>
      <c r="AA210" s="286">
        <v>17</v>
      </c>
      <c r="AB210" s="287"/>
      <c r="AC210" s="284">
        <f t="shared" si="67"/>
        <v>58</v>
      </c>
      <c r="AD210" s="285"/>
      <c r="AE210" s="286">
        <v>32</v>
      </c>
      <c r="AF210" s="302"/>
      <c r="AG210" s="285">
        <v>26</v>
      </c>
      <c r="AH210" s="287"/>
      <c r="AI210" s="284">
        <f t="shared" si="68"/>
        <v>53</v>
      </c>
      <c r="AJ210" s="285"/>
      <c r="AK210" s="286">
        <v>29</v>
      </c>
      <c r="AL210" s="285"/>
      <c r="AM210" s="286">
        <v>24</v>
      </c>
      <c r="AN210" s="287"/>
      <c r="AO210" s="284">
        <f t="shared" si="69"/>
        <v>43</v>
      </c>
      <c r="AP210" s="285"/>
      <c r="AQ210" s="286">
        <v>25</v>
      </c>
      <c r="AR210" s="285"/>
      <c r="AS210" s="286">
        <v>18</v>
      </c>
      <c r="AT210" s="287"/>
    </row>
    <row r="211" spans="2:46" s="57" customFormat="1" ht="15" hidden="1" customHeight="1" outlineLevel="1">
      <c r="B211" s="282" t="s">
        <v>38</v>
      </c>
      <c r="C211" s="283"/>
      <c r="D211" s="283"/>
      <c r="E211" s="284">
        <f t="shared" si="64"/>
        <v>335</v>
      </c>
      <c r="F211" s="285"/>
      <c r="G211" s="286">
        <f>SUM(M211,S211,Y211,AE211,AK211,AQ211)</f>
        <v>173</v>
      </c>
      <c r="H211" s="285"/>
      <c r="I211" s="286">
        <f>SUM(O211,U211,AA211,AG211,AM211,AS211)</f>
        <v>162</v>
      </c>
      <c r="J211" s="287"/>
      <c r="K211" s="285">
        <f t="shared" si="65"/>
        <v>60</v>
      </c>
      <c r="L211" s="285"/>
      <c r="M211" s="286">
        <v>24</v>
      </c>
      <c r="N211" s="285"/>
      <c r="O211" s="286">
        <v>36</v>
      </c>
      <c r="P211" s="285"/>
      <c r="Q211" s="284">
        <f t="shared" si="70"/>
        <v>53</v>
      </c>
      <c r="R211" s="285"/>
      <c r="S211" s="286">
        <v>25</v>
      </c>
      <c r="T211" s="285"/>
      <c r="U211" s="286">
        <v>28</v>
      </c>
      <c r="V211" s="287"/>
      <c r="W211" s="284">
        <f t="shared" si="66"/>
        <v>54</v>
      </c>
      <c r="X211" s="285"/>
      <c r="Y211" s="286">
        <v>33</v>
      </c>
      <c r="Z211" s="285"/>
      <c r="AA211" s="286">
        <v>21</v>
      </c>
      <c r="AB211" s="287"/>
      <c r="AC211" s="284">
        <f t="shared" si="67"/>
        <v>61</v>
      </c>
      <c r="AD211" s="285"/>
      <c r="AE211" s="286">
        <v>36</v>
      </c>
      <c r="AF211" s="302"/>
      <c r="AG211" s="285">
        <v>25</v>
      </c>
      <c r="AH211" s="287"/>
      <c r="AI211" s="284">
        <f t="shared" si="68"/>
        <v>47</v>
      </c>
      <c r="AJ211" s="285"/>
      <c r="AK211" s="286">
        <v>28</v>
      </c>
      <c r="AL211" s="285"/>
      <c r="AM211" s="286">
        <v>19</v>
      </c>
      <c r="AN211" s="287"/>
      <c r="AO211" s="284">
        <f t="shared" si="69"/>
        <v>60</v>
      </c>
      <c r="AP211" s="285"/>
      <c r="AQ211" s="286">
        <v>27</v>
      </c>
      <c r="AR211" s="285"/>
      <c r="AS211" s="286">
        <v>33</v>
      </c>
      <c r="AT211" s="287"/>
    </row>
    <row r="212" spans="2:46" s="57" customFormat="1" ht="15" hidden="1" customHeight="1" collapsed="1">
      <c r="B212" s="282" t="s">
        <v>16</v>
      </c>
      <c r="C212" s="283"/>
      <c r="D212" s="283"/>
      <c r="E212" s="284">
        <f t="shared" si="64"/>
        <v>810</v>
      </c>
      <c r="F212" s="285"/>
      <c r="G212" s="286">
        <f>SUM(G213:H216)</f>
        <v>416</v>
      </c>
      <c r="H212" s="285"/>
      <c r="I212" s="286">
        <f>SUM(I213:J216)</f>
        <v>394</v>
      </c>
      <c r="J212" s="287"/>
      <c r="K212" s="285">
        <f t="shared" si="65"/>
        <v>149</v>
      </c>
      <c r="L212" s="285"/>
      <c r="M212" s="286">
        <f>SUM(M213:N216)</f>
        <v>71</v>
      </c>
      <c r="N212" s="285"/>
      <c r="O212" s="286">
        <f>SUM(O213:P216)</f>
        <v>78</v>
      </c>
      <c r="P212" s="285"/>
      <c r="Q212" s="284">
        <f t="shared" si="70"/>
        <v>132</v>
      </c>
      <c r="R212" s="285"/>
      <c r="S212" s="286">
        <f>SUM(S213:T216)</f>
        <v>65</v>
      </c>
      <c r="T212" s="285"/>
      <c r="U212" s="286">
        <f>SUM(U213:V216)</f>
        <v>67</v>
      </c>
      <c r="V212" s="287"/>
      <c r="W212" s="284">
        <f t="shared" si="66"/>
        <v>151</v>
      </c>
      <c r="X212" s="285"/>
      <c r="Y212" s="286">
        <f>SUM(Y213:Z216)</f>
        <v>77</v>
      </c>
      <c r="Z212" s="285"/>
      <c r="AA212" s="286">
        <f>SUM(AA213:AB216)</f>
        <v>74</v>
      </c>
      <c r="AB212" s="287"/>
      <c r="AC212" s="284">
        <f t="shared" si="67"/>
        <v>122</v>
      </c>
      <c r="AD212" s="285"/>
      <c r="AE212" s="286">
        <f>SUM(AE213:AF216)</f>
        <v>68</v>
      </c>
      <c r="AF212" s="302"/>
      <c r="AG212" s="285">
        <f>SUM(AG213:AH216)</f>
        <v>54</v>
      </c>
      <c r="AH212" s="287"/>
      <c r="AI212" s="284">
        <f t="shared" si="68"/>
        <v>127</v>
      </c>
      <c r="AJ212" s="285"/>
      <c r="AK212" s="286">
        <f>SUM(AK213:AL216)</f>
        <v>67</v>
      </c>
      <c r="AL212" s="285"/>
      <c r="AM212" s="286">
        <f>SUM(AM213:AN216)</f>
        <v>60</v>
      </c>
      <c r="AN212" s="287"/>
      <c r="AO212" s="284">
        <f t="shared" si="69"/>
        <v>129</v>
      </c>
      <c r="AP212" s="285"/>
      <c r="AQ212" s="286">
        <f>SUM(AQ213:AR216)</f>
        <v>68</v>
      </c>
      <c r="AR212" s="285"/>
      <c r="AS212" s="286">
        <f>SUM(AS213:AT216)</f>
        <v>61</v>
      </c>
      <c r="AT212" s="287"/>
    </row>
    <row r="213" spans="2:46" s="57" customFormat="1" ht="15" hidden="1" customHeight="1">
      <c r="B213" s="282" t="s">
        <v>58</v>
      </c>
      <c r="C213" s="304"/>
      <c r="D213" s="305"/>
      <c r="E213" s="284">
        <f>SUM(G213:J213)</f>
        <v>405</v>
      </c>
      <c r="F213" s="285"/>
      <c r="G213" s="286">
        <f>SUM(M213,S213,Y213,AE213,AK213,AQ213)</f>
        <v>221</v>
      </c>
      <c r="H213" s="285"/>
      <c r="I213" s="286">
        <f>SUM(O213,U213,AA213,AG213,AM213,AS213)</f>
        <v>184</v>
      </c>
      <c r="J213" s="287"/>
      <c r="K213" s="306">
        <f t="shared" si="65"/>
        <v>72</v>
      </c>
      <c r="L213" s="307"/>
      <c r="M213" s="307">
        <v>33</v>
      </c>
      <c r="N213" s="307"/>
      <c r="O213" s="307">
        <v>39</v>
      </c>
      <c r="P213" s="308"/>
      <c r="Q213" s="284">
        <f t="shared" si="70"/>
        <v>61</v>
      </c>
      <c r="R213" s="285"/>
      <c r="S213" s="309">
        <v>31</v>
      </c>
      <c r="T213" s="309"/>
      <c r="U213" s="307">
        <v>30</v>
      </c>
      <c r="V213" s="308"/>
      <c r="W213" s="306">
        <f t="shared" si="66"/>
        <v>82</v>
      </c>
      <c r="X213" s="307"/>
      <c r="Y213" s="307">
        <v>45</v>
      </c>
      <c r="Z213" s="307"/>
      <c r="AA213" s="307">
        <v>37</v>
      </c>
      <c r="AB213" s="308"/>
      <c r="AC213" s="306">
        <f>SUM(AE213:AH213)</f>
        <v>67</v>
      </c>
      <c r="AD213" s="307"/>
      <c r="AE213" s="307">
        <v>39</v>
      </c>
      <c r="AF213" s="307"/>
      <c r="AG213" s="302">
        <v>28</v>
      </c>
      <c r="AH213" s="308"/>
      <c r="AI213" s="306">
        <f>SUM(AK213:AN213)</f>
        <v>65</v>
      </c>
      <c r="AJ213" s="307"/>
      <c r="AK213" s="307">
        <v>39</v>
      </c>
      <c r="AL213" s="307"/>
      <c r="AM213" s="307">
        <v>26</v>
      </c>
      <c r="AN213" s="308"/>
      <c r="AO213" s="306">
        <f>SUM(AQ213:AT213)</f>
        <v>58</v>
      </c>
      <c r="AP213" s="307"/>
      <c r="AQ213" s="310">
        <v>34</v>
      </c>
      <c r="AR213" s="310"/>
      <c r="AS213" s="307">
        <v>24</v>
      </c>
      <c r="AT213" s="308"/>
    </row>
    <row r="214" spans="2:46" s="57" customFormat="1" ht="15" hidden="1" customHeight="1">
      <c r="B214" s="282" t="s">
        <v>59</v>
      </c>
      <c r="C214" s="304"/>
      <c r="D214" s="305"/>
      <c r="E214" s="284">
        <f>SUM(G214:J214)</f>
        <v>174</v>
      </c>
      <c r="F214" s="285"/>
      <c r="G214" s="286">
        <f>SUM(M214,S214,Y214,AE214,AK214,AQ214)</f>
        <v>78</v>
      </c>
      <c r="H214" s="285"/>
      <c r="I214" s="286">
        <f>SUM(O214,U214,AA214,AG214,AM214,AS214)</f>
        <v>96</v>
      </c>
      <c r="J214" s="287"/>
      <c r="K214" s="306">
        <f t="shared" si="65"/>
        <v>27</v>
      </c>
      <c r="L214" s="307"/>
      <c r="M214" s="307">
        <v>12</v>
      </c>
      <c r="N214" s="307"/>
      <c r="O214" s="307">
        <v>15</v>
      </c>
      <c r="P214" s="308"/>
      <c r="Q214" s="284">
        <f t="shared" si="70"/>
        <v>31</v>
      </c>
      <c r="R214" s="285"/>
      <c r="S214" s="307">
        <v>14</v>
      </c>
      <c r="T214" s="307"/>
      <c r="U214" s="307">
        <v>17</v>
      </c>
      <c r="V214" s="308"/>
      <c r="W214" s="306">
        <f t="shared" si="66"/>
        <v>24</v>
      </c>
      <c r="X214" s="307"/>
      <c r="Y214" s="307">
        <v>11</v>
      </c>
      <c r="Z214" s="307"/>
      <c r="AA214" s="307">
        <v>13</v>
      </c>
      <c r="AB214" s="308"/>
      <c r="AC214" s="306">
        <f>SUM(AE214:AH214)</f>
        <v>26</v>
      </c>
      <c r="AD214" s="307"/>
      <c r="AE214" s="307">
        <v>15</v>
      </c>
      <c r="AF214" s="307"/>
      <c r="AG214" s="302">
        <v>11</v>
      </c>
      <c r="AH214" s="308"/>
      <c r="AI214" s="306">
        <f>SUM(AK214:AN214)</f>
        <v>34</v>
      </c>
      <c r="AJ214" s="307"/>
      <c r="AK214" s="307">
        <v>12</v>
      </c>
      <c r="AL214" s="307"/>
      <c r="AM214" s="307">
        <v>22</v>
      </c>
      <c r="AN214" s="308"/>
      <c r="AO214" s="306">
        <f>SUM(AQ214:AT214)</f>
        <v>32</v>
      </c>
      <c r="AP214" s="307"/>
      <c r="AQ214" s="307">
        <v>14</v>
      </c>
      <c r="AR214" s="307"/>
      <c r="AS214" s="307">
        <v>18</v>
      </c>
      <c r="AT214" s="308"/>
    </row>
    <row r="215" spans="2:46" s="57" customFormat="1" ht="15" hidden="1" customHeight="1">
      <c r="B215" s="282" t="s">
        <v>60</v>
      </c>
      <c r="C215" s="304"/>
      <c r="D215" s="305"/>
      <c r="E215" s="284">
        <f>SUM(G215:J215)</f>
        <v>141</v>
      </c>
      <c r="F215" s="285"/>
      <c r="G215" s="286">
        <f>SUM(M215,S215,Y215,AE215,AK215,AQ215)</f>
        <v>67</v>
      </c>
      <c r="H215" s="285"/>
      <c r="I215" s="286">
        <f>SUM(O215,U215,AA215,AG215,AM215,AS215)</f>
        <v>74</v>
      </c>
      <c r="J215" s="287"/>
      <c r="K215" s="306">
        <f t="shared" si="65"/>
        <v>27</v>
      </c>
      <c r="L215" s="307"/>
      <c r="M215" s="307">
        <v>12</v>
      </c>
      <c r="N215" s="307"/>
      <c r="O215" s="307">
        <v>15</v>
      </c>
      <c r="P215" s="308"/>
      <c r="Q215" s="284">
        <f t="shared" si="70"/>
        <v>25</v>
      </c>
      <c r="R215" s="285"/>
      <c r="S215" s="307">
        <v>12</v>
      </c>
      <c r="T215" s="307"/>
      <c r="U215" s="307">
        <v>13</v>
      </c>
      <c r="V215" s="308"/>
      <c r="W215" s="306">
        <f t="shared" si="66"/>
        <v>30</v>
      </c>
      <c r="X215" s="307"/>
      <c r="Y215" s="307">
        <v>14</v>
      </c>
      <c r="Z215" s="307"/>
      <c r="AA215" s="307">
        <v>16</v>
      </c>
      <c r="AB215" s="308"/>
      <c r="AC215" s="306">
        <f>SUM(AE215:AH215)</f>
        <v>20</v>
      </c>
      <c r="AD215" s="307"/>
      <c r="AE215" s="307">
        <v>9</v>
      </c>
      <c r="AF215" s="307"/>
      <c r="AG215" s="302">
        <v>11</v>
      </c>
      <c r="AH215" s="308"/>
      <c r="AI215" s="306">
        <f>SUM(AK215:AN215)</f>
        <v>19</v>
      </c>
      <c r="AJ215" s="307"/>
      <c r="AK215" s="307">
        <v>9</v>
      </c>
      <c r="AL215" s="307"/>
      <c r="AM215" s="307">
        <v>10</v>
      </c>
      <c r="AN215" s="308"/>
      <c r="AO215" s="306">
        <f>SUM(AQ215:AT215)</f>
        <v>20</v>
      </c>
      <c r="AP215" s="307"/>
      <c r="AQ215" s="307">
        <v>11</v>
      </c>
      <c r="AR215" s="307"/>
      <c r="AS215" s="307">
        <v>9</v>
      </c>
      <c r="AT215" s="308"/>
    </row>
    <row r="216" spans="2:46" s="57" customFormat="1" ht="15" hidden="1" customHeight="1">
      <c r="B216" s="288" t="s">
        <v>115</v>
      </c>
      <c r="C216" s="311"/>
      <c r="D216" s="312"/>
      <c r="E216" s="290">
        <f>SUM(G216:J216)</f>
        <v>90</v>
      </c>
      <c r="F216" s="291"/>
      <c r="G216" s="292">
        <f>SUM(M216,S216,Y216,AE216,AK216,AQ216)</f>
        <v>50</v>
      </c>
      <c r="H216" s="291"/>
      <c r="I216" s="292">
        <f>SUM(O216,U216,AA216,AG216,AM216,AS216)</f>
        <v>40</v>
      </c>
      <c r="J216" s="293"/>
      <c r="K216" s="313">
        <f t="shared" si="65"/>
        <v>23</v>
      </c>
      <c r="L216" s="314"/>
      <c r="M216" s="314">
        <v>14</v>
      </c>
      <c r="N216" s="314"/>
      <c r="O216" s="314">
        <v>9</v>
      </c>
      <c r="P216" s="315"/>
      <c r="Q216" s="290">
        <f t="shared" si="70"/>
        <v>15</v>
      </c>
      <c r="R216" s="291"/>
      <c r="S216" s="314">
        <v>8</v>
      </c>
      <c r="T216" s="314"/>
      <c r="U216" s="314">
        <v>7</v>
      </c>
      <c r="V216" s="315"/>
      <c r="W216" s="313">
        <f t="shared" si="66"/>
        <v>15</v>
      </c>
      <c r="X216" s="314"/>
      <c r="Y216" s="314">
        <v>7</v>
      </c>
      <c r="Z216" s="314"/>
      <c r="AA216" s="314">
        <v>8</v>
      </c>
      <c r="AB216" s="315"/>
      <c r="AC216" s="313">
        <f>SUM(AE216:AH216)</f>
        <v>9</v>
      </c>
      <c r="AD216" s="314"/>
      <c r="AE216" s="314">
        <v>5</v>
      </c>
      <c r="AF216" s="314"/>
      <c r="AG216" s="303">
        <v>4</v>
      </c>
      <c r="AH216" s="315"/>
      <c r="AI216" s="313">
        <f>SUM(AK216:AN216)</f>
        <v>9</v>
      </c>
      <c r="AJ216" s="314"/>
      <c r="AK216" s="314">
        <v>7</v>
      </c>
      <c r="AL216" s="314"/>
      <c r="AM216" s="314">
        <v>2</v>
      </c>
      <c r="AN216" s="315"/>
      <c r="AO216" s="313">
        <f>SUM(AQ216:AT216)</f>
        <v>19</v>
      </c>
      <c r="AP216" s="314"/>
      <c r="AQ216" s="314">
        <v>9</v>
      </c>
      <c r="AR216" s="314"/>
      <c r="AS216" s="314">
        <v>10</v>
      </c>
      <c r="AT216" s="315"/>
    </row>
    <row r="217" spans="2:46" s="57" customFormat="1" ht="16.149999999999999" hidden="1" customHeight="1">
      <c r="B217" s="275" t="s">
        <v>117</v>
      </c>
      <c r="C217" s="276"/>
      <c r="D217" s="276"/>
      <c r="E217" s="277">
        <f>E218+E224+E231+E236</f>
        <v>5277</v>
      </c>
      <c r="F217" s="278"/>
      <c r="G217" s="279">
        <f>G218+G224+G231+G236</f>
        <v>2720</v>
      </c>
      <c r="H217" s="278"/>
      <c r="I217" s="279">
        <f>I218+I224+I231+I236</f>
        <v>2557</v>
      </c>
      <c r="J217" s="280"/>
      <c r="K217" s="278">
        <f>K218+K224+K231+K236</f>
        <v>819</v>
      </c>
      <c r="L217" s="278"/>
      <c r="M217" s="279">
        <f>M218+M224+M231+M236</f>
        <v>417</v>
      </c>
      <c r="N217" s="278"/>
      <c r="O217" s="279">
        <f>O218+O224+O231+O236</f>
        <v>402</v>
      </c>
      <c r="P217" s="278"/>
      <c r="Q217" s="277">
        <f>Q218+Q224+Q231+Q236</f>
        <v>885</v>
      </c>
      <c r="R217" s="278"/>
      <c r="S217" s="279">
        <f>S218+S224+S231+S236</f>
        <v>435</v>
      </c>
      <c r="T217" s="278"/>
      <c r="U217" s="279">
        <f>U218+U224+U231+U236</f>
        <v>450</v>
      </c>
      <c r="V217" s="280"/>
      <c r="W217" s="277">
        <f>W218+W224+W231+W236</f>
        <v>895</v>
      </c>
      <c r="X217" s="278"/>
      <c r="Y217" s="279">
        <f>Y218+Y224+Y231+Y236</f>
        <v>460</v>
      </c>
      <c r="Z217" s="278"/>
      <c r="AA217" s="279">
        <f>AA218+AA224+AA231+AA236</f>
        <v>435</v>
      </c>
      <c r="AB217" s="280"/>
      <c r="AC217" s="277">
        <f>AC218+AC224+AC231+AC236</f>
        <v>916</v>
      </c>
      <c r="AD217" s="278"/>
      <c r="AE217" s="279">
        <f>AE218+AE224+AE231+AE236</f>
        <v>500</v>
      </c>
      <c r="AF217" s="296"/>
      <c r="AG217" s="278">
        <f>AG218+AG224+AG231+AG236</f>
        <v>416</v>
      </c>
      <c r="AH217" s="280"/>
      <c r="AI217" s="277">
        <f>AI218+AI224+AI231+AI236</f>
        <v>877</v>
      </c>
      <c r="AJ217" s="278"/>
      <c r="AK217" s="279">
        <f>AK218+AK224+AK231+AK236</f>
        <v>460</v>
      </c>
      <c r="AL217" s="278"/>
      <c r="AM217" s="279">
        <f>AM218+AM224+AM231+AM236</f>
        <v>417</v>
      </c>
      <c r="AN217" s="280"/>
      <c r="AO217" s="277">
        <f>AO218+AO224+AO231+AO236</f>
        <v>885</v>
      </c>
      <c r="AP217" s="278"/>
      <c r="AQ217" s="279">
        <f>AQ218+AQ224+AQ231+AQ236</f>
        <v>448</v>
      </c>
      <c r="AR217" s="278"/>
      <c r="AS217" s="279">
        <f>AS218+AS224+AS231+AS236</f>
        <v>437</v>
      </c>
      <c r="AT217" s="280"/>
    </row>
    <row r="218" spans="2:46" s="57" customFormat="1" ht="17.45" hidden="1" customHeight="1">
      <c r="B218" s="282" t="s">
        <v>13</v>
      </c>
      <c r="C218" s="283"/>
      <c r="D218" s="301"/>
      <c r="E218" s="284">
        <f>SUM(G218:J218)</f>
        <v>1032</v>
      </c>
      <c r="F218" s="302"/>
      <c r="G218" s="286">
        <f>SUM(G219:H223)</f>
        <v>494</v>
      </c>
      <c r="H218" s="302"/>
      <c r="I218" s="286">
        <f>SUM(I219:J223)</f>
        <v>538</v>
      </c>
      <c r="J218" s="287"/>
      <c r="K218" s="284">
        <f>SUM(M218:P218)</f>
        <v>174</v>
      </c>
      <c r="L218" s="302"/>
      <c r="M218" s="286">
        <f>SUM(M219:N223)</f>
        <v>88</v>
      </c>
      <c r="N218" s="302"/>
      <c r="O218" s="286">
        <f>SUM(O219:P223)</f>
        <v>86</v>
      </c>
      <c r="P218" s="287"/>
      <c r="Q218" s="284">
        <f>SUM(S218:V218)</f>
        <v>159</v>
      </c>
      <c r="R218" s="302"/>
      <c r="S218" s="286">
        <f>SUM(S219:T223)</f>
        <v>74</v>
      </c>
      <c r="T218" s="302"/>
      <c r="U218" s="286">
        <f>SUM(U219:V223)</f>
        <v>85</v>
      </c>
      <c r="V218" s="287"/>
      <c r="W218" s="284">
        <f>SUM(Y218:AB218)</f>
        <v>187</v>
      </c>
      <c r="X218" s="302"/>
      <c r="Y218" s="286">
        <f>SUM(Y219:Z223)</f>
        <v>95</v>
      </c>
      <c r="Z218" s="302"/>
      <c r="AA218" s="286">
        <f>SUM(AA219:AB223)</f>
        <v>92</v>
      </c>
      <c r="AB218" s="287"/>
      <c r="AC218" s="284">
        <f>SUM(AE218:AH218)</f>
        <v>165</v>
      </c>
      <c r="AD218" s="302"/>
      <c r="AE218" s="286">
        <f>SUM(AE219:AF223)</f>
        <v>75</v>
      </c>
      <c r="AF218" s="302"/>
      <c r="AG218" s="285">
        <f>SUM(AG219:AH223)</f>
        <v>90</v>
      </c>
      <c r="AH218" s="287"/>
      <c r="AI218" s="284">
        <f>SUM(AK218:AN218)</f>
        <v>181</v>
      </c>
      <c r="AJ218" s="302"/>
      <c r="AK218" s="286">
        <f>SUM(AK219:AL223)</f>
        <v>83</v>
      </c>
      <c r="AL218" s="302"/>
      <c r="AM218" s="286">
        <f>SUM(AM219:AN223)</f>
        <v>98</v>
      </c>
      <c r="AN218" s="287"/>
      <c r="AO218" s="284">
        <f>SUM(AQ218:AT218)</f>
        <v>166</v>
      </c>
      <c r="AP218" s="302"/>
      <c r="AQ218" s="286">
        <f>SUM(AQ219:AR223)</f>
        <v>79</v>
      </c>
      <c r="AR218" s="302"/>
      <c r="AS218" s="285">
        <f>SUM(AS219:AT223)</f>
        <v>87</v>
      </c>
      <c r="AT218" s="287"/>
    </row>
    <row r="219" spans="2:46" s="57" customFormat="1" ht="9.6" hidden="1" customHeight="1">
      <c r="B219" s="282" t="s">
        <v>29</v>
      </c>
      <c r="C219" s="283"/>
      <c r="D219" s="283"/>
      <c r="E219" s="284">
        <f>SUM(G219:J219)</f>
        <v>189</v>
      </c>
      <c r="F219" s="285"/>
      <c r="G219" s="286">
        <f>SUM(M219,S219,Y219,AE219,AK219,AQ219)</f>
        <v>91</v>
      </c>
      <c r="H219" s="285"/>
      <c r="I219" s="286">
        <f>SUM(O219,U219,AA219,AG219,AM219,AS219)</f>
        <v>98</v>
      </c>
      <c r="J219" s="287"/>
      <c r="K219" s="285">
        <f>SUM(M219:P219)</f>
        <v>31</v>
      </c>
      <c r="L219" s="285"/>
      <c r="M219" s="286">
        <v>16</v>
      </c>
      <c r="N219" s="285"/>
      <c r="O219" s="286">
        <v>15</v>
      </c>
      <c r="P219" s="285"/>
      <c r="Q219" s="284">
        <f>SUM(S219:V219)</f>
        <v>34</v>
      </c>
      <c r="R219" s="285"/>
      <c r="S219" s="286">
        <v>13</v>
      </c>
      <c r="T219" s="285"/>
      <c r="U219" s="286">
        <v>21</v>
      </c>
      <c r="V219" s="287"/>
      <c r="W219" s="284">
        <f>SUM(Y219:AB219)</f>
        <v>31</v>
      </c>
      <c r="X219" s="285"/>
      <c r="Y219" s="286">
        <v>16</v>
      </c>
      <c r="Z219" s="285"/>
      <c r="AA219" s="286">
        <v>15</v>
      </c>
      <c r="AB219" s="287"/>
      <c r="AC219" s="284">
        <f>SUM(AE219:AH219)</f>
        <v>31</v>
      </c>
      <c r="AD219" s="285"/>
      <c r="AE219" s="286">
        <v>15</v>
      </c>
      <c r="AF219" s="302"/>
      <c r="AG219" s="285">
        <v>16</v>
      </c>
      <c r="AH219" s="287"/>
      <c r="AI219" s="284">
        <f>SUM(AK219:AN219)</f>
        <v>32</v>
      </c>
      <c r="AJ219" s="285"/>
      <c r="AK219" s="286">
        <v>15</v>
      </c>
      <c r="AL219" s="285"/>
      <c r="AM219" s="286">
        <v>17</v>
      </c>
      <c r="AN219" s="287"/>
      <c r="AO219" s="284">
        <f>SUM(AQ219:AT219)</f>
        <v>30</v>
      </c>
      <c r="AP219" s="285"/>
      <c r="AQ219" s="286">
        <v>16</v>
      </c>
      <c r="AR219" s="285"/>
      <c r="AS219" s="286">
        <v>14</v>
      </c>
      <c r="AT219" s="287"/>
    </row>
    <row r="220" spans="2:46" s="57" customFormat="1" ht="11.45" hidden="1" customHeight="1">
      <c r="B220" s="282" t="s">
        <v>43</v>
      </c>
      <c r="C220" s="283"/>
      <c r="D220" s="283"/>
      <c r="E220" s="284">
        <f>SUM(G220:J220)</f>
        <v>258</v>
      </c>
      <c r="F220" s="285"/>
      <c r="G220" s="286">
        <f>SUM(M220,S220,Y220,AE220,AK220,AQ220)</f>
        <v>129</v>
      </c>
      <c r="H220" s="285"/>
      <c r="I220" s="286">
        <f>SUM(O220,U220,AA220,AG220,AM220,AS220)</f>
        <v>129</v>
      </c>
      <c r="J220" s="287"/>
      <c r="K220" s="285">
        <f>SUM(M220:P220)</f>
        <v>55</v>
      </c>
      <c r="L220" s="285"/>
      <c r="M220" s="286">
        <v>31</v>
      </c>
      <c r="N220" s="285"/>
      <c r="O220" s="286">
        <v>24</v>
      </c>
      <c r="P220" s="285"/>
      <c r="Q220" s="284">
        <f>SUM(S220:V220)</f>
        <v>35</v>
      </c>
      <c r="R220" s="285"/>
      <c r="S220" s="286">
        <v>18</v>
      </c>
      <c r="T220" s="285"/>
      <c r="U220" s="286">
        <v>17</v>
      </c>
      <c r="V220" s="287"/>
      <c r="W220" s="284">
        <f>SUM(Y220:AB220)</f>
        <v>41</v>
      </c>
      <c r="X220" s="285"/>
      <c r="Y220" s="286">
        <v>24</v>
      </c>
      <c r="Z220" s="285"/>
      <c r="AA220" s="286">
        <v>17</v>
      </c>
      <c r="AB220" s="287"/>
      <c r="AC220" s="284">
        <f>SUM(AE220:AH220)</f>
        <v>43</v>
      </c>
      <c r="AD220" s="285"/>
      <c r="AE220" s="286">
        <v>17</v>
      </c>
      <c r="AF220" s="302"/>
      <c r="AG220" s="285">
        <v>26</v>
      </c>
      <c r="AH220" s="287"/>
      <c r="AI220" s="284">
        <f>SUM(AK220:AN220)</f>
        <v>44</v>
      </c>
      <c r="AJ220" s="285"/>
      <c r="AK220" s="286">
        <v>21</v>
      </c>
      <c r="AL220" s="285"/>
      <c r="AM220" s="286">
        <v>23</v>
      </c>
      <c r="AN220" s="287"/>
      <c r="AO220" s="284">
        <f>SUM(AQ220:AT220)</f>
        <v>40</v>
      </c>
      <c r="AP220" s="285"/>
      <c r="AQ220" s="286">
        <v>18</v>
      </c>
      <c r="AR220" s="285"/>
      <c r="AS220" s="286">
        <v>22</v>
      </c>
      <c r="AT220" s="287"/>
    </row>
    <row r="221" spans="2:46" s="57" customFormat="1" ht="21.6" hidden="1" customHeight="1">
      <c r="B221" s="282" t="s">
        <v>45</v>
      </c>
      <c r="C221" s="283"/>
      <c r="D221" s="283"/>
      <c r="E221" s="284">
        <f>SUM(G221:J221)</f>
        <v>233</v>
      </c>
      <c r="F221" s="285"/>
      <c r="G221" s="286">
        <f>SUM(M221,S221,Y221,AE221,AK221,AQ221)</f>
        <v>109</v>
      </c>
      <c r="H221" s="285"/>
      <c r="I221" s="286">
        <f>SUM(O221,U221,AA221,AG221,AM221,AS221)</f>
        <v>124</v>
      </c>
      <c r="J221" s="287"/>
      <c r="K221" s="285">
        <f>SUM(M221:P221)</f>
        <v>30</v>
      </c>
      <c r="L221" s="285"/>
      <c r="M221" s="286">
        <v>15</v>
      </c>
      <c r="N221" s="285"/>
      <c r="O221" s="286">
        <v>15</v>
      </c>
      <c r="P221" s="285"/>
      <c r="Q221" s="284">
        <f>SUM(S221:V221)</f>
        <v>40</v>
      </c>
      <c r="R221" s="285"/>
      <c r="S221" s="286">
        <v>19</v>
      </c>
      <c r="T221" s="285"/>
      <c r="U221" s="286">
        <v>21</v>
      </c>
      <c r="V221" s="287"/>
      <c r="W221" s="284">
        <f>SUM(Y221:AB221)</f>
        <v>46</v>
      </c>
      <c r="X221" s="285"/>
      <c r="Y221" s="286">
        <v>22</v>
      </c>
      <c r="Z221" s="285"/>
      <c r="AA221" s="286">
        <v>24</v>
      </c>
      <c r="AB221" s="287"/>
      <c r="AC221" s="284">
        <f>SUM(AE221:AH221)</f>
        <v>34</v>
      </c>
      <c r="AD221" s="285"/>
      <c r="AE221" s="286">
        <v>18</v>
      </c>
      <c r="AF221" s="302"/>
      <c r="AG221" s="285">
        <v>16</v>
      </c>
      <c r="AH221" s="287"/>
      <c r="AI221" s="284">
        <f>SUM(AK221:AN221)</f>
        <v>39</v>
      </c>
      <c r="AJ221" s="285"/>
      <c r="AK221" s="286">
        <v>17</v>
      </c>
      <c r="AL221" s="285"/>
      <c r="AM221" s="286">
        <v>22</v>
      </c>
      <c r="AN221" s="287"/>
      <c r="AO221" s="284">
        <f>SUM(AQ221:AT221)</f>
        <v>44</v>
      </c>
      <c r="AP221" s="285"/>
      <c r="AQ221" s="286">
        <v>18</v>
      </c>
      <c r="AR221" s="285"/>
      <c r="AS221" s="286">
        <v>26</v>
      </c>
      <c r="AT221" s="287"/>
    </row>
    <row r="222" spans="2:46" s="57" customFormat="1" ht="9" hidden="1" customHeight="1">
      <c r="B222" s="282" t="s">
        <v>44</v>
      </c>
      <c r="C222" s="283"/>
      <c r="D222" s="283"/>
      <c r="E222" s="284">
        <f t="shared" ref="E222:E236" si="73">SUM(G222:J222)</f>
        <v>181</v>
      </c>
      <c r="F222" s="285"/>
      <c r="G222" s="286">
        <f>SUM(M222,S222,Y222,AE222,AK222,AQ222)</f>
        <v>79</v>
      </c>
      <c r="H222" s="285"/>
      <c r="I222" s="286">
        <f>SUM(O222,U222,AA222,AG222,AM222,AS222)</f>
        <v>102</v>
      </c>
      <c r="J222" s="287"/>
      <c r="K222" s="285">
        <f t="shared" ref="K222:K240" si="74">SUM(M222:P222)</f>
        <v>27</v>
      </c>
      <c r="L222" s="285"/>
      <c r="M222" s="286">
        <v>14</v>
      </c>
      <c r="N222" s="285"/>
      <c r="O222" s="286">
        <v>13</v>
      </c>
      <c r="P222" s="285"/>
      <c r="Q222" s="284">
        <f>SUM(S222:V222)</f>
        <v>21</v>
      </c>
      <c r="R222" s="285"/>
      <c r="S222" s="286">
        <v>9</v>
      </c>
      <c r="T222" s="285"/>
      <c r="U222" s="286">
        <v>12</v>
      </c>
      <c r="V222" s="287"/>
      <c r="W222" s="284">
        <f t="shared" ref="W222:W240" si="75">SUM(Y222:AB222)</f>
        <v>39</v>
      </c>
      <c r="X222" s="285"/>
      <c r="Y222" s="286">
        <v>17</v>
      </c>
      <c r="Z222" s="285"/>
      <c r="AA222" s="286">
        <v>22</v>
      </c>
      <c r="AB222" s="287"/>
      <c r="AC222" s="284">
        <f t="shared" ref="AC222:AC236" si="76">SUM(AE222:AH222)</f>
        <v>30</v>
      </c>
      <c r="AD222" s="285"/>
      <c r="AE222" s="286">
        <v>10</v>
      </c>
      <c r="AF222" s="302"/>
      <c r="AG222" s="285">
        <v>20</v>
      </c>
      <c r="AH222" s="287"/>
      <c r="AI222" s="284">
        <f t="shared" ref="AI222:AI236" si="77">SUM(AK222:AN222)</f>
        <v>36</v>
      </c>
      <c r="AJ222" s="285"/>
      <c r="AK222" s="286">
        <v>13</v>
      </c>
      <c r="AL222" s="285"/>
      <c r="AM222" s="286">
        <v>23</v>
      </c>
      <c r="AN222" s="287"/>
      <c r="AO222" s="284">
        <f t="shared" ref="AO222:AO236" si="78">SUM(AQ222:AT222)</f>
        <v>28</v>
      </c>
      <c r="AP222" s="285"/>
      <c r="AQ222" s="286">
        <v>16</v>
      </c>
      <c r="AR222" s="285"/>
      <c r="AS222" s="286">
        <v>12</v>
      </c>
      <c r="AT222" s="287"/>
    </row>
    <row r="223" spans="2:46" s="57" customFormat="1" ht="11.45" hidden="1" customHeight="1">
      <c r="B223" s="282" t="s">
        <v>46</v>
      </c>
      <c r="C223" s="283"/>
      <c r="D223" s="283"/>
      <c r="E223" s="284">
        <f t="shared" si="73"/>
        <v>171</v>
      </c>
      <c r="F223" s="285"/>
      <c r="G223" s="286">
        <f>SUM(M223,S223,Y223,AE223,AK223,AQ223)</f>
        <v>86</v>
      </c>
      <c r="H223" s="285"/>
      <c r="I223" s="286">
        <f>SUM(O223,U223,AA223,AG223,AM223,AS223)</f>
        <v>85</v>
      </c>
      <c r="J223" s="287"/>
      <c r="K223" s="285">
        <f t="shared" si="74"/>
        <v>31</v>
      </c>
      <c r="L223" s="285"/>
      <c r="M223" s="286">
        <v>12</v>
      </c>
      <c r="N223" s="285"/>
      <c r="O223" s="286">
        <v>19</v>
      </c>
      <c r="P223" s="285"/>
      <c r="Q223" s="284">
        <f t="shared" ref="Q223:Q240" si="79">SUM(S223:V223)</f>
        <v>29</v>
      </c>
      <c r="R223" s="285"/>
      <c r="S223" s="286">
        <v>15</v>
      </c>
      <c r="T223" s="285"/>
      <c r="U223" s="286">
        <v>14</v>
      </c>
      <c r="V223" s="287"/>
      <c r="W223" s="284">
        <f t="shared" si="75"/>
        <v>30</v>
      </c>
      <c r="X223" s="285"/>
      <c r="Y223" s="286">
        <v>16</v>
      </c>
      <c r="Z223" s="285"/>
      <c r="AA223" s="286">
        <v>14</v>
      </c>
      <c r="AB223" s="287"/>
      <c r="AC223" s="284">
        <f t="shared" si="76"/>
        <v>27</v>
      </c>
      <c r="AD223" s="285"/>
      <c r="AE223" s="286">
        <v>15</v>
      </c>
      <c r="AF223" s="302"/>
      <c r="AG223" s="285">
        <v>12</v>
      </c>
      <c r="AH223" s="287"/>
      <c r="AI223" s="284">
        <f t="shared" si="77"/>
        <v>30</v>
      </c>
      <c r="AJ223" s="285"/>
      <c r="AK223" s="286">
        <v>17</v>
      </c>
      <c r="AL223" s="285"/>
      <c r="AM223" s="286">
        <v>13</v>
      </c>
      <c r="AN223" s="287"/>
      <c r="AO223" s="284">
        <f t="shared" si="78"/>
        <v>24</v>
      </c>
      <c r="AP223" s="285"/>
      <c r="AQ223" s="286">
        <v>11</v>
      </c>
      <c r="AR223" s="285"/>
      <c r="AS223" s="286">
        <v>13</v>
      </c>
      <c r="AT223" s="287"/>
    </row>
    <row r="224" spans="2:46" s="57" customFormat="1" ht="17.45" hidden="1" customHeight="1" collapsed="1">
      <c r="B224" s="282" t="s">
        <v>14</v>
      </c>
      <c r="C224" s="283"/>
      <c r="D224" s="283"/>
      <c r="E224" s="284">
        <f t="shared" si="73"/>
        <v>1869</v>
      </c>
      <c r="F224" s="285"/>
      <c r="G224" s="286">
        <f>SUM(G225:H230)</f>
        <v>990</v>
      </c>
      <c r="H224" s="285"/>
      <c r="I224" s="286">
        <f>SUM(I225:J230)</f>
        <v>879</v>
      </c>
      <c r="J224" s="287"/>
      <c r="K224" s="285">
        <f t="shared" si="74"/>
        <v>295</v>
      </c>
      <c r="L224" s="285"/>
      <c r="M224" s="286">
        <f>SUM(M225:N230)</f>
        <v>143</v>
      </c>
      <c r="N224" s="285"/>
      <c r="O224" s="286">
        <f>SUM(O225:P230)</f>
        <v>152</v>
      </c>
      <c r="P224" s="285"/>
      <c r="Q224" s="284">
        <f t="shared" si="79"/>
        <v>306</v>
      </c>
      <c r="R224" s="285"/>
      <c r="S224" s="286">
        <f>SUM(S225:T230)</f>
        <v>158</v>
      </c>
      <c r="T224" s="285"/>
      <c r="U224" s="286">
        <f>SUM(U225:V230)</f>
        <v>148</v>
      </c>
      <c r="V224" s="287"/>
      <c r="W224" s="284">
        <f t="shared" si="75"/>
        <v>306</v>
      </c>
      <c r="X224" s="285"/>
      <c r="Y224" s="286">
        <f>SUM(Y225:Z230)</f>
        <v>165</v>
      </c>
      <c r="Z224" s="285"/>
      <c r="AA224" s="286">
        <f>SUM(AA225:AB230)</f>
        <v>141</v>
      </c>
      <c r="AB224" s="287"/>
      <c r="AC224" s="284">
        <f t="shared" si="76"/>
        <v>339</v>
      </c>
      <c r="AD224" s="285"/>
      <c r="AE224" s="286">
        <f>SUM(AE225:AF230)</f>
        <v>205</v>
      </c>
      <c r="AF224" s="302"/>
      <c r="AG224" s="285">
        <f>SUM(AG225:AH230)</f>
        <v>134</v>
      </c>
      <c r="AH224" s="287"/>
      <c r="AI224" s="284">
        <f t="shared" si="77"/>
        <v>291</v>
      </c>
      <c r="AJ224" s="285"/>
      <c r="AK224" s="286">
        <f>SUM(AK225:AL230)</f>
        <v>156</v>
      </c>
      <c r="AL224" s="285"/>
      <c r="AM224" s="286">
        <f>SUM(AM225:AN230)</f>
        <v>135</v>
      </c>
      <c r="AN224" s="287"/>
      <c r="AO224" s="284">
        <f t="shared" si="78"/>
        <v>332</v>
      </c>
      <c r="AP224" s="285"/>
      <c r="AQ224" s="286">
        <f>SUM(AQ225:AR230)</f>
        <v>163</v>
      </c>
      <c r="AR224" s="285"/>
      <c r="AS224" s="286">
        <f>SUM(AS225:AT230)</f>
        <v>169</v>
      </c>
      <c r="AT224" s="287"/>
    </row>
    <row r="225" spans="2:46" s="57" customFormat="1" ht="16.899999999999999" hidden="1" customHeight="1">
      <c r="B225" s="282" t="s">
        <v>30</v>
      </c>
      <c r="C225" s="283"/>
      <c r="D225" s="283"/>
      <c r="E225" s="284">
        <f t="shared" si="73"/>
        <v>320</v>
      </c>
      <c r="F225" s="285"/>
      <c r="G225" s="286">
        <f t="shared" ref="G225:G230" si="80">SUM(M225,S225,Y225,AE225,AK225,AQ225)</f>
        <v>165</v>
      </c>
      <c r="H225" s="285"/>
      <c r="I225" s="286">
        <f t="shared" ref="I225:I230" si="81">SUM(O225,U225,AA225,AG225,AM225,AS225)</f>
        <v>155</v>
      </c>
      <c r="J225" s="287"/>
      <c r="K225" s="285">
        <f t="shared" si="74"/>
        <v>49</v>
      </c>
      <c r="L225" s="285"/>
      <c r="M225" s="286">
        <v>19</v>
      </c>
      <c r="N225" s="285"/>
      <c r="O225" s="286">
        <v>30</v>
      </c>
      <c r="P225" s="285"/>
      <c r="Q225" s="284">
        <f t="shared" si="79"/>
        <v>50</v>
      </c>
      <c r="R225" s="285"/>
      <c r="S225" s="286">
        <v>23</v>
      </c>
      <c r="T225" s="285"/>
      <c r="U225" s="286">
        <v>27</v>
      </c>
      <c r="V225" s="287"/>
      <c r="W225" s="284">
        <f t="shared" si="75"/>
        <v>53</v>
      </c>
      <c r="X225" s="285"/>
      <c r="Y225" s="286">
        <v>25</v>
      </c>
      <c r="Z225" s="285"/>
      <c r="AA225" s="286">
        <v>28</v>
      </c>
      <c r="AB225" s="287"/>
      <c r="AC225" s="284">
        <f t="shared" si="76"/>
        <v>69</v>
      </c>
      <c r="AD225" s="285"/>
      <c r="AE225" s="286">
        <v>45</v>
      </c>
      <c r="AF225" s="302"/>
      <c r="AG225" s="285">
        <v>24</v>
      </c>
      <c r="AH225" s="287"/>
      <c r="AI225" s="284">
        <f t="shared" si="77"/>
        <v>46</v>
      </c>
      <c r="AJ225" s="285"/>
      <c r="AK225" s="286">
        <v>25</v>
      </c>
      <c r="AL225" s="285"/>
      <c r="AM225" s="286">
        <v>21</v>
      </c>
      <c r="AN225" s="287"/>
      <c r="AO225" s="284">
        <f t="shared" si="78"/>
        <v>53</v>
      </c>
      <c r="AP225" s="285"/>
      <c r="AQ225" s="286">
        <v>28</v>
      </c>
      <c r="AR225" s="285"/>
      <c r="AS225" s="286">
        <v>25</v>
      </c>
      <c r="AT225" s="287"/>
    </row>
    <row r="226" spans="2:46" s="57" customFormat="1" ht="16.899999999999999" hidden="1" customHeight="1">
      <c r="B226" s="282" t="s">
        <v>31</v>
      </c>
      <c r="C226" s="283"/>
      <c r="D226" s="283"/>
      <c r="E226" s="284">
        <f t="shared" si="73"/>
        <v>324</v>
      </c>
      <c r="F226" s="285"/>
      <c r="G226" s="286">
        <f t="shared" si="80"/>
        <v>164</v>
      </c>
      <c r="H226" s="285"/>
      <c r="I226" s="286">
        <f t="shared" si="81"/>
        <v>160</v>
      </c>
      <c r="J226" s="287"/>
      <c r="K226" s="285">
        <f t="shared" si="74"/>
        <v>50</v>
      </c>
      <c r="L226" s="285"/>
      <c r="M226" s="286">
        <v>28</v>
      </c>
      <c r="N226" s="285"/>
      <c r="O226" s="286">
        <v>22</v>
      </c>
      <c r="P226" s="285"/>
      <c r="Q226" s="284">
        <f t="shared" si="79"/>
        <v>54</v>
      </c>
      <c r="R226" s="285"/>
      <c r="S226" s="286">
        <v>25</v>
      </c>
      <c r="T226" s="285"/>
      <c r="U226" s="286">
        <v>29</v>
      </c>
      <c r="V226" s="287"/>
      <c r="W226" s="284">
        <f t="shared" si="75"/>
        <v>51</v>
      </c>
      <c r="X226" s="285"/>
      <c r="Y226" s="286">
        <v>28</v>
      </c>
      <c r="Z226" s="285"/>
      <c r="AA226" s="286">
        <v>23</v>
      </c>
      <c r="AB226" s="287"/>
      <c r="AC226" s="284">
        <f t="shared" si="76"/>
        <v>63</v>
      </c>
      <c r="AD226" s="285"/>
      <c r="AE226" s="286">
        <v>31</v>
      </c>
      <c r="AF226" s="302"/>
      <c r="AG226" s="285">
        <v>32</v>
      </c>
      <c r="AH226" s="287"/>
      <c r="AI226" s="284">
        <f t="shared" si="77"/>
        <v>43</v>
      </c>
      <c r="AJ226" s="285"/>
      <c r="AK226" s="286">
        <v>25</v>
      </c>
      <c r="AL226" s="285"/>
      <c r="AM226" s="286">
        <v>18</v>
      </c>
      <c r="AN226" s="287"/>
      <c r="AO226" s="284">
        <f t="shared" si="78"/>
        <v>63</v>
      </c>
      <c r="AP226" s="285"/>
      <c r="AQ226" s="286">
        <v>27</v>
      </c>
      <c r="AR226" s="285"/>
      <c r="AS226" s="286">
        <v>36</v>
      </c>
      <c r="AT226" s="287"/>
    </row>
    <row r="227" spans="2:46" s="57" customFormat="1" ht="14.45" hidden="1" customHeight="1">
      <c r="B227" s="282" t="s">
        <v>32</v>
      </c>
      <c r="C227" s="283"/>
      <c r="D227" s="283"/>
      <c r="E227" s="284">
        <f t="shared" si="73"/>
        <v>491</v>
      </c>
      <c r="F227" s="285"/>
      <c r="G227" s="286">
        <f t="shared" si="80"/>
        <v>238</v>
      </c>
      <c r="H227" s="285"/>
      <c r="I227" s="286">
        <f t="shared" si="81"/>
        <v>253</v>
      </c>
      <c r="J227" s="287"/>
      <c r="K227" s="285">
        <f t="shared" si="74"/>
        <v>74</v>
      </c>
      <c r="L227" s="285"/>
      <c r="M227" s="286">
        <v>36</v>
      </c>
      <c r="N227" s="285"/>
      <c r="O227" s="286">
        <v>38</v>
      </c>
      <c r="P227" s="285"/>
      <c r="Q227" s="284">
        <f t="shared" si="79"/>
        <v>84</v>
      </c>
      <c r="R227" s="285"/>
      <c r="S227" s="286">
        <v>37</v>
      </c>
      <c r="T227" s="285"/>
      <c r="U227" s="286">
        <v>47</v>
      </c>
      <c r="V227" s="287"/>
      <c r="W227" s="284">
        <f t="shared" si="75"/>
        <v>81</v>
      </c>
      <c r="X227" s="285"/>
      <c r="Y227" s="286">
        <v>42</v>
      </c>
      <c r="Z227" s="285"/>
      <c r="AA227" s="286">
        <v>39</v>
      </c>
      <c r="AB227" s="287"/>
      <c r="AC227" s="284">
        <f t="shared" si="76"/>
        <v>76</v>
      </c>
      <c r="AD227" s="285"/>
      <c r="AE227" s="286">
        <v>50</v>
      </c>
      <c r="AF227" s="302"/>
      <c r="AG227" s="285">
        <v>26</v>
      </c>
      <c r="AH227" s="287"/>
      <c r="AI227" s="284">
        <f t="shared" si="77"/>
        <v>79</v>
      </c>
      <c r="AJ227" s="285"/>
      <c r="AK227" s="286">
        <v>36</v>
      </c>
      <c r="AL227" s="285"/>
      <c r="AM227" s="286">
        <v>43</v>
      </c>
      <c r="AN227" s="287"/>
      <c r="AO227" s="284">
        <f t="shared" si="78"/>
        <v>97</v>
      </c>
      <c r="AP227" s="285"/>
      <c r="AQ227" s="286">
        <v>37</v>
      </c>
      <c r="AR227" s="285"/>
      <c r="AS227" s="286">
        <v>60</v>
      </c>
      <c r="AT227" s="287"/>
    </row>
    <row r="228" spans="2:46" s="57" customFormat="1" ht="15" hidden="1" customHeight="1">
      <c r="B228" s="282" t="s">
        <v>33</v>
      </c>
      <c r="C228" s="283"/>
      <c r="D228" s="283"/>
      <c r="E228" s="284">
        <f t="shared" si="73"/>
        <v>128</v>
      </c>
      <c r="F228" s="285"/>
      <c r="G228" s="286">
        <f t="shared" si="80"/>
        <v>77</v>
      </c>
      <c r="H228" s="285"/>
      <c r="I228" s="286">
        <f t="shared" si="81"/>
        <v>51</v>
      </c>
      <c r="J228" s="287"/>
      <c r="K228" s="285">
        <f t="shared" si="74"/>
        <v>18</v>
      </c>
      <c r="L228" s="285"/>
      <c r="M228" s="286">
        <v>10</v>
      </c>
      <c r="N228" s="285"/>
      <c r="O228" s="286">
        <v>8</v>
      </c>
      <c r="P228" s="285"/>
      <c r="Q228" s="284">
        <f t="shared" si="79"/>
        <v>19</v>
      </c>
      <c r="R228" s="285"/>
      <c r="S228" s="286">
        <v>9</v>
      </c>
      <c r="T228" s="285"/>
      <c r="U228" s="286">
        <v>10</v>
      </c>
      <c r="V228" s="287"/>
      <c r="W228" s="284">
        <f t="shared" si="75"/>
        <v>21</v>
      </c>
      <c r="X228" s="285"/>
      <c r="Y228" s="286">
        <v>11</v>
      </c>
      <c r="Z228" s="285"/>
      <c r="AA228" s="286">
        <v>10</v>
      </c>
      <c r="AB228" s="287"/>
      <c r="AC228" s="284">
        <f t="shared" si="76"/>
        <v>24</v>
      </c>
      <c r="AD228" s="285"/>
      <c r="AE228" s="286">
        <v>17</v>
      </c>
      <c r="AF228" s="302"/>
      <c r="AG228" s="285">
        <v>7</v>
      </c>
      <c r="AH228" s="287"/>
      <c r="AI228" s="284">
        <f t="shared" si="77"/>
        <v>19</v>
      </c>
      <c r="AJ228" s="285"/>
      <c r="AK228" s="286">
        <v>13</v>
      </c>
      <c r="AL228" s="285"/>
      <c r="AM228" s="286">
        <v>6</v>
      </c>
      <c r="AN228" s="287"/>
      <c r="AO228" s="284">
        <f t="shared" si="78"/>
        <v>27</v>
      </c>
      <c r="AP228" s="285"/>
      <c r="AQ228" s="286">
        <v>17</v>
      </c>
      <c r="AR228" s="285"/>
      <c r="AS228" s="286">
        <v>10</v>
      </c>
      <c r="AT228" s="287"/>
    </row>
    <row r="229" spans="2:46" s="57" customFormat="1" ht="18" hidden="1" customHeight="1">
      <c r="B229" s="282" t="s">
        <v>34</v>
      </c>
      <c r="C229" s="283"/>
      <c r="D229" s="283"/>
      <c r="E229" s="284">
        <f t="shared" si="73"/>
        <v>492</v>
      </c>
      <c r="F229" s="285"/>
      <c r="G229" s="286">
        <f t="shared" si="80"/>
        <v>281</v>
      </c>
      <c r="H229" s="285"/>
      <c r="I229" s="286">
        <f t="shared" si="81"/>
        <v>211</v>
      </c>
      <c r="J229" s="287"/>
      <c r="K229" s="285">
        <f t="shared" si="74"/>
        <v>93</v>
      </c>
      <c r="L229" s="285"/>
      <c r="M229" s="286">
        <v>45</v>
      </c>
      <c r="N229" s="285"/>
      <c r="O229" s="286">
        <v>48</v>
      </c>
      <c r="P229" s="285"/>
      <c r="Q229" s="284">
        <f t="shared" si="79"/>
        <v>78</v>
      </c>
      <c r="R229" s="285"/>
      <c r="S229" s="286">
        <v>49</v>
      </c>
      <c r="T229" s="285"/>
      <c r="U229" s="286">
        <v>29</v>
      </c>
      <c r="V229" s="287"/>
      <c r="W229" s="284">
        <f t="shared" si="75"/>
        <v>82</v>
      </c>
      <c r="X229" s="285"/>
      <c r="Y229" s="286">
        <v>51</v>
      </c>
      <c r="Z229" s="285"/>
      <c r="AA229" s="286">
        <v>31</v>
      </c>
      <c r="AB229" s="287"/>
      <c r="AC229" s="284">
        <f t="shared" si="76"/>
        <v>88</v>
      </c>
      <c r="AD229" s="285"/>
      <c r="AE229" s="286">
        <v>56</v>
      </c>
      <c r="AF229" s="302"/>
      <c r="AG229" s="285">
        <v>32</v>
      </c>
      <c r="AH229" s="287"/>
      <c r="AI229" s="284">
        <f t="shared" si="77"/>
        <v>82</v>
      </c>
      <c r="AJ229" s="285"/>
      <c r="AK229" s="286">
        <v>43</v>
      </c>
      <c r="AL229" s="285"/>
      <c r="AM229" s="286">
        <v>39</v>
      </c>
      <c r="AN229" s="287"/>
      <c r="AO229" s="284">
        <f t="shared" si="78"/>
        <v>69</v>
      </c>
      <c r="AP229" s="285"/>
      <c r="AQ229" s="286">
        <v>37</v>
      </c>
      <c r="AR229" s="285"/>
      <c r="AS229" s="286">
        <v>32</v>
      </c>
      <c r="AT229" s="287"/>
    </row>
    <row r="230" spans="2:46" s="57" customFormat="1" ht="20.45" hidden="1" customHeight="1">
      <c r="B230" s="282" t="s">
        <v>48</v>
      </c>
      <c r="C230" s="283"/>
      <c r="D230" s="283"/>
      <c r="E230" s="284">
        <f t="shared" si="73"/>
        <v>114</v>
      </c>
      <c r="F230" s="285"/>
      <c r="G230" s="286">
        <f t="shared" si="80"/>
        <v>65</v>
      </c>
      <c r="H230" s="285"/>
      <c r="I230" s="286">
        <f t="shared" si="81"/>
        <v>49</v>
      </c>
      <c r="J230" s="287"/>
      <c r="K230" s="285">
        <f t="shared" si="74"/>
        <v>11</v>
      </c>
      <c r="L230" s="285"/>
      <c r="M230" s="286">
        <v>5</v>
      </c>
      <c r="N230" s="285"/>
      <c r="O230" s="286">
        <v>6</v>
      </c>
      <c r="P230" s="285"/>
      <c r="Q230" s="284">
        <f t="shared" si="79"/>
        <v>21</v>
      </c>
      <c r="R230" s="285"/>
      <c r="S230" s="286">
        <v>15</v>
      </c>
      <c r="T230" s="285"/>
      <c r="U230" s="286">
        <v>6</v>
      </c>
      <c r="V230" s="287"/>
      <c r="W230" s="284">
        <f t="shared" si="75"/>
        <v>18</v>
      </c>
      <c r="X230" s="285"/>
      <c r="Y230" s="286">
        <v>8</v>
      </c>
      <c r="Z230" s="285"/>
      <c r="AA230" s="286">
        <v>10</v>
      </c>
      <c r="AB230" s="287"/>
      <c r="AC230" s="284">
        <f t="shared" si="76"/>
        <v>19</v>
      </c>
      <c r="AD230" s="285"/>
      <c r="AE230" s="286">
        <v>6</v>
      </c>
      <c r="AF230" s="302"/>
      <c r="AG230" s="285">
        <v>13</v>
      </c>
      <c r="AH230" s="287"/>
      <c r="AI230" s="284">
        <f t="shared" si="77"/>
        <v>22</v>
      </c>
      <c r="AJ230" s="285"/>
      <c r="AK230" s="286">
        <v>14</v>
      </c>
      <c r="AL230" s="285"/>
      <c r="AM230" s="286">
        <v>8</v>
      </c>
      <c r="AN230" s="287"/>
      <c r="AO230" s="284">
        <f t="shared" si="78"/>
        <v>23</v>
      </c>
      <c r="AP230" s="285"/>
      <c r="AQ230" s="286">
        <v>17</v>
      </c>
      <c r="AR230" s="285"/>
      <c r="AS230" s="286">
        <v>6</v>
      </c>
      <c r="AT230" s="287"/>
    </row>
    <row r="231" spans="2:46" s="57" customFormat="1" ht="11.45" hidden="1" customHeight="1" collapsed="1">
      <c r="B231" s="282" t="s">
        <v>15</v>
      </c>
      <c r="C231" s="283"/>
      <c r="D231" s="283"/>
      <c r="E231" s="284">
        <f t="shared" si="73"/>
        <v>1570</v>
      </c>
      <c r="F231" s="285"/>
      <c r="G231" s="286">
        <f>SUM(G232:H235)</f>
        <v>824</v>
      </c>
      <c r="H231" s="285"/>
      <c r="I231" s="286">
        <f>SUM(I232:J235)</f>
        <v>746</v>
      </c>
      <c r="J231" s="287"/>
      <c r="K231" s="285">
        <f t="shared" si="74"/>
        <v>227</v>
      </c>
      <c r="L231" s="285"/>
      <c r="M231" s="286">
        <f>SUM(M232:N235)</f>
        <v>121</v>
      </c>
      <c r="N231" s="285"/>
      <c r="O231" s="286">
        <f>SUM(O232:P235)</f>
        <v>106</v>
      </c>
      <c r="P231" s="285"/>
      <c r="Q231" s="284">
        <f t="shared" si="79"/>
        <v>269</v>
      </c>
      <c r="R231" s="285"/>
      <c r="S231" s="286">
        <f>SUM(S232:T235)</f>
        <v>130</v>
      </c>
      <c r="T231" s="285"/>
      <c r="U231" s="286">
        <f>SUM(U232:V235)</f>
        <v>139</v>
      </c>
      <c r="V231" s="287"/>
      <c r="W231" s="284">
        <f t="shared" si="75"/>
        <v>269</v>
      </c>
      <c r="X231" s="285"/>
      <c r="Y231" s="286">
        <f>SUM(Y232:Z235)</f>
        <v>135</v>
      </c>
      <c r="Z231" s="285"/>
      <c r="AA231" s="286">
        <f>SUM(AA232:AB235)</f>
        <v>134</v>
      </c>
      <c r="AB231" s="287"/>
      <c r="AC231" s="284">
        <f t="shared" si="76"/>
        <v>262</v>
      </c>
      <c r="AD231" s="285"/>
      <c r="AE231" s="286">
        <f>SUM(AE232:AF235)</f>
        <v>144</v>
      </c>
      <c r="AF231" s="302"/>
      <c r="AG231" s="285">
        <f>SUM(AG232:AH235)</f>
        <v>118</v>
      </c>
      <c r="AH231" s="287"/>
      <c r="AI231" s="284">
        <f t="shared" si="77"/>
        <v>283</v>
      </c>
      <c r="AJ231" s="285"/>
      <c r="AK231" s="286">
        <f>SUM(AK232:AL235)</f>
        <v>154</v>
      </c>
      <c r="AL231" s="285"/>
      <c r="AM231" s="286">
        <f>SUM(AM232:AN235)</f>
        <v>129</v>
      </c>
      <c r="AN231" s="287"/>
      <c r="AO231" s="284">
        <f t="shared" si="78"/>
        <v>260</v>
      </c>
      <c r="AP231" s="285"/>
      <c r="AQ231" s="286">
        <f>SUM(AQ232:AR235)</f>
        <v>140</v>
      </c>
      <c r="AR231" s="285"/>
      <c r="AS231" s="286">
        <f>SUM(AS232:AT235)</f>
        <v>120</v>
      </c>
      <c r="AT231" s="287"/>
    </row>
    <row r="232" spans="2:46" s="57" customFormat="1" ht="9" hidden="1" customHeight="1">
      <c r="B232" s="282" t="s">
        <v>35</v>
      </c>
      <c r="C232" s="283"/>
      <c r="D232" s="283"/>
      <c r="E232" s="284">
        <f t="shared" si="73"/>
        <v>594</v>
      </c>
      <c r="F232" s="285"/>
      <c r="G232" s="286">
        <f>SUM(M232,S232,Y232,AE232,AK232,AQ232)</f>
        <v>309</v>
      </c>
      <c r="H232" s="285"/>
      <c r="I232" s="286">
        <f>SUM(O232,U232,AA232,AG232,AM232,AS232)</f>
        <v>285</v>
      </c>
      <c r="J232" s="287"/>
      <c r="K232" s="285">
        <f t="shared" si="74"/>
        <v>90</v>
      </c>
      <c r="L232" s="285"/>
      <c r="M232" s="286">
        <v>46</v>
      </c>
      <c r="N232" s="285"/>
      <c r="O232" s="286">
        <v>44</v>
      </c>
      <c r="P232" s="285"/>
      <c r="Q232" s="284">
        <f t="shared" si="79"/>
        <v>94</v>
      </c>
      <c r="R232" s="285"/>
      <c r="S232" s="286">
        <v>48</v>
      </c>
      <c r="T232" s="285"/>
      <c r="U232" s="286">
        <v>46</v>
      </c>
      <c r="V232" s="287"/>
      <c r="W232" s="284">
        <f t="shared" si="75"/>
        <v>102</v>
      </c>
      <c r="X232" s="285"/>
      <c r="Y232" s="286">
        <v>57</v>
      </c>
      <c r="Z232" s="285"/>
      <c r="AA232" s="286">
        <v>45</v>
      </c>
      <c r="AB232" s="287"/>
      <c r="AC232" s="284">
        <f t="shared" si="76"/>
        <v>99</v>
      </c>
      <c r="AD232" s="285"/>
      <c r="AE232" s="286">
        <v>45</v>
      </c>
      <c r="AF232" s="302"/>
      <c r="AG232" s="285">
        <v>54</v>
      </c>
      <c r="AH232" s="287"/>
      <c r="AI232" s="284">
        <f t="shared" si="77"/>
        <v>109</v>
      </c>
      <c r="AJ232" s="285"/>
      <c r="AK232" s="286">
        <v>58</v>
      </c>
      <c r="AL232" s="285"/>
      <c r="AM232" s="286">
        <v>51</v>
      </c>
      <c r="AN232" s="287"/>
      <c r="AO232" s="284">
        <f t="shared" si="78"/>
        <v>100</v>
      </c>
      <c r="AP232" s="285"/>
      <c r="AQ232" s="286">
        <v>55</v>
      </c>
      <c r="AR232" s="285"/>
      <c r="AS232" s="286">
        <v>45</v>
      </c>
      <c r="AT232" s="287"/>
    </row>
    <row r="233" spans="2:46" s="57" customFormat="1" ht="8.4499999999999993" hidden="1" customHeight="1">
      <c r="B233" s="282" t="s">
        <v>36</v>
      </c>
      <c r="C233" s="283"/>
      <c r="D233" s="283"/>
      <c r="E233" s="284">
        <f t="shared" si="73"/>
        <v>372</v>
      </c>
      <c r="F233" s="285"/>
      <c r="G233" s="286">
        <f>SUM(M233,S233,Y233,AE233,AK233,AQ233)</f>
        <v>188</v>
      </c>
      <c r="H233" s="285"/>
      <c r="I233" s="286">
        <f>SUM(O233,U233,AA233,AG233,AM233,AS233)</f>
        <v>184</v>
      </c>
      <c r="J233" s="287"/>
      <c r="K233" s="285">
        <f t="shared" si="74"/>
        <v>55</v>
      </c>
      <c r="L233" s="285"/>
      <c r="M233" s="286">
        <v>32</v>
      </c>
      <c r="N233" s="285"/>
      <c r="O233" s="286">
        <v>23</v>
      </c>
      <c r="P233" s="285"/>
      <c r="Q233" s="284">
        <f t="shared" si="79"/>
        <v>65</v>
      </c>
      <c r="R233" s="285"/>
      <c r="S233" s="286">
        <v>28</v>
      </c>
      <c r="T233" s="285"/>
      <c r="U233" s="286">
        <v>37</v>
      </c>
      <c r="V233" s="287"/>
      <c r="W233" s="284">
        <f t="shared" si="75"/>
        <v>68</v>
      </c>
      <c r="X233" s="285"/>
      <c r="Y233" s="286">
        <v>32</v>
      </c>
      <c r="Z233" s="285"/>
      <c r="AA233" s="286">
        <v>36</v>
      </c>
      <c r="AB233" s="287"/>
      <c r="AC233" s="284">
        <f t="shared" si="76"/>
        <v>62</v>
      </c>
      <c r="AD233" s="285"/>
      <c r="AE233" s="286">
        <v>36</v>
      </c>
      <c r="AF233" s="302"/>
      <c r="AG233" s="285">
        <v>26</v>
      </c>
      <c r="AH233" s="287"/>
      <c r="AI233" s="284">
        <f t="shared" si="77"/>
        <v>59</v>
      </c>
      <c r="AJ233" s="285"/>
      <c r="AK233" s="286">
        <v>30</v>
      </c>
      <c r="AL233" s="285"/>
      <c r="AM233" s="286">
        <v>29</v>
      </c>
      <c r="AN233" s="287"/>
      <c r="AO233" s="284">
        <f t="shared" si="78"/>
        <v>63</v>
      </c>
      <c r="AP233" s="285"/>
      <c r="AQ233" s="286">
        <v>30</v>
      </c>
      <c r="AR233" s="285"/>
      <c r="AS233" s="286">
        <v>33</v>
      </c>
      <c r="AT233" s="287"/>
    </row>
    <row r="234" spans="2:46" s="57" customFormat="1" ht="12.6" hidden="1" customHeight="1">
      <c r="B234" s="282" t="s">
        <v>37</v>
      </c>
      <c r="C234" s="283"/>
      <c r="D234" s="283"/>
      <c r="E234" s="284">
        <f t="shared" si="73"/>
        <v>292</v>
      </c>
      <c r="F234" s="285"/>
      <c r="G234" s="286">
        <f>SUM(M234,S234,Y234,AE234,AK234,AQ234)</f>
        <v>165</v>
      </c>
      <c r="H234" s="285"/>
      <c r="I234" s="286">
        <f>SUM(O234,U234,AA234,AG234,AM234,AS234)</f>
        <v>127</v>
      </c>
      <c r="J234" s="287"/>
      <c r="K234" s="285">
        <f t="shared" si="74"/>
        <v>40</v>
      </c>
      <c r="L234" s="285"/>
      <c r="M234" s="286">
        <v>22</v>
      </c>
      <c r="N234" s="285"/>
      <c r="O234" s="286">
        <v>18</v>
      </c>
      <c r="P234" s="285"/>
      <c r="Q234" s="284">
        <f t="shared" si="79"/>
        <v>51</v>
      </c>
      <c r="R234" s="285"/>
      <c r="S234" s="286">
        <v>31</v>
      </c>
      <c r="T234" s="285"/>
      <c r="U234" s="286">
        <v>20</v>
      </c>
      <c r="V234" s="287"/>
      <c r="W234" s="284">
        <f t="shared" si="75"/>
        <v>47</v>
      </c>
      <c r="X234" s="285"/>
      <c r="Y234" s="286">
        <v>23</v>
      </c>
      <c r="Z234" s="285"/>
      <c r="AA234" s="286">
        <v>24</v>
      </c>
      <c r="AB234" s="287"/>
      <c r="AC234" s="284">
        <f t="shared" si="76"/>
        <v>46</v>
      </c>
      <c r="AD234" s="285"/>
      <c r="AE234" s="286">
        <v>29</v>
      </c>
      <c r="AF234" s="302"/>
      <c r="AG234" s="285">
        <v>17</v>
      </c>
      <c r="AH234" s="287"/>
      <c r="AI234" s="284">
        <f t="shared" si="77"/>
        <v>58</v>
      </c>
      <c r="AJ234" s="285"/>
      <c r="AK234" s="286">
        <v>32</v>
      </c>
      <c r="AL234" s="285"/>
      <c r="AM234" s="286">
        <v>26</v>
      </c>
      <c r="AN234" s="287"/>
      <c r="AO234" s="284">
        <f t="shared" si="78"/>
        <v>50</v>
      </c>
      <c r="AP234" s="285"/>
      <c r="AQ234" s="286">
        <v>28</v>
      </c>
      <c r="AR234" s="285"/>
      <c r="AS234" s="286">
        <v>22</v>
      </c>
      <c r="AT234" s="287"/>
    </row>
    <row r="235" spans="2:46" s="57" customFormat="1" ht="13.9" hidden="1" customHeight="1">
      <c r="B235" s="282" t="s">
        <v>38</v>
      </c>
      <c r="C235" s="283"/>
      <c r="D235" s="283"/>
      <c r="E235" s="284">
        <f t="shared" si="73"/>
        <v>312</v>
      </c>
      <c r="F235" s="285"/>
      <c r="G235" s="286">
        <f>SUM(M235,S235,Y235,AE235,AK235,AQ235)</f>
        <v>162</v>
      </c>
      <c r="H235" s="285"/>
      <c r="I235" s="286">
        <f>SUM(O235,U235,AA235,AG235,AM235,AS235)</f>
        <v>150</v>
      </c>
      <c r="J235" s="287"/>
      <c r="K235" s="285">
        <f t="shared" si="74"/>
        <v>42</v>
      </c>
      <c r="L235" s="285"/>
      <c r="M235" s="286">
        <v>21</v>
      </c>
      <c r="N235" s="285"/>
      <c r="O235" s="286">
        <v>21</v>
      </c>
      <c r="P235" s="285"/>
      <c r="Q235" s="284">
        <f t="shared" si="79"/>
        <v>59</v>
      </c>
      <c r="R235" s="285"/>
      <c r="S235" s="286">
        <v>23</v>
      </c>
      <c r="T235" s="285"/>
      <c r="U235" s="286">
        <v>36</v>
      </c>
      <c r="V235" s="287"/>
      <c r="W235" s="284">
        <f t="shared" si="75"/>
        <v>52</v>
      </c>
      <c r="X235" s="285"/>
      <c r="Y235" s="286">
        <v>23</v>
      </c>
      <c r="Z235" s="285"/>
      <c r="AA235" s="286">
        <v>29</v>
      </c>
      <c r="AB235" s="287"/>
      <c r="AC235" s="284">
        <f t="shared" si="76"/>
        <v>55</v>
      </c>
      <c r="AD235" s="285"/>
      <c r="AE235" s="286">
        <v>34</v>
      </c>
      <c r="AF235" s="302"/>
      <c r="AG235" s="285">
        <v>21</v>
      </c>
      <c r="AH235" s="287"/>
      <c r="AI235" s="284">
        <f t="shared" si="77"/>
        <v>57</v>
      </c>
      <c r="AJ235" s="285"/>
      <c r="AK235" s="286">
        <v>34</v>
      </c>
      <c r="AL235" s="285"/>
      <c r="AM235" s="286">
        <v>23</v>
      </c>
      <c r="AN235" s="287"/>
      <c r="AO235" s="284">
        <f t="shared" si="78"/>
        <v>47</v>
      </c>
      <c r="AP235" s="285"/>
      <c r="AQ235" s="286">
        <v>27</v>
      </c>
      <c r="AR235" s="285"/>
      <c r="AS235" s="286">
        <v>20</v>
      </c>
      <c r="AT235" s="287"/>
    </row>
    <row r="236" spans="2:46" s="57" customFormat="1" ht="14.45" hidden="1" customHeight="1" collapsed="1">
      <c r="B236" s="282" t="s">
        <v>16</v>
      </c>
      <c r="C236" s="283"/>
      <c r="D236" s="283"/>
      <c r="E236" s="284">
        <f t="shared" si="73"/>
        <v>806</v>
      </c>
      <c r="F236" s="285"/>
      <c r="G236" s="286">
        <f>SUM(G237:H240)</f>
        <v>412</v>
      </c>
      <c r="H236" s="285"/>
      <c r="I236" s="286">
        <f>SUM(I237:J240)</f>
        <v>394</v>
      </c>
      <c r="J236" s="287"/>
      <c r="K236" s="285">
        <f t="shared" si="74"/>
        <v>123</v>
      </c>
      <c r="L236" s="285"/>
      <c r="M236" s="286">
        <f>SUM(M237:N240)</f>
        <v>65</v>
      </c>
      <c r="N236" s="285"/>
      <c r="O236" s="286">
        <f>SUM(O237:P240)</f>
        <v>58</v>
      </c>
      <c r="P236" s="285"/>
      <c r="Q236" s="284">
        <f t="shared" si="79"/>
        <v>151</v>
      </c>
      <c r="R236" s="285"/>
      <c r="S236" s="286">
        <f>SUM(S237:T240)</f>
        <v>73</v>
      </c>
      <c r="T236" s="285"/>
      <c r="U236" s="286">
        <f>SUM(U237:V240)</f>
        <v>78</v>
      </c>
      <c r="V236" s="287"/>
      <c r="W236" s="284">
        <f t="shared" si="75"/>
        <v>133</v>
      </c>
      <c r="X236" s="285"/>
      <c r="Y236" s="286">
        <f>SUM(Y237:Z240)</f>
        <v>65</v>
      </c>
      <c r="Z236" s="285"/>
      <c r="AA236" s="286">
        <f>SUM(AA237:AB240)</f>
        <v>68</v>
      </c>
      <c r="AB236" s="287"/>
      <c r="AC236" s="284">
        <f t="shared" si="76"/>
        <v>150</v>
      </c>
      <c r="AD236" s="285"/>
      <c r="AE236" s="286">
        <f>SUM(AE237:AF240)</f>
        <v>76</v>
      </c>
      <c r="AF236" s="302"/>
      <c r="AG236" s="285">
        <f>SUM(AG237:AH240)</f>
        <v>74</v>
      </c>
      <c r="AH236" s="287"/>
      <c r="AI236" s="284">
        <f t="shared" si="77"/>
        <v>122</v>
      </c>
      <c r="AJ236" s="285"/>
      <c r="AK236" s="286">
        <f>SUM(AK237:AL240)</f>
        <v>67</v>
      </c>
      <c r="AL236" s="285"/>
      <c r="AM236" s="286">
        <f>SUM(AM237:AN240)</f>
        <v>55</v>
      </c>
      <c r="AN236" s="287"/>
      <c r="AO236" s="284">
        <f t="shared" si="78"/>
        <v>127</v>
      </c>
      <c r="AP236" s="285"/>
      <c r="AQ236" s="286">
        <f>SUM(AQ237:AR240)</f>
        <v>66</v>
      </c>
      <c r="AR236" s="285"/>
      <c r="AS236" s="286">
        <f>SUM(AS237:AT240)</f>
        <v>61</v>
      </c>
      <c r="AT236" s="287"/>
    </row>
    <row r="237" spans="2:46" s="57" customFormat="1" ht="13.9" hidden="1" customHeight="1">
      <c r="B237" s="282" t="s">
        <v>58</v>
      </c>
      <c r="C237" s="304"/>
      <c r="D237" s="305"/>
      <c r="E237" s="284">
        <f>SUM(G237:J237)</f>
        <v>412</v>
      </c>
      <c r="F237" s="285"/>
      <c r="G237" s="286">
        <f>SUM(M237,S237,Y237,AE237,AK237,AQ237)</f>
        <v>220</v>
      </c>
      <c r="H237" s="285"/>
      <c r="I237" s="286">
        <f>SUM(O237,U237,AA237,AG237,AM237,AS237)</f>
        <v>192</v>
      </c>
      <c r="J237" s="287"/>
      <c r="K237" s="306">
        <f t="shared" si="74"/>
        <v>65</v>
      </c>
      <c r="L237" s="307"/>
      <c r="M237" s="307">
        <v>35</v>
      </c>
      <c r="N237" s="307"/>
      <c r="O237" s="307">
        <v>30</v>
      </c>
      <c r="P237" s="308"/>
      <c r="Q237" s="284">
        <f>SUM(S237:V237)</f>
        <v>73</v>
      </c>
      <c r="R237" s="285"/>
      <c r="S237" s="309">
        <v>34</v>
      </c>
      <c r="T237" s="309"/>
      <c r="U237" s="307">
        <v>39</v>
      </c>
      <c r="V237" s="308"/>
      <c r="W237" s="284">
        <f t="shared" si="75"/>
        <v>61</v>
      </c>
      <c r="X237" s="285"/>
      <c r="Y237" s="307">
        <v>31</v>
      </c>
      <c r="Z237" s="307"/>
      <c r="AA237" s="307">
        <v>30</v>
      </c>
      <c r="AB237" s="308"/>
      <c r="AC237" s="284">
        <f>SUM(AE237:AH237)</f>
        <v>81</v>
      </c>
      <c r="AD237" s="285"/>
      <c r="AE237" s="307">
        <v>44</v>
      </c>
      <c r="AF237" s="307"/>
      <c r="AG237" s="302">
        <v>37</v>
      </c>
      <c r="AH237" s="308"/>
      <c r="AI237" s="306">
        <f>SUM(AK237:AN237)</f>
        <v>67</v>
      </c>
      <c r="AJ237" s="307"/>
      <c r="AK237" s="307">
        <v>38</v>
      </c>
      <c r="AL237" s="307"/>
      <c r="AM237" s="307">
        <v>29</v>
      </c>
      <c r="AN237" s="308"/>
      <c r="AO237" s="306">
        <f>SUM(AQ237:AT237)</f>
        <v>65</v>
      </c>
      <c r="AP237" s="307"/>
      <c r="AQ237" s="310">
        <v>38</v>
      </c>
      <c r="AR237" s="310"/>
      <c r="AS237" s="307">
        <v>27</v>
      </c>
      <c r="AT237" s="308"/>
    </row>
    <row r="238" spans="2:46" s="57" customFormat="1" ht="12.6" hidden="1" customHeight="1">
      <c r="B238" s="282" t="s">
        <v>59</v>
      </c>
      <c r="C238" s="304"/>
      <c r="D238" s="305"/>
      <c r="E238" s="284">
        <f>SUM(G238:J238)</f>
        <v>170</v>
      </c>
      <c r="F238" s="285"/>
      <c r="G238" s="286">
        <f>SUM(M238,S238,Y238,AE238,AK238,AQ238)</f>
        <v>79</v>
      </c>
      <c r="H238" s="285"/>
      <c r="I238" s="286">
        <f>SUM(O238,U238,AA238,AG238,AM238,AS238)</f>
        <v>91</v>
      </c>
      <c r="J238" s="287"/>
      <c r="K238" s="306">
        <f t="shared" si="74"/>
        <v>28</v>
      </c>
      <c r="L238" s="307"/>
      <c r="M238" s="307">
        <v>15</v>
      </c>
      <c r="N238" s="307"/>
      <c r="O238" s="307">
        <v>13</v>
      </c>
      <c r="P238" s="308"/>
      <c r="Q238" s="284">
        <f t="shared" si="79"/>
        <v>27</v>
      </c>
      <c r="R238" s="285"/>
      <c r="S238" s="307">
        <v>12</v>
      </c>
      <c r="T238" s="307"/>
      <c r="U238" s="307">
        <v>15</v>
      </c>
      <c r="V238" s="308"/>
      <c r="W238" s="284">
        <f t="shared" si="75"/>
        <v>31</v>
      </c>
      <c r="X238" s="285"/>
      <c r="Y238" s="307">
        <v>14</v>
      </c>
      <c r="Z238" s="307"/>
      <c r="AA238" s="307">
        <v>17</v>
      </c>
      <c r="AB238" s="308"/>
      <c r="AC238" s="306">
        <f>SUM(AE238:AH238)</f>
        <v>24</v>
      </c>
      <c r="AD238" s="307"/>
      <c r="AE238" s="307">
        <v>11</v>
      </c>
      <c r="AF238" s="307"/>
      <c r="AG238" s="302">
        <v>13</v>
      </c>
      <c r="AH238" s="308"/>
      <c r="AI238" s="306">
        <f>SUM(AK238:AN238)</f>
        <v>26</v>
      </c>
      <c r="AJ238" s="307"/>
      <c r="AK238" s="307">
        <v>15</v>
      </c>
      <c r="AL238" s="307"/>
      <c r="AM238" s="307">
        <v>11</v>
      </c>
      <c r="AN238" s="308"/>
      <c r="AO238" s="306">
        <f>SUM(AQ238:AT238)</f>
        <v>34</v>
      </c>
      <c r="AP238" s="307"/>
      <c r="AQ238" s="307">
        <v>12</v>
      </c>
      <c r="AR238" s="307"/>
      <c r="AS238" s="307">
        <v>22</v>
      </c>
      <c r="AT238" s="308"/>
    </row>
    <row r="239" spans="2:46" s="57" customFormat="1" ht="15.6" hidden="1" customHeight="1">
      <c r="B239" s="282" t="s">
        <v>60</v>
      </c>
      <c r="C239" s="304"/>
      <c r="D239" s="305"/>
      <c r="E239" s="284">
        <f>SUM(G239:J239)</f>
        <v>139</v>
      </c>
      <c r="F239" s="285"/>
      <c r="G239" s="286">
        <f>SUM(M239,S239,Y239,AE239,AK239,AQ239)</f>
        <v>64</v>
      </c>
      <c r="H239" s="285"/>
      <c r="I239" s="286">
        <f>SUM(O239,U239,AA239,AG239,AM239,AS239)</f>
        <v>75</v>
      </c>
      <c r="J239" s="287"/>
      <c r="K239" s="306">
        <f t="shared" si="74"/>
        <v>16</v>
      </c>
      <c r="L239" s="307"/>
      <c r="M239" s="307">
        <v>7</v>
      </c>
      <c r="N239" s="307"/>
      <c r="O239" s="307">
        <v>9</v>
      </c>
      <c r="P239" s="308"/>
      <c r="Q239" s="284">
        <f t="shared" si="79"/>
        <v>28</v>
      </c>
      <c r="R239" s="285"/>
      <c r="S239" s="307">
        <v>13</v>
      </c>
      <c r="T239" s="307"/>
      <c r="U239" s="307">
        <v>15</v>
      </c>
      <c r="V239" s="308"/>
      <c r="W239" s="284">
        <f t="shared" si="75"/>
        <v>26</v>
      </c>
      <c r="X239" s="285"/>
      <c r="Y239" s="307">
        <v>12</v>
      </c>
      <c r="Z239" s="307"/>
      <c r="AA239" s="307">
        <v>14</v>
      </c>
      <c r="AB239" s="308"/>
      <c r="AC239" s="306">
        <f>SUM(AE239:AH239)</f>
        <v>30</v>
      </c>
      <c r="AD239" s="307"/>
      <c r="AE239" s="307">
        <v>14</v>
      </c>
      <c r="AF239" s="307"/>
      <c r="AG239" s="302">
        <v>16</v>
      </c>
      <c r="AH239" s="308"/>
      <c r="AI239" s="306">
        <f>SUM(AK239:AN239)</f>
        <v>20</v>
      </c>
      <c r="AJ239" s="307"/>
      <c r="AK239" s="307">
        <v>9</v>
      </c>
      <c r="AL239" s="307"/>
      <c r="AM239" s="307">
        <v>11</v>
      </c>
      <c r="AN239" s="308"/>
      <c r="AO239" s="306">
        <f>SUM(AQ239:AT239)</f>
        <v>19</v>
      </c>
      <c r="AP239" s="307"/>
      <c r="AQ239" s="307">
        <v>9</v>
      </c>
      <c r="AR239" s="307"/>
      <c r="AS239" s="307">
        <v>10</v>
      </c>
      <c r="AT239" s="308"/>
    </row>
    <row r="240" spans="2:46" s="57" customFormat="1" ht="8.4499999999999993" hidden="1" customHeight="1">
      <c r="B240" s="288" t="s">
        <v>115</v>
      </c>
      <c r="C240" s="311"/>
      <c r="D240" s="312"/>
      <c r="E240" s="290">
        <f>SUM(G240:J240)</f>
        <v>85</v>
      </c>
      <c r="F240" s="291"/>
      <c r="G240" s="292">
        <f>SUM(M240,S240,Y240,AE240,AK240,AQ240)</f>
        <v>49</v>
      </c>
      <c r="H240" s="291"/>
      <c r="I240" s="292">
        <f>SUM(O240,U240,AA240,AG240,AM240,AS240)</f>
        <v>36</v>
      </c>
      <c r="J240" s="293"/>
      <c r="K240" s="313">
        <f t="shared" si="74"/>
        <v>14</v>
      </c>
      <c r="L240" s="314"/>
      <c r="M240" s="314">
        <v>8</v>
      </c>
      <c r="N240" s="314"/>
      <c r="O240" s="314">
        <v>6</v>
      </c>
      <c r="P240" s="315"/>
      <c r="Q240" s="290">
        <f t="shared" si="79"/>
        <v>23</v>
      </c>
      <c r="R240" s="291"/>
      <c r="S240" s="314">
        <v>14</v>
      </c>
      <c r="T240" s="314"/>
      <c r="U240" s="314">
        <v>9</v>
      </c>
      <c r="V240" s="315"/>
      <c r="W240" s="290">
        <f t="shared" si="75"/>
        <v>15</v>
      </c>
      <c r="X240" s="303"/>
      <c r="Y240" s="314">
        <v>8</v>
      </c>
      <c r="Z240" s="314"/>
      <c r="AA240" s="314">
        <v>7</v>
      </c>
      <c r="AB240" s="315"/>
      <c r="AC240" s="313">
        <f>SUM(AE240:AH240)</f>
        <v>15</v>
      </c>
      <c r="AD240" s="314"/>
      <c r="AE240" s="314">
        <v>7</v>
      </c>
      <c r="AF240" s="314"/>
      <c r="AG240" s="303">
        <v>8</v>
      </c>
      <c r="AH240" s="315"/>
      <c r="AI240" s="313">
        <f>SUM(AK240:AN240)</f>
        <v>9</v>
      </c>
      <c r="AJ240" s="314"/>
      <c r="AK240" s="314">
        <v>5</v>
      </c>
      <c r="AL240" s="314"/>
      <c r="AM240" s="314">
        <v>4</v>
      </c>
      <c r="AN240" s="315"/>
      <c r="AO240" s="313">
        <f>SUM(AQ240:AT240)</f>
        <v>9</v>
      </c>
      <c r="AP240" s="314"/>
      <c r="AQ240" s="314">
        <v>7</v>
      </c>
      <c r="AR240" s="314"/>
      <c r="AS240" s="314">
        <v>2</v>
      </c>
      <c r="AT240" s="315"/>
    </row>
    <row r="241" spans="2:46" s="57" customFormat="1" ht="15.75" customHeight="1" collapsed="1">
      <c r="B241" s="275" t="s">
        <v>118</v>
      </c>
      <c r="C241" s="276"/>
      <c r="D241" s="276"/>
      <c r="E241" s="277">
        <f>E242+E248+E255+E260</f>
        <v>5220</v>
      </c>
      <c r="F241" s="278"/>
      <c r="G241" s="279">
        <f>G242+G248+G255+G260</f>
        <v>2694</v>
      </c>
      <c r="H241" s="278"/>
      <c r="I241" s="279">
        <f>I242+I248+I255+I260</f>
        <v>2526</v>
      </c>
      <c r="J241" s="280"/>
      <c r="K241" s="278">
        <f>K242+K248+K255+K260</f>
        <v>814</v>
      </c>
      <c r="L241" s="278"/>
      <c r="M241" s="279">
        <f>M242+M248+M255+M260</f>
        <v>414</v>
      </c>
      <c r="N241" s="278"/>
      <c r="O241" s="279">
        <f>O242+O248+O255+O260</f>
        <v>400</v>
      </c>
      <c r="P241" s="278"/>
      <c r="Q241" s="277">
        <f>Q242+Q248+Q255+Q260</f>
        <v>822</v>
      </c>
      <c r="R241" s="278"/>
      <c r="S241" s="279">
        <f>S242+S248+S255+S260</f>
        <v>419</v>
      </c>
      <c r="T241" s="278"/>
      <c r="U241" s="279">
        <f>U242+U248+U255+U260</f>
        <v>403</v>
      </c>
      <c r="V241" s="280"/>
      <c r="W241" s="277">
        <f>W242+W248+W255+W260</f>
        <v>888</v>
      </c>
      <c r="X241" s="278"/>
      <c r="Y241" s="279">
        <f>Y242+Y248+Y255+Y260</f>
        <v>436</v>
      </c>
      <c r="Z241" s="278"/>
      <c r="AA241" s="279">
        <f>AA242+AA248+AA255+AA260</f>
        <v>452</v>
      </c>
      <c r="AB241" s="280"/>
      <c r="AC241" s="277">
        <f>AC242+AC248+AC255+AC260</f>
        <v>896</v>
      </c>
      <c r="AD241" s="278"/>
      <c r="AE241" s="279">
        <f>AE242+AE248+AE255+AE260</f>
        <v>461</v>
      </c>
      <c r="AF241" s="296"/>
      <c r="AG241" s="278">
        <f>AG242+AG248+AG255+AG260</f>
        <v>435</v>
      </c>
      <c r="AH241" s="280"/>
      <c r="AI241" s="277">
        <f>AI242+AI248+AI255+AI260</f>
        <v>921</v>
      </c>
      <c r="AJ241" s="278"/>
      <c r="AK241" s="279">
        <f>AK242+AK248+AK255+AK260</f>
        <v>503</v>
      </c>
      <c r="AL241" s="278"/>
      <c r="AM241" s="279">
        <f>AM242+AM248+AM255+AM260</f>
        <v>418</v>
      </c>
      <c r="AN241" s="280"/>
      <c r="AO241" s="277">
        <f>AO242+AO248+AO255+AO260</f>
        <v>879</v>
      </c>
      <c r="AP241" s="278"/>
      <c r="AQ241" s="279">
        <f>AQ242+AQ248+AQ255+AQ260</f>
        <v>461</v>
      </c>
      <c r="AR241" s="278"/>
      <c r="AS241" s="279">
        <f>AS242+AS248+AS255+AS260</f>
        <v>418</v>
      </c>
      <c r="AT241" s="280"/>
    </row>
    <row r="242" spans="2:46" s="57" customFormat="1" ht="15.75" hidden="1" customHeight="1">
      <c r="B242" s="282" t="s">
        <v>13</v>
      </c>
      <c r="C242" s="283"/>
      <c r="D242" s="301"/>
      <c r="E242" s="284">
        <f>SUM(G242:J242)</f>
        <v>1063</v>
      </c>
      <c r="F242" s="302"/>
      <c r="G242" s="286">
        <f>SUM(G243:H247)</f>
        <v>519</v>
      </c>
      <c r="H242" s="302"/>
      <c r="I242" s="286">
        <f>SUM(I243:J247)</f>
        <v>544</v>
      </c>
      <c r="J242" s="287"/>
      <c r="K242" s="284">
        <f>SUM(M242:P242)</f>
        <v>191</v>
      </c>
      <c r="L242" s="302"/>
      <c r="M242" s="286">
        <f>SUM(M243:N247)</f>
        <v>100</v>
      </c>
      <c r="N242" s="302"/>
      <c r="O242" s="286">
        <f>SUM(O243:P247)</f>
        <v>91</v>
      </c>
      <c r="P242" s="287"/>
      <c r="Q242" s="284">
        <f>SUM(S242:V242)</f>
        <v>176</v>
      </c>
      <c r="R242" s="302"/>
      <c r="S242" s="286">
        <f>SUM(S243:T247)</f>
        <v>89</v>
      </c>
      <c r="T242" s="302"/>
      <c r="U242" s="286">
        <f>SUM(U243:V247)</f>
        <v>87</v>
      </c>
      <c r="V242" s="287"/>
      <c r="W242" s="284">
        <f>SUM(Y242:AB242)</f>
        <v>159</v>
      </c>
      <c r="X242" s="302"/>
      <c r="Y242" s="286">
        <f>SUM(Y243:Z247)</f>
        <v>74</v>
      </c>
      <c r="Z242" s="302"/>
      <c r="AA242" s="286">
        <f>SUM(AA243:AB247)</f>
        <v>85</v>
      </c>
      <c r="AB242" s="287"/>
      <c r="AC242" s="284">
        <f>SUM(AE242:AH242)</f>
        <v>188</v>
      </c>
      <c r="AD242" s="302"/>
      <c r="AE242" s="286">
        <f>SUM(AE243:AF247)</f>
        <v>96</v>
      </c>
      <c r="AF242" s="302"/>
      <c r="AG242" s="285">
        <f>SUM(AG243:AH247)</f>
        <v>92</v>
      </c>
      <c r="AH242" s="287"/>
      <c r="AI242" s="284">
        <f>SUM(AK242:AN242)</f>
        <v>167</v>
      </c>
      <c r="AJ242" s="302"/>
      <c r="AK242" s="286">
        <f>SUM(AK243:AL247)</f>
        <v>76</v>
      </c>
      <c r="AL242" s="302"/>
      <c r="AM242" s="286">
        <f>SUM(AM243:AN247)</f>
        <v>91</v>
      </c>
      <c r="AN242" s="287"/>
      <c r="AO242" s="284">
        <f>SUM(AQ242:AT242)</f>
        <v>182</v>
      </c>
      <c r="AP242" s="302"/>
      <c r="AQ242" s="286">
        <f>SUM(AQ243:AR247)</f>
        <v>84</v>
      </c>
      <c r="AR242" s="302"/>
      <c r="AS242" s="285">
        <f>SUM(AS243:AT247)</f>
        <v>98</v>
      </c>
      <c r="AT242" s="287"/>
    </row>
    <row r="243" spans="2:46" s="57" customFormat="1" ht="15" hidden="1" customHeight="1">
      <c r="B243" s="282" t="s">
        <v>29</v>
      </c>
      <c r="C243" s="283"/>
      <c r="D243" s="283"/>
      <c r="E243" s="284">
        <f>SUM(G243:J243)</f>
        <v>195</v>
      </c>
      <c r="F243" s="285"/>
      <c r="G243" s="286">
        <f>SUM(M243,S243,Y243,AE243,AK243,AQ243)</f>
        <v>98</v>
      </c>
      <c r="H243" s="285"/>
      <c r="I243" s="286">
        <f>SUM(O243,U243,AA243,AG243,AM243,AS243)</f>
        <v>97</v>
      </c>
      <c r="J243" s="287"/>
      <c r="K243" s="285">
        <f>SUM(M243:P243)</f>
        <v>38</v>
      </c>
      <c r="L243" s="285"/>
      <c r="M243" s="286">
        <v>23</v>
      </c>
      <c r="N243" s="285"/>
      <c r="O243" s="286">
        <v>15</v>
      </c>
      <c r="P243" s="285"/>
      <c r="Q243" s="284">
        <f>SUM(S243:V243)</f>
        <v>30</v>
      </c>
      <c r="R243" s="285"/>
      <c r="S243" s="286">
        <v>16</v>
      </c>
      <c r="T243" s="285"/>
      <c r="U243" s="286">
        <v>14</v>
      </c>
      <c r="V243" s="287"/>
      <c r="W243" s="284">
        <f>SUM(Y243:AB243)</f>
        <v>32</v>
      </c>
      <c r="X243" s="285"/>
      <c r="Y243" s="286">
        <v>13</v>
      </c>
      <c r="Z243" s="285"/>
      <c r="AA243" s="286">
        <v>19</v>
      </c>
      <c r="AB243" s="287"/>
      <c r="AC243" s="284">
        <f>SUM(AE243:AH243)</f>
        <v>31</v>
      </c>
      <c r="AD243" s="285"/>
      <c r="AE243" s="286">
        <v>16</v>
      </c>
      <c r="AF243" s="302"/>
      <c r="AG243" s="285">
        <v>15</v>
      </c>
      <c r="AH243" s="287"/>
      <c r="AI243" s="284">
        <f>SUM(AK243:AN243)</f>
        <v>32</v>
      </c>
      <c r="AJ243" s="285"/>
      <c r="AK243" s="286">
        <v>15</v>
      </c>
      <c r="AL243" s="285"/>
      <c r="AM243" s="286">
        <v>17</v>
      </c>
      <c r="AN243" s="287"/>
      <c r="AO243" s="284">
        <f>SUM(AQ243:AT243)</f>
        <v>32</v>
      </c>
      <c r="AP243" s="285"/>
      <c r="AQ243" s="286">
        <v>15</v>
      </c>
      <c r="AR243" s="285"/>
      <c r="AS243" s="286">
        <v>17</v>
      </c>
      <c r="AT243" s="287"/>
    </row>
    <row r="244" spans="2:46" s="57" customFormat="1" ht="15" hidden="1" customHeight="1">
      <c r="B244" s="282" t="s">
        <v>43</v>
      </c>
      <c r="C244" s="283"/>
      <c r="D244" s="283"/>
      <c r="E244" s="284">
        <f>SUM(G244:J244)</f>
        <v>267</v>
      </c>
      <c r="F244" s="285"/>
      <c r="G244" s="286">
        <f>SUM(M244,S244,Y244,AE244,AK244,AQ244)</f>
        <v>134</v>
      </c>
      <c r="H244" s="285"/>
      <c r="I244" s="286">
        <f>SUM(O244,U244,AA244,AG244,AM244,AS244)</f>
        <v>133</v>
      </c>
      <c r="J244" s="287"/>
      <c r="K244" s="285">
        <f>SUM(M244:P244)</f>
        <v>50</v>
      </c>
      <c r="L244" s="285"/>
      <c r="M244" s="286">
        <v>24</v>
      </c>
      <c r="N244" s="285"/>
      <c r="O244" s="286">
        <v>26</v>
      </c>
      <c r="P244" s="285"/>
      <c r="Q244" s="284">
        <f>SUM(S244:V244)</f>
        <v>55</v>
      </c>
      <c r="R244" s="285"/>
      <c r="S244" s="286">
        <v>31</v>
      </c>
      <c r="T244" s="285"/>
      <c r="U244" s="286">
        <v>24</v>
      </c>
      <c r="V244" s="287"/>
      <c r="W244" s="284">
        <f>SUM(Y244:AB244)</f>
        <v>34</v>
      </c>
      <c r="X244" s="285"/>
      <c r="Y244" s="286">
        <v>17</v>
      </c>
      <c r="Z244" s="285"/>
      <c r="AA244" s="286">
        <v>17</v>
      </c>
      <c r="AB244" s="287"/>
      <c r="AC244" s="284">
        <f>SUM(AE244:AH244)</f>
        <v>41</v>
      </c>
      <c r="AD244" s="285"/>
      <c r="AE244" s="286">
        <v>24</v>
      </c>
      <c r="AF244" s="302"/>
      <c r="AG244" s="285">
        <v>17</v>
      </c>
      <c r="AH244" s="287"/>
      <c r="AI244" s="284">
        <f>SUM(AK244:AN244)</f>
        <v>43</v>
      </c>
      <c r="AJ244" s="285"/>
      <c r="AK244" s="286">
        <v>17</v>
      </c>
      <c r="AL244" s="285"/>
      <c r="AM244" s="286">
        <v>26</v>
      </c>
      <c r="AN244" s="287"/>
      <c r="AO244" s="284">
        <f>SUM(AQ244:AT244)</f>
        <v>44</v>
      </c>
      <c r="AP244" s="285"/>
      <c r="AQ244" s="286">
        <v>21</v>
      </c>
      <c r="AR244" s="285"/>
      <c r="AS244" s="286">
        <v>23</v>
      </c>
      <c r="AT244" s="287"/>
    </row>
    <row r="245" spans="2:46" s="57" customFormat="1" ht="15" hidden="1" customHeight="1">
      <c r="B245" s="282" t="s">
        <v>45</v>
      </c>
      <c r="C245" s="283"/>
      <c r="D245" s="283"/>
      <c r="E245" s="284">
        <f>SUM(G245:J245)</f>
        <v>239</v>
      </c>
      <c r="F245" s="285"/>
      <c r="G245" s="286">
        <f>SUM(M245,S245,Y245,AE245,AK245,AQ245)</f>
        <v>115</v>
      </c>
      <c r="H245" s="285"/>
      <c r="I245" s="286">
        <f>SUM(O245,U245,AA245,AG245,AM245,AS245)</f>
        <v>124</v>
      </c>
      <c r="J245" s="287"/>
      <c r="K245" s="285">
        <f>SUM(M245:P245)</f>
        <v>46</v>
      </c>
      <c r="L245" s="285"/>
      <c r="M245" s="286">
        <v>23</v>
      </c>
      <c r="N245" s="285"/>
      <c r="O245" s="286">
        <v>23</v>
      </c>
      <c r="P245" s="285"/>
      <c r="Q245" s="284">
        <f>SUM(S245:V245)</f>
        <v>32</v>
      </c>
      <c r="R245" s="285"/>
      <c r="S245" s="286">
        <v>16</v>
      </c>
      <c r="T245" s="285"/>
      <c r="U245" s="286">
        <v>16</v>
      </c>
      <c r="V245" s="287"/>
      <c r="W245" s="284">
        <f>SUM(Y245:AB245)</f>
        <v>42</v>
      </c>
      <c r="X245" s="285"/>
      <c r="Y245" s="286">
        <v>19</v>
      </c>
      <c r="Z245" s="285"/>
      <c r="AA245" s="286">
        <v>23</v>
      </c>
      <c r="AB245" s="287"/>
      <c r="AC245" s="284">
        <f>SUM(AE245:AH245)</f>
        <v>46</v>
      </c>
      <c r="AD245" s="285"/>
      <c r="AE245" s="286">
        <v>22</v>
      </c>
      <c r="AF245" s="302"/>
      <c r="AG245" s="285">
        <v>24</v>
      </c>
      <c r="AH245" s="287"/>
      <c r="AI245" s="284">
        <f>SUM(AK245:AN245)</f>
        <v>34</v>
      </c>
      <c r="AJ245" s="285"/>
      <c r="AK245" s="286">
        <v>18</v>
      </c>
      <c r="AL245" s="285"/>
      <c r="AM245" s="286">
        <v>16</v>
      </c>
      <c r="AN245" s="287"/>
      <c r="AO245" s="284">
        <f>SUM(AQ245:AT245)</f>
        <v>39</v>
      </c>
      <c r="AP245" s="285"/>
      <c r="AQ245" s="286">
        <v>17</v>
      </c>
      <c r="AR245" s="285"/>
      <c r="AS245" s="286">
        <v>22</v>
      </c>
      <c r="AT245" s="287"/>
    </row>
    <row r="246" spans="2:46" s="57" customFormat="1" ht="15" hidden="1" customHeight="1">
      <c r="B246" s="282" t="s">
        <v>44</v>
      </c>
      <c r="C246" s="283"/>
      <c r="D246" s="283"/>
      <c r="E246" s="284">
        <f t="shared" ref="E246:E260" si="82">SUM(G246:J246)</f>
        <v>189</v>
      </c>
      <c r="F246" s="285"/>
      <c r="G246" s="286">
        <f>SUM(M246,S246,Y246,AE246,AK246,AQ246)</f>
        <v>80</v>
      </c>
      <c r="H246" s="285"/>
      <c r="I246" s="286">
        <f>SUM(O246,U246,AA246,AG246,AM246,AS246)</f>
        <v>109</v>
      </c>
      <c r="J246" s="287"/>
      <c r="K246" s="285">
        <f t="shared" ref="K246:K264" si="83">SUM(M246:P246)</f>
        <v>31</v>
      </c>
      <c r="L246" s="285"/>
      <c r="M246" s="286">
        <v>14</v>
      </c>
      <c r="N246" s="285"/>
      <c r="O246" s="286">
        <v>17</v>
      </c>
      <c r="P246" s="285"/>
      <c r="Q246" s="284">
        <f>SUM(S246:V246)</f>
        <v>28</v>
      </c>
      <c r="R246" s="285"/>
      <c r="S246" s="286">
        <v>14</v>
      </c>
      <c r="T246" s="285"/>
      <c r="U246" s="286">
        <v>14</v>
      </c>
      <c r="V246" s="287"/>
      <c r="W246" s="284">
        <f t="shared" ref="W246:W264" si="84">SUM(Y246:AB246)</f>
        <v>22</v>
      </c>
      <c r="X246" s="285"/>
      <c r="Y246" s="286">
        <v>10</v>
      </c>
      <c r="Z246" s="285"/>
      <c r="AA246" s="286">
        <v>12</v>
      </c>
      <c r="AB246" s="287"/>
      <c r="AC246" s="284">
        <f t="shared" ref="AC246:AC260" si="85">SUM(AE246:AH246)</f>
        <v>40</v>
      </c>
      <c r="AD246" s="285"/>
      <c r="AE246" s="286">
        <v>18</v>
      </c>
      <c r="AF246" s="302"/>
      <c r="AG246" s="285">
        <v>22</v>
      </c>
      <c r="AH246" s="287"/>
      <c r="AI246" s="284">
        <f t="shared" ref="AI246:AI260" si="86">SUM(AK246:AN246)</f>
        <v>31</v>
      </c>
      <c r="AJ246" s="285"/>
      <c r="AK246" s="286">
        <v>10</v>
      </c>
      <c r="AL246" s="285"/>
      <c r="AM246" s="286">
        <v>21</v>
      </c>
      <c r="AN246" s="287"/>
      <c r="AO246" s="284">
        <f t="shared" ref="AO246:AO260" si="87">SUM(AQ246:AT246)</f>
        <v>37</v>
      </c>
      <c r="AP246" s="285"/>
      <c r="AQ246" s="286">
        <v>14</v>
      </c>
      <c r="AR246" s="285"/>
      <c r="AS246" s="286">
        <v>23</v>
      </c>
      <c r="AT246" s="287"/>
    </row>
    <row r="247" spans="2:46" s="57" customFormat="1" ht="15" hidden="1" customHeight="1">
      <c r="B247" s="282" t="s">
        <v>46</v>
      </c>
      <c r="C247" s="283"/>
      <c r="D247" s="283"/>
      <c r="E247" s="284">
        <f t="shared" si="82"/>
        <v>173</v>
      </c>
      <c r="F247" s="285"/>
      <c r="G247" s="286">
        <f>SUM(M247,S247,Y247,AE247,AK247,AQ247)</f>
        <v>92</v>
      </c>
      <c r="H247" s="285"/>
      <c r="I247" s="286">
        <f>SUM(O247,U247,AA247,AG247,AM247,AS247)</f>
        <v>81</v>
      </c>
      <c r="J247" s="287"/>
      <c r="K247" s="285">
        <f t="shared" si="83"/>
        <v>26</v>
      </c>
      <c r="L247" s="285"/>
      <c r="M247" s="286">
        <v>16</v>
      </c>
      <c r="N247" s="285"/>
      <c r="O247" s="286">
        <v>10</v>
      </c>
      <c r="P247" s="285"/>
      <c r="Q247" s="284">
        <f t="shared" ref="Q247:Q264" si="88">SUM(S247:V247)</f>
        <v>31</v>
      </c>
      <c r="R247" s="285"/>
      <c r="S247" s="286">
        <v>12</v>
      </c>
      <c r="T247" s="285"/>
      <c r="U247" s="286">
        <v>19</v>
      </c>
      <c r="V247" s="287"/>
      <c r="W247" s="284">
        <f t="shared" si="84"/>
        <v>29</v>
      </c>
      <c r="X247" s="285"/>
      <c r="Y247" s="286">
        <v>15</v>
      </c>
      <c r="Z247" s="285"/>
      <c r="AA247" s="286">
        <v>14</v>
      </c>
      <c r="AB247" s="287"/>
      <c r="AC247" s="284">
        <f t="shared" si="85"/>
        <v>30</v>
      </c>
      <c r="AD247" s="285"/>
      <c r="AE247" s="286">
        <v>16</v>
      </c>
      <c r="AF247" s="302"/>
      <c r="AG247" s="285">
        <v>14</v>
      </c>
      <c r="AH247" s="287"/>
      <c r="AI247" s="284">
        <f t="shared" si="86"/>
        <v>27</v>
      </c>
      <c r="AJ247" s="285"/>
      <c r="AK247" s="286">
        <v>16</v>
      </c>
      <c r="AL247" s="285"/>
      <c r="AM247" s="286">
        <v>11</v>
      </c>
      <c r="AN247" s="287"/>
      <c r="AO247" s="284">
        <f t="shared" si="87"/>
        <v>30</v>
      </c>
      <c r="AP247" s="285"/>
      <c r="AQ247" s="286">
        <v>17</v>
      </c>
      <c r="AR247" s="285"/>
      <c r="AS247" s="286">
        <v>13</v>
      </c>
      <c r="AT247" s="287"/>
    </row>
    <row r="248" spans="2:46" s="57" customFormat="1" ht="15.75" hidden="1" customHeight="1" collapsed="1">
      <c r="B248" s="282" t="s">
        <v>14</v>
      </c>
      <c r="C248" s="283"/>
      <c r="D248" s="283"/>
      <c r="E248" s="284">
        <f t="shared" si="82"/>
        <v>1788</v>
      </c>
      <c r="F248" s="285"/>
      <c r="G248" s="286">
        <f>SUM(G249:H254)</f>
        <v>964</v>
      </c>
      <c r="H248" s="285"/>
      <c r="I248" s="286">
        <f>SUM(I249:J254)</f>
        <v>824</v>
      </c>
      <c r="J248" s="287"/>
      <c r="K248" s="285">
        <f t="shared" si="83"/>
        <v>252</v>
      </c>
      <c r="L248" s="285"/>
      <c r="M248" s="286">
        <f>SUM(M249:N254)</f>
        <v>136</v>
      </c>
      <c r="N248" s="285"/>
      <c r="O248" s="286">
        <f>SUM(O249:P254)</f>
        <v>116</v>
      </c>
      <c r="P248" s="285"/>
      <c r="Q248" s="284">
        <f t="shared" si="88"/>
        <v>293</v>
      </c>
      <c r="R248" s="285"/>
      <c r="S248" s="286">
        <f>SUM(S249:T254)</f>
        <v>143</v>
      </c>
      <c r="T248" s="285"/>
      <c r="U248" s="286">
        <f>SUM(U249:V254)</f>
        <v>150</v>
      </c>
      <c r="V248" s="287"/>
      <c r="W248" s="284">
        <f t="shared" si="84"/>
        <v>307</v>
      </c>
      <c r="X248" s="285"/>
      <c r="Y248" s="286">
        <f>SUM(Y249:Z254)</f>
        <v>158</v>
      </c>
      <c r="Z248" s="285"/>
      <c r="AA248" s="286">
        <f>SUM(AA249:AB254)</f>
        <v>149</v>
      </c>
      <c r="AB248" s="287"/>
      <c r="AC248" s="284">
        <f t="shared" si="85"/>
        <v>305</v>
      </c>
      <c r="AD248" s="285"/>
      <c r="AE248" s="286">
        <f>SUM(AE249:AF254)</f>
        <v>163</v>
      </c>
      <c r="AF248" s="302"/>
      <c r="AG248" s="285">
        <f>SUM(AG249:AH254)</f>
        <v>142</v>
      </c>
      <c r="AH248" s="287"/>
      <c r="AI248" s="284">
        <f t="shared" si="86"/>
        <v>337</v>
      </c>
      <c r="AJ248" s="285"/>
      <c r="AK248" s="286">
        <f>SUM(AK249:AL254)</f>
        <v>205</v>
      </c>
      <c r="AL248" s="285"/>
      <c r="AM248" s="286">
        <f>SUM(AM249:AN254)</f>
        <v>132</v>
      </c>
      <c r="AN248" s="287"/>
      <c r="AO248" s="284">
        <f t="shared" si="87"/>
        <v>294</v>
      </c>
      <c r="AP248" s="285"/>
      <c r="AQ248" s="286">
        <f>SUM(AQ249:AR254)</f>
        <v>159</v>
      </c>
      <c r="AR248" s="285"/>
      <c r="AS248" s="286">
        <f>SUM(AS249:AT254)</f>
        <v>135</v>
      </c>
      <c r="AT248" s="287"/>
    </row>
    <row r="249" spans="2:46" s="57" customFormat="1" ht="15" hidden="1" customHeight="1">
      <c r="B249" s="282" t="s">
        <v>30</v>
      </c>
      <c r="C249" s="283"/>
      <c r="D249" s="283"/>
      <c r="E249" s="284">
        <f t="shared" si="82"/>
        <v>303</v>
      </c>
      <c r="F249" s="285"/>
      <c r="G249" s="286">
        <f t="shared" ref="G249:G254" si="89">SUM(M249,S249,Y249,AE249,AK249,AQ249)</f>
        <v>162</v>
      </c>
      <c r="H249" s="285"/>
      <c r="I249" s="286">
        <f t="shared" ref="I249:I254" si="90">SUM(O249,U249,AA249,AG249,AM249,AS249)</f>
        <v>141</v>
      </c>
      <c r="J249" s="287"/>
      <c r="K249" s="285">
        <f t="shared" si="83"/>
        <v>36</v>
      </c>
      <c r="L249" s="285"/>
      <c r="M249" s="286">
        <v>24</v>
      </c>
      <c r="N249" s="285"/>
      <c r="O249" s="286">
        <v>12</v>
      </c>
      <c r="P249" s="285"/>
      <c r="Q249" s="284">
        <f t="shared" si="88"/>
        <v>49</v>
      </c>
      <c r="R249" s="285"/>
      <c r="S249" s="286">
        <v>20</v>
      </c>
      <c r="T249" s="285"/>
      <c r="U249" s="286">
        <v>29</v>
      </c>
      <c r="V249" s="287"/>
      <c r="W249" s="284">
        <f t="shared" si="84"/>
        <v>50</v>
      </c>
      <c r="X249" s="285"/>
      <c r="Y249" s="286">
        <v>23</v>
      </c>
      <c r="Z249" s="285"/>
      <c r="AA249" s="286">
        <v>27</v>
      </c>
      <c r="AB249" s="287"/>
      <c r="AC249" s="284">
        <f t="shared" si="85"/>
        <v>53</v>
      </c>
      <c r="AD249" s="285"/>
      <c r="AE249" s="286">
        <v>25</v>
      </c>
      <c r="AF249" s="302"/>
      <c r="AG249" s="285">
        <v>28</v>
      </c>
      <c r="AH249" s="287"/>
      <c r="AI249" s="284">
        <f t="shared" si="86"/>
        <v>69</v>
      </c>
      <c r="AJ249" s="285"/>
      <c r="AK249" s="286">
        <v>45</v>
      </c>
      <c r="AL249" s="285"/>
      <c r="AM249" s="286">
        <v>24</v>
      </c>
      <c r="AN249" s="287"/>
      <c r="AO249" s="284">
        <f t="shared" si="87"/>
        <v>46</v>
      </c>
      <c r="AP249" s="285"/>
      <c r="AQ249" s="286">
        <v>25</v>
      </c>
      <c r="AR249" s="285"/>
      <c r="AS249" s="286">
        <v>21</v>
      </c>
      <c r="AT249" s="287"/>
    </row>
    <row r="250" spans="2:46" s="57" customFormat="1" ht="15" hidden="1" customHeight="1">
      <c r="B250" s="282" t="s">
        <v>31</v>
      </c>
      <c r="C250" s="283"/>
      <c r="D250" s="283"/>
      <c r="E250" s="284">
        <f t="shared" si="82"/>
        <v>310</v>
      </c>
      <c r="F250" s="285"/>
      <c r="G250" s="286">
        <f t="shared" si="89"/>
        <v>169</v>
      </c>
      <c r="H250" s="285"/>
      <c r="I250" s="286">
        <f t="shared" si="90"/>
        <v>141</v>
      </c>
      <c r="J250" s="287"/>
      <c r="K250" s="285">
        <f t="shared" si="83"/>
        <v>51</v>
      </c>
      <c r="L250" s="285"/>
      <c r="M250" s="286">
        <v>33</v>
      </c>
      <c r="N250" s="285"/>
      <c r="O250" s="286">
        <v>18</v>
      </c>
      <c r="P250" s="285"/>
      <c r="Q250" s="284">
        <f t="shared" si="88"/>
        <v>50</v>
      </c>
      <c r="R250" s="285"/>
      <c r="S250" s="286">
        <v>28</v>
      </c>
      <c r="T250" s="285"/>
      <c r="U250" s="286">
        <v>22</v>
      </c>
      <c r="V250" s="287"/>
      <c r="W250" s="284">
        <f t="shared" si="84"/>
        <v>55</v>
      </c>
      <c r="X250" s="285"/>
      <c r="Y250" s="286">
        <v>26</v>
      </c>
      <c r="Z250" s="285"/>
      <c r="AA250" s="286">
        <v>29</v>
      </c>
      <c r="AB250" s="287"/>
      <c r="AC250" s="284">
        <f t="shared" si="85"/>
        <v>50</v>
      </c>
      <c r="AD250" s="285"/>
      <c r="AE250" s="286">
        <v>27</v>
      </c>
      <c r="AF250" s="302"/>
      <c r="AG250" s="285">
        <v>23</v>
      </c>
      <c r="AH250" s="287"/>
      <c r="AI250" s="284">
        <f t="shared" si="86"/>
        <v>62</v>
      </c>
      <c r="AJ250" s="285"/>
      <c r="AK250" s="286">
        <v>31</v>
      </c>
      <c r="AL250" s="285"/>
      <c r="AM250" s="286">
        <v>31</v>
      </c>
      <c r="AN250" s="287"/>
      <c r="AO250" s="284">
        <f t="shared" si="87"/>
        <v>42</v>
      </c>
      <c r="AP250" s="285"/>
      <c r="AQ250" s="286">
        <v>24</v>
      </c>
      <c r="AR250" s="285"/>
      <c r="AS250" s="286">
        <v>18</v>
      </c>
      <c r="AT250" s="287"/>
    </row>
    <row r="251" spans="2:46" s="57" customFormat="1" ht="15" hidden="1" customHeight="1">
      <c r="B251" s="282" t="s">
        <v>32</v>
      </c>
      <c r="C251" s="283"/>
      <c r="D251" s="283"/>
      <c r="E251" s="284">
        <f t="shared" si="82"/>
        <v>460</v>
      </c>
      <c r="F251" s="285"/>
      <c r="G251" s="286">
        <f t="shared" si="89"/>
        <v>233</v>
      </c>
      <c r="H251" s="285"/>
      <c r="I251" s="286">
        <f t="shared" si="90"/>
        <v>227</v>
      </c>
      <c r="J251" s="287"/>
      <c r="K251" s="285">
        <f t="shared" si="83"/>
        <v>63</v>
      </c>
      <c r="L251" s="285"/>
      <c r="M251" s="286">
        <v>31</v>
      </c>
      <c r="N251" s="285"/>
      <c r="O251" s="286">
        <v>32</v>
      </c>
      <c r="P251" s="285"/>
      <c r="Q251" s="284">
        <f t="shared" si="88"/>
        <v>74</v>
      </c>
      <c r="R251" s="285"/>
      <c r="S251" s="286">
        <v>36</v>
      </c>
      <c r="T251" s="285"/>
      <c r="U251" s="286">
        <v>38</v>
      </c>
      <c r="V251" s="287"/>
      <c r="W251" s="284">
        <f t="shared" si="84"/>
        <v>86</v>
      </c>
      <c r="X251" s="285"/>
      <c r="Y251" s="286">
        <v>38</v>
      </c>
      <c r="Z251" s="285"/>
      <c r="AA251" s="286">
        <v>48</v>
      </c>
      <c r="AB251" s="287"/>
      <c r="AC251" s="284">
        <f t="shared" si="85"/>
        <v>82</v>
      </c>
      <c r="AD251" s="285"/>
      <c r="AE251" s="286">
        <v>42</v>
      </c>
      <c r="AF251" s="302"/>
      <c r="AG251" s="285">
        <v>40</v>
      </c>
      <c r="AH251" s="287"/>
      <c r="AI251" s="284">
        <f t="shared" si="86"/>
        <v>76</v>
      </c>
      <c r="AJ251" s="285"/>
      <c r="AK251" s="286">
        <v>50</v>
      </c>
      <c r="AL251" s="285"/>
      <c r="AM251" s="286">
        <v>26</v>
      </c>
      <c r="AN251" s="287"/>
      <c r="AO251" s="284">
        <f t="shared" si="87"/>
        <v>79</v>
      </c>
      <c r="AP251" s="285"/>
      <c r="AQ251" s="286">
        <v>36</v>
      </c>
      <c r="AR251" s="285"/>
      <c r="AS251" s="286">
        <v>43</v>
      </c>
      <c r="AT251" s="287"/>
    </row>
    <row r="252" spans="2:46" s="57" customFormat="1" ht="15" hidden="1" customHeight="1">
      <c r="B252" s="282" t="s">
        <v>33</v>
      </c>
      <c r="C252" s="283"/>
      <c r="D252" s="283"/>
      <c r="E252" s="284">
        <f t="shared" si="82"/>
        <v>113</v>
      </c>
      <c r="F252" s="285"/>
      <c r="G252" s="286">
        <f t="shared" si="89"/>
        <v>65</v>
      </c>
      <c r="H252" s="285"/>
      <c r="I252" s="286">
        <f t="shared" si="90"/>
        <v>48</v>
      </c>
      <c r="J252" s="287"/>
      <c r="K252" s="285">
        <f t="shared" si="83"/>
        <v>15</v>
      </c>
      <c r="L252" s="285"/>
      <c r="M252" s="286">
        <v>6</v>
      </c>
      <c r="N252" s="285"/>
      <c r="O252" s="286">
        <v>9</v>
      </c>
      <c r="P252" s="285"/>
      <c r="Q252" s="284">
        <f t="shared" si="88"/>
        <v>18</v>
      </c>
      <c r="R252" s="285"/>
      <c r="S252" s="286">
        <v>11</v>
      </c>
      <c r="T252" s="285"/>
      <c r="U252" s="286">
        <v>7</v>
      </c>
      <c r="V252" s="287"/>
      <c r="W252" s="284">
        <f t="shared" si="84"/>
        <v>18</v>
      </c>
      <c r="X252" s="285"/>
      <c r="Y252" s="286">
        <v>8</v>
      </c>
      <c r="Z252" s="285"/>
      <c r="AA252" s="286">
        <v>10</v>
      </c>
      <c r="AB252" s="287"/>
      <c r="AC252" s="284">
        <f t="shared" si="85"/>
        <v>20</v>
      </c>
      <c r="AD252" s="285"/>
      <c r="AE252" s="286">
        <v>10</v>
      </c>
      <c r="AF252" s="302"/>
      <c r="AG252" s="285">
        <v>10</v>
      </c>
      <c r="AH252" s="287"/>
      <c r="AI252" s="284">
        <f t="shared" si="86"/>
        <v>23</v>
      </c>
      <c r="AJ252" s="285"/>
      <c r="AK252" s="286">
        <v>17</v>
      </c>
      <c r="AL252" s="285"/>
      <c r="AM252" s="286">
        <v>6</v>
      </c>
      <c r="AN252" s="287"/>
      <c r="AO252" s="284">
        <f t="shared" si="87"/>
        <v>19</v>
      </c>
      <c r="AP252" s="285"/>
      <c r="AQ252" s="286">
        <v>13</v>
      </c>
      <c r="AR252" s="285"/>
      <c r="AS252" s="286">
        <v>6</v>
      </c>
      <c r="AT252" s="287"/>
    </row>
    <row r="253" spans="2:46" s="57" customFormat="1" ht="15" hidden="1" customHeight="1">
      <c r="B253" s="282" t="s">
        <v>34</v>
      </c>
      <c r="C253" s="283"/>
      <c r="D253" s="283"/>
      <c r="E253" s="284">
        <f t="shared" si="82"/>
        <v>492</v>
      </c>
      <c r="F253" s="285"/>
      <c r="G253" s="286">
        <f t="shared" si="89"/>
        <v>277</v>
      </c>
      <c r="H253" s="285"/>
      <c r="I253" s="286">
        <f t="shared" si="90"/>
        <v>215</v>
      </c>
      <c r="J253" s="287"/>
      <c r="K253" s="285">
        <f t="shared" si="83"/>
        <v>69</v>
      </c>
      <c r="L253" s="285"/>
      <c r="M253" s="286">
        <v>33</v>
      </c>
      <c r="N253" s="285"/>
      <c r="O253" s="286">
        <v>36</v>
      </c>
      <c r="P253" s="285"/>
      <c r="Q253" s="284">
        <f t="shared" si="88"/>
        <v>91</v>
      </c>
      <c r="R253" s="285"/>
      <c r="S253" s="286">
        <v>43</v>
      </c>
      <c r="T253" s="285"/>
      <c r="U253" s="286">
        <v>48</v>
      </c>
      <c r="V253" s="287"/>
      <c r="W253" s="284">
        <f t="shared" si="84"/>
        <v>77</v>
      </c>
      <c r="X253" s="285"/>
      <c r="Y253" s="286">
        <v>48</v>
      </c>
      <c r="Z253" s="285"/>
      <c r="AA253" s="286">
        <v>29</v>
      </c>
      <c r="AB253" s="287"/>
      <c r="AC253" s="284">
        <f t="shared" si="85"/>
        <v>81</v>
      </c>
      <c r="AD253" s="285"/>
      <c r="AE253" s="286">
        <v>50</v>
      </c>
      <c r="AF253" s="302"/>
      <c r="AG253" s="285">
        <v>31</v>
      </c>
      <c r="AH253" s="287"/>
      <c r="AI253" s="284">
        <f t="shared" si="86"/>
        <v>88</v>
      </c>
      <c r="AJ253" s="285"/>
      <c r="AK253" s="286">
        <v>56</v>
      </c>
      <c r="AL253" s="285"/>
      <c r="AM253" s="286">
        <v>32</v>
      </c>
      <c r="AN253" s="287"/>
      <c r="AO253" s="284">
        <f t="shared" si="87"/>
        <v>86</v>
      </c>
      <c r="AP253" s="285"/>
      <c r="AQ253" s="286">
        <v>47</v>
      </c>
      <c r="AR253" s="285"/>
      <c r="AS253" s="286">
        <v>39</v>
      </c>
      <c r="AT253" s="287"/>
    </row>
    <row r="254" spans="2:46" s="57" customFormat="1" ht="15" hidden="1" customHeight="1">
      <c r="B254" s="282" t="s">
        <v>48</v>
      </c>
      <c r="C254" s="283"/>
      <c r="D254" s="283"/>
      <c r="E254" s="284">
        <f t="shared" si="82"/>
        <v>110</v>
      </c>
      <c r="F254" s="285"/>
      <c r="G254" s="286">
        <f t="shared" si="89"/>
        <v>58</v>
      </c>
      <c r="H254" s="285"/>
      <c r="I254" s="286">
        <f t="shared" si="90"/>
        <v>52</v>
      </c>
      <c r="J254" s="287"/>
      <c r="K254" s="285">
        <f t="shared" si="83"/>
        <v>18</v>
      </c>
      <c r="L254" s="285"/>
      <c r="M254" s="286">
        <v>9</v>
      </c>
      <c r="N254" s="285"/>
      <c r="O254" s="286">
        <v>9</v>
      </c>
      <c r="P254" s="285"/>
      <c r="Q254" s="284">
        <f t="shared" si="88"/>
        <v>11</v>
      </c>
      <c r="R254" s="285"/>
      <c r="S254" s="286">
        <v>5</v>
      </c>
      <c r="T254" s="285"/>
      <c r="U254" s="286">
        <v>6</v>
      </c>
      <c r="V254" s="287"/>
      <c r="W254" s="284">
        <f t="shared" si="84"/>
        <v>21</v>
      </c>
      <c r="X254" s="285"/>
      <c r="Y254" s="286">
        <v>15</v>
      </c>
      <c r="Z254" s="285"/>
      <c r="AA254" s="286">
        <v>6</v>
      </c>
      <c r="AB254" s="287"/>
      <c r="AC254" s="284">
        <f t="shared" si="85"/>
        <v>19</v>
      </c>
      <c r="AD254" s="285"/>
      <c r="AE254" s="286">
        <v>9</v>
      </c>
      <c r="AF254" s="302"/>
      <c r="AG254" s="285">
        <v>10</v>
      </c>
      <c r="AH254" s="287"/>
      <c r="AI254" s="284">
        <f t="shared" si="86"/>
        <v>19</v>
      </c>
      <c r="AJ254" s="285"/>
      <c r="AK254" s="286">
        <v>6</v>
      </c>
      <c r="AL254" s="285"/>
      <c r="AM254" s="286">
        <v>13</v>
      </c>
      <c r="AN254" s="287"/>
      <c r="AO254" s="284">
        <f t="shared" si="87"/>
        <v>22</v>
      </c>
      <c r="AP254" s="285"/>
      <c r="AQ254" s="286">
        <v>14</v>
      </c>
      <c r="AR254" s="285"/>
      <c r="AS254" s="286">
        <v>8</v>
      </c>
      <c r="AT254" s="287"/>
    </row>
    <row r="255" spans="2:46" s="57" customFormat="1" ht="15.75" hidden="1" customHeight="1" collapsed="1">
      <c r="B255" s="282" t="s">
        <v>15</v>
      </c>
      <c r="C255" s="283"/>
      <c r="D255" s="283"/>
      <c r="E255" s="284">
        <f t="shared" si="82"/>
        <v>1548</v>
      </c>
      <c r="F255" s="285"/>
      <c r="G255" s="286">
        <f>SUM(G256:H259)</f>
        <v>800</v>
      </c>
      <c r="H255" s="285"/>
      <c r="I255" s="286">
        <f>SUM(I256:J259)</f>
        <v>748</v>
      </c>
      <c r="J255" s="287"/>
      <c r="K255" s="285">
        <f t="shared" si="83"/>
        <v>235</v>
      </c>
      <c r="L255" s="285"/>
      <c r="M255" s="286">
        <f>SUM(M256:N259)</f>
        <v>115</v>
      </c>
      <c r="N255" s="285"/>
      <c r="O255" s="286">
        <f>SUM(O256:P259)</f>
        <v>120</v>
      </c>
      <c r="P255" s="285"/>
      <c r="Q255" s="284">
        <f t="shared" si="88"/>
        <v>229</v>
      </c>
      <c r="R255" s="285"/>
      <c r="S255" s="286">
        <f>SUM(S256:T259)</f>
        <v>122</v>
      </c>
      <c r="T255" s="285"/>
      <c r="U255" s="286">
        <f>SUM(U256:V259)</f>
        <v>107</v>
      </c>
      <c r="V255" s="287"/>
      <c r="W255" s="284">
        <f t="shared" si="84"/>
        <v>271</v>
      </c>
      <c r="X255" s="285"/>
      <c r="Y255" s="286">
        <f>SUM(Y256:Z259)</f>
        <v>131</v>
      </c>
      <c r="Z255" s="285"/>
      <c r="AA255" s="286">
        <f>SUM(AA256:AB259)</f>
        <v>140</v>
      </c>
      <c r="AB255" s="287"/>
      <c r="AC255" s="284">
        <f t="shared" si="85"/>
        <v>268</v>
      </c>
      <c r="AD255" s="285"/>
      <c r="AE255" s="286">
        <f>SUM(AE256:AF259)</f>
        <v>136</v>
      </c>
      <c r="AF255" s="302"/>
      <c r="AG255" s="285">
        <f>SUM(AG256:AH259)</f>
        <v>132</v>
      </c>
      <c r="AH255" s="287"/>
      <c r="AI255" s="284">
        <f t="shared" si="86"/>
        <v>265</v>
      </c>
      <c r="AJ255" s="285"/>
      <c r="AK255" s="286">
        <f>SUM(AK256:AL259)</f>
        <v>145</v>
      </c>
      <c r="AL255" s="285"/>
      <c r="AM255" s="286">
        <f>SUM(AM256:AN259)</f>
        <v>120</v>
      </c>
      <c r="AN255" s="287"/>
      <c r="AO255" s="284">
        <f t="shared" si="87"/>
        <v>280</v>
      </c>
      <c r="AP255" s="285"/>
      <c r="AQ255" s="286">
        <f>SUM(AQ256:AR259)</f>
        <v>151</v>
      </c>
      <c r="AR255" s="285"/>
      <c r="AS255" s="286">
        <f>SUM(AS256:AT259)</f>
        <v>129</v>
      </c>
      <c r="AT255" s="287"/>
    </row>
    <row r="256" spans="2:46" s="57" customFormat="1" ht="15" hidden="1" customHeight="1">
      <c r="B256" s="282" t="s">
        <v>35</v>
      </c>
      <c r="C256" s="283"/>
      <c r="D256" s="283"/>
      <c r="E256" s="284">
        <f t="shared" si="82"/>
        <v>579</v>
      </c>
      <c r="F256" s="285"/>
      <c r="G256" s="286">
        <f>SUM(M256,S256,Y256,AE256,AK256,AQ256)</f>
        <v>299</v>
      </c>
      <c r="H256" s="285"/>
      <c r="I256" s="286">
        <f>SUM(O256,U256,AA256,AG256,AM256,AS256)</f>
        <v>280</v>
      </c>
      <c r="J256" s="287"/>
      <c r="K256" s="285">
        <f t="shared" si="83"/>
        <v>86</v>
      </c>
      <c r="L256" s="285"/>
      <c r="M256" s="286">
        <v>45</v>
      </c>
      <c r="N256" s="285"/>
      <c r="O256" s="286">
        <v>41</v>
      </c>
      <c r="P256" s="285"/>
      <c r="Q256" s="284">
        <f t="shared" si="88"/>
        <v>90</v>
      </c>
      <c r="R256" s="285"/>
      <c r="S256" s="286">
        <v>46</v>
      </c>
      <c r="T256" s="285"/>
      <c r="U256" s="286">
        <v>44</v>
      </c>
      <c r="V256" s="287"/>
      <c r="W256" s="284">
        <f t="shared" si="84"/>
        <v>96</v>
      </c>
      <c r="X256" s="285"/>
      <c r="Y256" s="286">
        <v>49</v>
      </c>
      <c r="Z256" s="285"/>
      <c r="AA256" s="286">
        <v>47</v>
      </c>
      <c r="AB256" s="287"/>
      <c r="AC256" s="284">
        <f t="shared" si="85"/>
        <v>100</v>
      </c>
      <c r="AD256" s="285"/>
      <c r="AE256" s="286">
        <v>57</v>
      </c>
      <c r="AF256" s="302"/>
      <c r="AG256" s="285">
        <v>43</v>
      </c>
      <c r="AH256" s="287"/>
      <c r="AI256" s="284">
        <f t="shared" si="86"/>
        <v>101</v>
      </c>
      <c r="AJ256" s="285"/>
      <c r="AK256" s="286">
        <v>47</v>
      </c>
      <c r="AL256" s="285"/>
      <c r="AM256" s="286">
        <v>54</v>
      </c>
      <c r="AN256" s="287"/>
      <c r="AO256" s="284">
        <f t="shared" si="87"/>
        <v>106</v>
      </c>
      <c r="AP256" s="285"/>
      <c r="AQ256" s="286">
        <v>55</v>
      </c>
      <c r="AR256" s="285"/>
      <c r="AS256" s="286">
        <v>51</v>
      </c>
      <c r="AT256" s="287"/>
    </row>
    <row r="257" spans="2:46" s="57" customFormat="1" ht="15" hidden="1" customHeight="1">
      <c r="B257" s="282" t="s">
        <v>36</v>
      </c>
      <c r="C257" s="283"/>
      <c r="D257" s="283"/>
      <c r="E257" s="284">
        <f t="shared" si="82"/>
        <v>356</v>
      </c>
      <c r="F257" s="285"/>
      <c r="G257" s="286">
        <f>SUM(M257,S257,Y257,AE257,AK257,AQ257)</f>
        <v>178</v>
      </c>
      <c r="H257" s="285"/>
      <c r="I257" s="286">
        <f>SUM(O257,U257,AA257,AG257,AM257,AS257)</f>
        <v>178</v>
      </c>
      <c r="J257" s="287"/>
      <c r="K257" s="285">
        <f t="shared" si="83"/>
        <v>47</v>
      </c>
      <c r="L257" s="285"/>
      <c r="M257" s="286">
        <v>21</v>
      </c>
      <c r="N257" s="285"/>
      <c r="O257" s="286">
        <v>26</v>
      </c>
      <c r="P257" s="285"/>
      <c r="Q257" s="284">
        <f t="shared" si="88"/>
        <v>57</v>
      </c>
      <c r="R257" s="285"/>
      <c r="S257" s="286">
        <v>33</v>
      </c>
      <c r="T257" s="285"/>
      <c r="U257" s="286">
        <v>24</v>
      </c>
      <c r="V257" s="287"/>
      <c r="W257" s="284">
        <f t="shared" si="84"/>
        <v>64</v>
      </c>
      <c r="X257" s="285"/>
      <c r="Y257" s="286">
        <v>27</v>
      </c>
      <c r="Z257" s="285"/>
      <c r="AA257" s="286">
        <v>37</v>
      </c>
      <c r="AB257" s="287"/>
      <c r="AC257" s="284">
        <f t="shared" si="85"/>
        <v>69</v>
      </c>
      <c r="AD257" s="285"/>
      <c r="AE257" s="286">
        <v>33</v>
      </c>
      <c r="AF257" s="302"/>
      <c r="AG257" s="285">
        <v>36</v>
      </c>
      <c r="AH257" s="287"/>
      <c r="AI257" s="284">
        <f t="shared" si="86"/>
        <v>60</v>
      </c>
      <c r="AJ257" s="285"/>
      <c r="AK257" s="286">
        <v>34</v>
      </c>
      <c r="AL257" s="285"/>
      <c r="AM257" s="286">
        <v>26</v>
      </c>
      <c r="AN257" s="287"/>
      <c r="AO257" s="284">
        <f t="shared" si="87"/>
        <v>59</v>
      </c>
      <c r="AP257" s="285"/>
      <c r="AQ257" s="286">
        <v>30</v>
      </c>
      <c r="AR257" s="285"/>
      <c r="AS257" s="286">
        <v>29</v>
      </c>
      <c r="AT257" s="287"/>
    </row>
    <row r="258" spans="2:46" s="57" customFormat="1" ht="15" hidden="1" customHeight="1">
      <c r="B258" s="282" t="s">
        <v>37</v>
      </c>
      <c r="C258" s="283"/>
      <c r="D258" s="283"/>
      <c r="E258" s="284">
        <f t="shared" si="82"/>
        <v>286</v>
      </c>
      <c r="F258" s="285"/>
      <c r="G258" s="286">
        <f>SUM(M258,S258,Y258,AE258,AK258,AQ258)</f>
        <v>159</v>
      </c>
      <c r="H258" s="285"/>
      <c r="I258" s="286">
        <f>SUM(O258,U258,AA258,AG258,AM258,AS258)</f>
        <v>127</v>
      </c>
      <c r="J258" s="287"/>
      <c r="K258" s="285">
        <f t="shared" si="83"/>
        <v>44</v>
      </c>
      <c r="L258" s="285"/>
      <c r="M258" s="286">
        <v>21</v>
      </c>
      <c r="N258" s="285"/>
      <c r="O258" s="286">
        <v>23</v>
      </c>
      <c r="P258" s="285"/>
      <c r="Q258" s="284">
        <f t="shared" si="88"/>
        <v>40</v>
      </c>
      <c r="R258" s="285"/>
      <c r="S258" s="286">
        <v>22</v>
      </c>
      <c r="T258" s="285"/>
      <c r="U258" s="286">
        <v>18</v>
      </c>
      <c r="V258" s="287"/>
      <c r="W258" s="284">
        <f t="shared" si="84"/>
        <v>51</v>
      </c>
      <c r="X258" s="285"/>
      <c r="Y258" s="286">
        <v>31</v>
      </c>
      <c r="Z258" s="285"/>
      <c r="AA258" s="286">
        <v>20</v>
      </c>
      <c r="AB258" s="287"/>
      <c r="AC258" s="284">
        <f t="shared" si="85"/>
        <v>46</v>
      </c>
      <c r="AD258" s="285"/>
      <c r="AE258" s="286">
        <v>23</v>
      </c>
      <c r="AF258" s="302"/>
      <c r="AG258" s="285">
        <v>23</v>
      </c>
      <c r="AH258" s="287"/>
      <c r="AI258" s="284">
        <f t="shared" si="86"/>
        <v>47</v>
      </c>
      <c r="AJ258" s="285"/>
      <c r="AK258" s="286">
        <v>30</v>
      </c>
      <c r="AL258" s="285"/>
      <c r="AM258" s="286">
        <v>17</v>
      </c>
      <c r="AN258" s="287"/>
      <c r="AO258" s="284">
        <f t="shared" si="87"/>
        <v>58</v>
      </c>
      <c r="AP258" s="285"/>
      <c r="AQ258" s="286">
        <v>32</v>
      </c>
      <c r="AR258" s="285"/>
      <c r="AS258" s="286">
        <v>26</v>
      </c>
      <c r="AT258" s="287"/>
    </row>
    <row r="259" spans="2:46" s="57" customFormat="1" ht="15" hidden="1" customHeight="1">
      <c r="B259" s="282" t="s">
        <v>38</v>
      </c>
      <c r="C259" s="283"/>
      <c r="D259" s="283"/>
      <c r="E259" s="284">
        <f t="shared" si="82"/>
        <v>327</v>
      </c>
      <c r="F259" s="285"/>
      <c r="G259" s="286">
        <f>SUM(M259,S259,Y259,AE259,AK259,AQ259)</f>
        <v>164</v>
      </c>
      <c r="H259" s="285"/>
      <c r="I259" s="286">
        <f>SUM(O259,U259,AA259,AG259,AM259,AS259)</f>
        <v>163</v>
      </c>
      <c r="J259" s="287"/>
      <c r="K259" s="285">
        <f t="shared" si="83"/>
        <v>58</v>
      </c>
      <c r="L259" s="285"/>
      <c r="M259" s="286">
        <v>28</v>
      </c>
      <c r="N259" s="285"/>
      <c r="O259" s="286">
        <v>30</v>
      </c>
      <c r="P259" s="285"/>
      <c r="Q259" s="284">
        <f t="shared" si="88"/>
        <v>42</v>
      </c>
      <c r="R259" s="285"/>
      <c r="S259" s="286">
        <v>21</v>
      </c>
      <c r="T259" s="285"/>
      <c r="U259" s="286">
        <v>21</v>
      </c>
      <c r="V259" s="287"/>
      <c r="W259" s="284">
        <f t="shared" si="84"/>
        <v>60</v>
      </c>
      <c r="X259" s="285"/>
      <c r="Y259" s="286">
        <v>24</v>
      </c>
      <c r="Z259" s="285"/>
      <c r="AA259" s="286">
        <v>36</v>
      </c>
      <c r="AB259" s="287"/>
      <c r="AC259" s="284">
        <f t="shared" si="85"/>
        <v>53</v>
      </c>
      <c r="AD259" s="285"/>
      <c r="AE259" s="286">
        <v>23</v>
      </c>
      <c r="AF259" s="302"/>
      <c r="AG259" s="285">
        <v>30</v>
      </c>
      <c r="AH259" s="287"/>
      <c r="AI259" s="284">
        <f t="shared" si="86"/>
        <v>57</v>
      </c>
      <c r="AJ259" s="285"/>
      <c r="AK259" s="286">
        <v>34</v>
      </c>
      <c r="AL259" s="285"/>
      <c r="AM259" s="286">
        <v>23</v>
      </c>
      <c r="AN259" s="287"/>
      <c r="AO259" s="284">
        <f t="shared" si="87"/>
        <v>57</v>
      </c>
      <c r="AP259" s="285"/>
      <c r="AQ259" s="286">
        <v>34</v>
      </c>
      <c r="AR259" s="285"/>
      <c r="AS259" s="286">
        <v>23</v>
      </c>
      <c r="AT259" s="287"/>
    </row>
    <row r="260" spans="2:46" s="57" customFormat="1" ht="15.75" hidden="1" customHeight="1" collapsed="1">
      <c r="B260" s="282" t="s">
        <v>16</v>
      </c>
      <c r="C260" s="283"/>
      <c r="D260" s="283"/>
      <c r="E260" s="284">
        <f t="shared" si="82"/>
        <v>821</v>
      </c>
      <c r="F260" s="285"/>
      <c r="G260" s="286">
        <f>SUM(G261:H264)</f>
        <v>411</v>
      </c>
      <c r="H260" s="285"/>
      <c r="I260" s="286">
        <f>SUM(I261:J264)</f>
        <v>410</v>
      </c>
      <c r="J260" s="287"/>
      <c r="K260" s="285">
        <f t="shared" si="83"/>
        <v>136</v>
      </c>
      <c r="L260" s="285"/>
      <c r="M260" s="286">
        <f>SUM(M261:N264)</f>
        <v>63</v>
      </c>
      <c r="N260" s="285"/>
      <c r="O260" s="286">
        <f>SUM(O261:P264)</f>
        <v>73</v>
      </c>
      <c r="P260" s="285"/>
      <c r="Q260" s="284">
        <f t="shared" si="88"/>
        <v>124</v>
      </c>
      <c r="R260" s="285"/>
      <c r="S260" s="286">
        <f>SUM(S261:T264)</f>
        <v>65</v>
      </c>
      <c r="T260" s="285"/>
      <c r="U260" s="286">
        <f>SUM(U261:V264)</f>
        <v>59</v>
      </c>
      <c r="V260" s="287"/>
      <c r="W260" s="284">
        <f t="shared" si="84"/>
        <v>151</v>
      </c>
      <c r="X260" s="285"/>
      <c r="Y260" s="286">
        <f>SUM(Y261:Z264)</f>
        <v>73</v>
      </c>
      <c r="Z260" s="285"/>
      <c r="AA260" s="286">
        <f>SUM(AA261:AB264)</f>
        <v>78</v>
      </c>
      <c r="AB260" s="287"/>
      <c r="AC260" s="284">
        <f t="shared" si="85"/>
        <v>135</v>
      </c>
      <c r="AD260" s="285"/>
      <c r="AE260" s="286">
        <f>SUM(AE261:AF264)</f>
        <v>66</v>
      </c>
      <c r="AF260" s="302"/>
      <c r="AG260" s="285">
        <f>SUM(AG261:AH264)</f>
        <v>69</v>
      </c>
      <c r="AH260" s="287"/>
      <c r="AI260" s="284">
        <f t="shared" si="86"/>
        <v>152</v>
      </c>
      <c r="AJ260" s="285"/>
      <c r="AK260" s="286">
        <f>SUM(AK261:AL264)</f>
        <v>77</v>
      </c>
      <c r="AL260" s="285"/>
      <c r="AM260" s="286">
        <f>SUM(AM261:AN264)</f>
        <v>75</v>
      </c>
      <c r="AN260" s="287"/>
      <c r="AO260" s="284">
        <f t="shared" si="87"/>
        <v>123</v>
      </c>
      <c r="AP260" s="285"/>
      <c r="AQ260" s="286">
        <f>SUM(AQ261:AR264)</f>
        <v>67</v>
      </c>
      <c r="AR260" s="285"/>
      <c r="AS260" s="286">
        <f>SUM(AS261:AT264)</f>
        <v>56</v>
      </c>
      <c r="AT260" s="287"/>
    </row>
    <row r="261" spans="2:46" s="57" customFormat="1" ht="15" hidden="1" customHeight="1">
      <c r="B261" s="282" t="s">
        <v>58</v>
      </c>
      <c r="C261" s="304"/>
      <c r="D261" s="305"/>
      <c r="E261" s="284">
        <f>SUM(G261:J261)</f>
        <v>418</v>
      </c>
      <c r="F261" s="285"/>
      <c r="G261" s="286">
        <f>SUM(M261,S261,Y261,AE261,AK261,AQ261)</f>
        <v>213</v>
      </c>
      <c r="H261" s="285"/>
      <c r="I261" s="286">
        <f>SUM(O261,U261,AA261,AG261,AM261,AS261)</f>
        <v>205</v>
      </c>
      <c r="J261" s="287"/>
      <c r="K261" s="306">
        <f t="shared" si="83"/>
        <v>66</v>
      </c>
      <c r="L261" s="307"/>
      <c r="M261" s="307">
        <v>29</v>
      </c>
      <c r="N261" s="307"/>
      <c r="O261" s="307">
        <v>37</v>
      </c>
      <c r="P261" s="308"/>
      <c r="Q261" s="284">
        <f t="shared" si="88"/>
        <v>65</v>
      </c>
      <c r="R261" s="285"/>
      <c r="S261" s="309">
        <v>35</v>
      </c>
      <c r="T261" s="309"/>
      <c r="U261" s="307">
        <v>30</v>
      </c>
      <c r="V261" s="308"/>
      <c r="W261" s="284">
        <f t="shared" si="84"/>
        <v>74</v>
      </c>
      <c r="X261" s="285"/>
      <c r="Y261" s="307">
        <v>34</v>
      </c>
      <c r="Z261" s="307"/>
      <c r="AA261" s="307">
        <v>40</v>
      </c>
      <c r="AB261" s="308"/>
      <c r="AC261" s="284">
        <f>SUM(AE261:AH261)</f>
        <v>62</v>
      </c>
      <c r="AD261" s="285"/>
      <c r="AE261" s="307">
        <v>32</v>
      </c>
      <c r="AF261" s="307"/>
      <c r="AG261" s="307">
        <v>30</v>
      </c>
      <c r="AH261" s="308"/>
      <c r="AI261" s="306">
        <f>SUM(AK261:AN261)</f>
        <v>83</v>
      </c>
      <c r="AJ261" s="307"/>
      <c r="AK261" s="307">
        <v>45</v>
      </c>
      <c r="AL261" s="307"/>
      <c r="AM261" s="307">
        <v>38</v>
      </c>
      <c r="AN261" s="308"/>
      <c r="AO261" s="306">
        <f>SUM(AQ261:AT261)</f>
        <v>68</v>
      </c>
      <c r="AP261" s="307"/>
      <c r="AQ261" s="310">
        <v>38</v>
      </c>
      <c r="AR261" s="310"/>
      <c r="AS261" s="307">
        <v>30</v>
      </c>
      <c r="AT261" s="308"/>
    </row>
    <row r="262" spans="2:46" s="57" customFormat="1" ht="15" hidden="1" customHeight="1">
      <c r="B262" s="282" t="s">
        <v>59</v>
      </c>
      <c r="C262" s="304"/>
      <c r="D262" s="305"/>
      <c r="E262" s="284">
        <f>SUM(G262:J262)</f>
        <v>171</v>
      </c>
      <c r="F262" s="285"/>
      <c r="G262" s="286">
        <f>SUM(M262,S262,Y262,AE262,AK262,AQ262)</f>
        <v>82</v>
      </c>
      <c r="H262" s="285"/>
      <c r="I262" s="286">
        <f>SUM(O262,U262,AA262,AG262,AM262,AS262)</f>
        <v>89</v>
      </c>
      <c r="J262" s="287"/>
      <c r="K262" s="306">
        <f t="shared" si="83"/>
        <v>35</v>
      </c>
      <c r="L262" s="307"/>
      <c r="M262" s="307">
        <v>15</v>
      </c>
      <c r="N262" s="307"/>
      <c r="O262" s="307">
        <v>20</v>
      </c>
      <c r="P262" s="308"/>
      <c r="Q262" s="284">
        <f t="shared" si="88"/>
        <v>28</v>
      </c>
      <c r="R262" s="285"/>
      <c r="S262" s="307">
        <v>15</v>
      </c>
      <c r="T262" s="307"/>
      <c r="U262" s="307">
        <v>13</v>
      </c>
      <c r="V262" s="308"/>
      <c r="W262" s="284">
        <f t="shared" si="84"/>
        <v>26</v>
      </c>
      <c r="X262" s="285"/>
      <c r="Y262" s="307">
        <v>12</v>
      </c>
      <c r="Z262" s="307"/>
      <c r="AA262" s="307">
        <v>14</v>
      </c>
      <c r="AB262" s="308"/>
      <c r="AC262" s="306">
        <f>SUM(AE262:AH262)</f>
        <v>32</v>
      </c>
      <c r="AD262" s="307"/>
      <c r="AE262" s="307">
        <v>14</v>
      </c>
      <c r="AF262" s="307"/>
      <c r="AG262" s="307">
        <v>18</v>
      </c>
      <c r="AH262" s="308"/>
      <c r="AI262" s="306">
        <f>SUM(AK262:AN262)</f>
        <v>24</v>
      </c>
      <c r="AJ262" s="307"/>
      <c r="AK262" s="307">
        <v>11</v>
      </c>
      <c r="AL262" s="307"/>
      <c r="AM262" s="307">
        <v>13</v>
      </c>
      <c r="AN262" s="308"/>
      <c r="AO262" s="306">
        <f>SUM(AQ262:AT262)</f>
        <v>26</v>
      </c>
      <c r="AP262" s="307"/>
      <c r="AQ262" s="307">
        <v>15</v>
      </c>
      <c r="AR262" s="307"/>
      <c r="AS262" s="307">
        <v>11</v>
      </c>
      <c r="AT262" s="308"/>
    </row>
    <row r="263" spans="2:46" s="57" customFormat="1" ht="15" hidden="1" customHeight="1">
      <c r="B263" s="282" t="s">
        <v>60</v>
      </c>
      <c r="C263" s="304"/>
      <c r="D263" s="305"/>
      <c r="E263" s="284">
        <f>SUM(G263:J263)</f>
        <v>143</v>
      </c>
      <c r="F263" s="285"/>
      <c r="G263" s="286">
        <f>SUM(M263,S263,Y263,AE263,AK263,AQ263)</f>
        <v>67</v>
      </c>
      <c r="H263" s="285"/>
      <c r="I263" s="286">
        <f>SUM(O263,U263,AA263,AG263,AM263,AS263)</f>
        <v>76</v>
      </c>
      <c r="J263" s="287"/>
      <c r="K263" s="306">
        <f t="shared" si="83"/>
        <v>22</v>
      </c>
      <c r="L263" s="307"/>
      <c r="M263" s="307">
        <v>12</v>
      </c>
      <c r="N263" s="307"/>
      <c r="O263" s="307">
        <v>10</v>
      </c>
      <c r="P263" s="308"/>
      <c r="Q263" s="284">
        <f t="shared" si="88"/>
        <v>17</v>
      </c>
      <c r="R263" s="285"/>
      <c r="S263" s="307">
        <v>7</v>
      </c>
      <c r="T263" s="307"/>
      <c r="U263" s="307">
        <v>10</v>
      </c>
      <c r="V263" s="308"/>
      <c r="W263" s="284">
        <f t="shared" si="84"/>
        <v>28</v>
      </c>
      <c r="X263" s="285"/>
      <c r="Y263" s="307">
        <v>13</v>
      </c>
      <c r="Z263" s="307"/>
      <c r="AA263" s="307">
        <v>15</v>
      </c>
      <c r="AB263" s="308"/>
      <c r="AC263" s="306">
        <f>SUM(AE263:AH263)</f>
        <v>26</v>
      </c>
      <c r="AD263" s="307"/>
      <c r="AE263" s="307">
        <v>12</v>
      </c>
      <c r="AF263" s="307"/>
      <c r="AG263" s="307">
        <v>14</v>
      </c>
      <c r="AH263" s="308"/>
      <c r="AI263" s="306">
        <f>SUM(AK263:AN263)</f>
        <v>30</v>
      </c>
      <c r="AJ263" s="307"/>
      <c r="AK263" s="307">
        <v>14</v>
      </c>
      <c r="AL263" s="307"/>
      <c r="AM263" s="307">
        <v>16</v>
      </c>
      <c r="AN263" s="308"/>
      <c r="AO263" s="306">
        <f>SUM(AQ263:AT263)</f>
        <v>20</v>
      </c>
      <c r="AP263" s="307"/>
      <c r="AQ263" s="307">
        <v>9</v>
      </c>
      <c r="AR263" s="307"/>
      <c r="AS263" s="307">
        <v>11</v>
      </c>
      <c r="AT263" s="308"/>
    </row>
    <row r="264" spans="2:46" s="57" customFormat="1" ht="15" hidden="1" customHeight="1">
      <c r="B264" s="288" t="s">
        <v>115</v>
      </c>
      <c r="C264" s="311"/>
      <c r="D264" s="312"/>
      <c r="E264" s="290">
        <f>SUM(G264:J264)</f>
        <v>89</v>
      </c>
      <c r="F264" s="291"/>
      <c r="G264" s="292">
        <f>SUM(M264,S264,Y264,AE264,AK264,AQ264)</f>
        <v>49</v>
      </c>
      <c r="H264" s="291"/>
      <c r="I264" s="292">
        <f>SUM(O264,U264,AA264,AG264,AM264,AS264)</f>
        <v>40</v>
      </c>
      <c r="J264" s="293"/>
      <c r="K264" s="313">
        <f t="shared" si="83"/>
        <v>13</v>
      </c>
      <c r="L264" s="314"/>
      <c r="M264" s="314">
        <v>7</v>
      </c>
      <c r="N264" s="314"/>
      <c r="O264" s="314">
        <v>6</v>
      </c>
      <c r="P264" s="315"/>
      <c r="Q264" s="290">
        <f t="shared" si="88"/>
        <v>14</v>
      </c>
      <c r="R264" s="291"/>
      <c r="S264" s="314">
        <v>8</v>
      </c>
      <c r="T264" s="314"/>
      <c r="U264" s="314">
        <v>6</v>
      </c>
      <c r="V264" s="315"/>
      <c r="W264" s="290">
        <f t="shared" si="84"/>
        <v>23</v>
      </c>
      <c r="X264" s="303"/>
      <c r="Y264" s="314">
        <v>14</v>
      </c>
      <c r="Z264" s="314"/>
      <c r="AA264" s="314">
        <v>9</v>
      </c>
      <c r="AB264" s="315"/>
      <c r="AC264" s="313">
        <f>SUM(AE264:AH264)</f>
        <v>15</v>
      </c>
      <c r="AD264" s="314"/>
      <c r="AE264" s="314">
        <v>8</v>
      </c>
      <c r="AF264" s="314"/>
      <c r="AG264" s="314">
        <v>7</v>
      </c>
      <c r="AH264" s="315"/>
      <c r="AI264" s="313">
        <f>SUM(AK264:AN264)</f>
        <v>15</v>
      </c>
      <c r="AJ264" s="314"/>
      <c r="AK264" s="314">
        <v>7</v>
      </c>
      <c r="AL264" s="314"/>
      <c r="AM264" s="314">
        <v>8</v>
      </c>
      <c r="AN264" s="315"/>
      <c r="AO264" s="313">
        <f>SUM(AQ264:AT264)</f>
        <v>9</v>
      </c>
      <c r="AP264" s="314"/>
      <c r="AQ264" s="314">
        <v>5</v>
      </c>
      <c r="AR264" s="314"/>
      <c r="AS264" s="314">
        <v>4</v>
      </c>
      <c r="AT264" s="315"/>
    </row>
    <row r="265" spans="2:46" s="57" customFormat="1" ht="15.75" customHeight="1" collapsed="1">
      <c r="B265" s="275" t="s">
        <v>151</v>
      </c>
      <c r="C265" s="276"/>
      <c r="D265" s="276"/>
      <c r="E265" s="277">
        <f>E266+E272+E279+E284</f>
        <v>5114</v>
      </c>
      <c r="F265" s="278"/>
      <c r="G265" s="279">
        <f>G266+G272+G279+G284</f>
        <v>2613</v>
      </c>
      <c r="H265" s="278"/>
      <c r="I265" s="279">
        <f>I266+I272+I279+I284</f>
        <v>2501</v>
      </c>
      <c r="J265" s="280"/>
      <c r="K265" s="278">
        <f>K266+K272+K279+K284</f>
        <v>777</v>
      </c>
      <c r="L265" s="278"/>
      <c r="M265" s="279">
        <f>M266+M272+M279+M284</f>
        <v>387</v>
      </c>
      <c r="N265" s="278"/>
      <c r="O265" s="279">
        <f>O266+O272+O279+O284</f>
        <v>390</v>
      </c>
      <c r="P265" s="278"/>
      <c r="Q265" s="277">
        <f>Q266+Q272+Q279+Q284</f>
        <v>811</v>
      </c>
      <c r="R265" s="278"/>
      <c r="S265" s="279">
        <f>S266+S272+S279+S284</f>
        <v>410</v>
      </c>
      <c r="T265" s="278"/>
      <c r="U265" s="279">
        <f>U266+U272+U279+U284</f>
        <v>401</v>
      </c>
      <c r="V265" s="280"/>
      <c r="W265" s="277">
        <f>W266+W272+W279+W284</f>
        <v>828</v>
      </c>
      <c r="X265" s="278"/>
      <c r="Y265" s="279">
        <f>Y266+Y272+Y279+Y284</f>
        <v>422</v>
      </c>
      <c r="Z265" s="278"/>
      <c r="AA265" s="279">
        <f>AA266+AA272+AA279+AA284</f>
        <v>406</v>
      </c>
      <c r="AB265" s="280"/>
      <c r="AC265" s="277">
        <f>AC266+AC272+AC279+AC284</f>
        <v>887</v>
      </c>
      <c r="AD265" s="278"/>
      <c r="AE265" s="279">
        <f>AE266+AE272+AE279+AE284</f>
        <v>434</v>
      </c>
      <c r="AF265" s="296"/>
      <c r="AG265" s="278">
        <f>AG266+AG272+AG279+AG284</f>
        <v>453</v>
      </c>
      <c r="AH265" s="280"/>
      <c r="AI265" s="277">
        <f>AI266+AI272+AI279+AI284</f>
        <v>895</v>
      </c>
      <c r="AJ265" s="278"/>
      <c r="AK265" s="279">
        <f>AK266+AK272+AK279+AK284</f>
        <v>459</v>
      </c>
      <c r="AL265" s="278"/>
      <c r="AM265" s="279">
        <f>AM266+AM272+AM279+AM284</f>
        <v>436</v>
      </c>
      <c r="AN265" s="280"/>
      <c r="AO265" s="277">
        <f>AO266+AO272+AO279+AO284</f>
        <v>916</v>
      </c>
      <c r="AP265" s="278"/>
      <c r="AQ265" s="279">
        <f>AQ266+AQ272+AQ279+AQ284</f>
        <v>501</v>
      </c>
      <c r="AR265" s="278"/>
      <c r="AS265" s="279">
        <f>AS266+AS272+AS279+AS284</f>
        <v>415</v>
      </c>
      <c r="AT265" s="280"/>
    </row>
    <row r="266" spans="2:46" s="57" customFormat="1" ht="15.75" hidden="1" customHeight="1">
      <c r="B266" s="282" t="s">
        <v>13</v>
      </c>
      <c r="C266" s="283"/>
      <c r="D266" s="301"/>
      <c r="E266" s="284">
        <f>SUM(G266:J266)</f>
        <v>1033</v>
      </c>
      <c r="F266" s="302"/>
      <c r="G266" s="286">
        <f>SUM(G267:H271)</f>
        <v>508</v>
      </c>
      <c r="H266" s="302"/>
      <c r="I266" s="286">
        <f>SUM(I267:J271)</f>
        <v>525</v>
      </c>
      <c r="J266" s="287"/>
      <c r="K266" s="284">
        <f>SUM(M266:P266)</f>
        <v>159</v>
      </c>
      <c r="L266" s="302"/>
      <c r="M266" s="286">
        <f>SUM(M267:N271)</f>
        <v>78</v>
      </c>
      <c r="N266" s="302"/>
      <c r="O266" s="286">
        <f>SUM(O267:P271)</f>
        <v>81</v>
      </c>
      <c r="P266" s="287"/>
      <c r="Q266" s="284">
        <f>SUM(S266:V266)</f>
        <v>189</v>
      </c>
      <c r="R266" s="302"/>
      <c r="S266" s="286">
        <f>SUM(S267:T271)</f>
        <v>98</v>
      </c>
      <c r="T266" s="302"/>
      <c r="U266" s="286">
        <f>SUM(U267:V271)</f>
        <v>91</v>
      </c>
      <c r="V266" s="287"/>
      <c r="W266" s="284">
        <f>SUM(Y266:AB266)</f>
        <v>174</v>
      </c>
      <c r="X266" s="302"/>
      <c r="Y266" s="286">
        <f>SUM(Y267:Z271)</f>
        <v>88</v>
      </c>
      <c r="Z266" s="302"/>
      <c r="AA266" s="286">
        <f>SUM(AA267:AB271)</f>
        <v>86</v>
      </c>
      <c r="AB266" s="287"/>
      <c r="AC266" s="284">
        <f>SUM(AE266:AH266)</f>
        <v>160</v>
      </c>
      <c r="AD266" s="302"/>
      <c r="AE266" s="286">
        <f>SUM(AE267:AF271)</f>
        <v>74</v>
      </c>
      <c r="AF266" s="302"/>
      <c r="AG266" s="285">
        <f>SUM(AG267:AH271)</f>
        <v>86</v>
      </c>
      <c r="AH266" s="287"/>
      <c r="AI266" s="284">
        <f>SUM(AK266:AN266)</f>
        <v>186</v>
      </c>
      <c r="AJ266" s="302"/>
      <c r="AK266" s="286">
        <f>SUM(AK267:AL271)</f>
        <v>95</v>
      </c>
      <c r="AL266" s="302"/>
      <c r="AM266" s="286">
        <f>SUM(AM267:AN271)</f>
        <v>91</v>
      </c>
      <c r="AN266" s="287"/>
      <c r="AO266" s="284">
        <f>SUM(AQ266:AT266)</f>
        <v>165</v>
      </c>
      <c r="AP266" s="302"/>
      <c r="AQ266" s="286">
        <f>SUM(AQ267:AR271)</f>
        <v>75</v>
      </c>
      <c r="AR266" s="302"/>
      <c r="AS266" s="285">
        <f>SUM(AS267:AT271)</f>
        <v>90</v>
      </c>
      <c r="AT266" s="287"/>
    </row>
    <row r="267" spans="2:46" s="57" customFormat="1" ht="15" hidden="1" customHeight="1">
      <c r="B267" s="282" t="s">
        <v>29</v>
      </c>
      <c r="C267" s="283"/>
      <c r="D267" s="283"/>
      <c r="E267" s="284">
        <f>SUM(G267:J267)</f>
        <v>194</v>
      </c>
      <c r="F267" s="285"/>
      <c r="G267" s="286">
        <f>SUM(M267,S267,Y267,AE267,AK267,AQ267)</f>
        <v>99</v>
      </c>
      <c r="H267" s="285"/>
      <c r="I267" s="286">
        <f>SUM(O267,U267,AA267,AG267,AM267,AS267)</f>
        <v>95</v>
      </c>
      <c r="J267" s="287"/>
      <c r="K267" s="285">
        <f>SUM(M267:P267)</f>
        <v>33</v>
      </c>
      <c r="L267" s="285"/>
      <c r="M267" s="286">
        <v>17</v>
      </c>
      <c r="N267" s="285"/>
      <c r="O267" s="286">
        <v>16</v>
      </c>
      <c r="P267" s="285"/>
      <c r="Q267" s="284">
        <f>SUM(S267:V267)</f>
        <v>37</v>
      </c>
      <c r="R267" s="285"/>
      <c r="S267" s="286">
        <v>22</v>
      </c>
      <c r="T267" s="285"/>
      <c r="U267" s="286">
        <v>15</v>
      </c>
      <c r="V267" s="287"/>
      <c r="W267" s="284">
        <f>SUM(Y267:AB267)</f>
        <v>30</v>
      </c>
      <c r="X267" s="285"/>
      <c r="Y267" s="286">
        <v>16</v>
      </c>
      <c r="Z267" s="285"/>
      <c r="AA267" s="286">
        <v>14</v>
      </c>
      <c r="AB267" s="287"/>
      <c r="AC267" s="284">
        <f>SUM(AE267:AH267)</f>
        <v>32</v>
      </c>
      <c r="AD267" s="285"/>
      <c r="AE267" s="286">
        <v>13</v>
      </c>
      <c r="AF267" s="302"/>
      <c r="AG267" s="285">
        <v>19</v>
      </c>
      <c r="AH267" s="287"/>
      <c r="AI267" s="284">
        <f>SUM(AK267:AN267)</f>
        <v>31</v>
      </c>
      <c r="AJ267" s="285"/>
      <c r="AK267" s="286">
        <v>16</v>
      </c>
      <c r="AL267" s="285"/>
      <c r="AM267" s="286">
        <v>15</v>
      </c>
      <c r="AN267" s="287"/>
      <c r="AO267" s="284">
        <f>SUM(AQ267:AT267)</f>
        <v>31</v>
      </c>
      <c r="AP267" s="285"/>
      <c r="AQ267" s="286">
        <v>15</v>
      </c>
      <c r="AR267" s="285"/>
      <c r="AS267" s="286">
        <v>16</v>
      </c>
      <c r="AT267" s="287"/>
    </row>
    <row r="268" spans="2:46" s="57" customFormat="1" ht="15" hidden="1" customHeight="1">
      <c r="B268" s="282" t="s">
        <v>43</v>
      </c>
      <c r="C268" s="283"/>
      <c r="D268" s="283"/>
      <c r="E268" s="284">
        <f>SUM(G268:J268)</f>
        <v>254</v>
      </c>
      <c r="F268" s="285"/>
      <c r="G268" s="286">
        <f>SUM(M268,S268,Y268,AE268,AK268,AQ268)</f>
        <v>126</v>
      </c>
      <c r="H268" s="285"/>
      <c r="I268" s="286">
        <f>SUM(O268,U268,AA268,AG268,AM268,AS268)</f>
        <v>128</v>
      </c>
      <c r="J268" s="287"/>
      <c r="K268" s="285">
        <f>SUM(M268:P268)</f>
        <v>33</v>
      </c>
      <c r="L268" s="285"/>
      <c r="M268" s="286">
        <v>15</v>
      </c>
      <c r="N268" s="285"/>
      <c r="O268" s="286">
        <v>18</v>
      </c>
      <c r="P268" s="285"/>
      <c r="Q268" s="284">
        <f>SUM(S268:V268)</f>
        <v>49</v>
      </c>
      <c r="R268" s="285"/>
      <c r="S268" s="286">
        <v>23</v>
      </c>
      <c r="T268" s="285"/>
      <c r="U268" s="286">
        <v>26</v>
      </c>
      <c r="V268" s="287"/>
      <c r="W268" s="284">
        <f>SUM(Y268:AB268)</f>
        <v>54</v>
      </c>
      <c r="X268" s="285"/>
      <c r="Y268" s="286">
        <v>30</v>
      </c>
      <c r="Z268" s="285"/>
      <c r="AA268" s="286">
        <v>24</v>
      </c>
      <c r="AB268" s="287"/>
      <c r="AC268" s="284">
        <f>SUM(AE268:AH268)</f>
        <v>34</v>
      </c>
      <c r="AD268" s="285"/>
      <c r="AE268" s="286">
        <v>17</v>
      </c>
      <c r="AF268" s="302"/>
      <c r="AG268" s="285">
        <v>17</v>
      </c>
      <c r="AH268" s="287"/>
      <c r="AI268" s="284">
        <f>SUM(AK268:AN268)</f>
        <v>41</v>
      </c>
      <c r="AJ268" s="285"/>
      <c r="AK268" s="286">
        <v>24</v>
      </c>
      <c r="AL268" s="285"/>
      <c r="AM268" s="286">
        <v>17</v>
      </c>
      <c r="AN268" s="287"/>
      <c r="AO268" s="284">
        <f>SUM(AQ268:AT268)</f>
        <v>43</v>
      </c>
      <c r="AP268" s="285"/>
      <c r="AQ268" s="286">
        <v>17</v>
      </c>
      <c r="AR268" s="285"/>
      <c r="AS268" s="286">
        <v>26</v>
      </c>
      <c r="AT268" s="287"/>
    </row>
    <row r="269" spans="2:46" s="57" customFormat="1" ht="15" hidden="1" customHeight="1">
      <c r="B269" s="282" t="s">
        <v>45</v>
      </c>
      <c r="C269" s="283"/>
      <c r="D269" s="283"/>
      <c r="E269" s="284">
        <f>SUM(G269:J269)</f>
        <v>242</v>
      </c>
      <c r="F269" s="285"/>
      <c r="G269" s="286">
        <f>SUM(M269,S269,Y269,AE269,AK269,AQ269)</f>
        <v>120</v>
      </c>
      <c r="H269" s="285"/>
      <c r="I269" s="286">
        <f>SUM(O269,U269,AA269,AG269,AM269,AS269)</f>
        <v>122</v>
      </c>
      <c r="J269" s="287"/>
      <c r="K269" s="285">
        <f>SUM(M269:P269)</f>
        <v>42</v>
      </c>
      <c r="L269" s="285"/>
      <c r="M269" s="286">
        <v>23</v>
      </c>
      <c r="N269" s="285"/>
      <c r="O269" s="286">
        <v>19</v>
      </c>
      <c r="P269" s="285"/>
      <c r="Q269" s="284">
        <f>SUM(S269:V269)</f>
        <v>46</v>
      </c>
      <c r="R269" s="285"/>
      <c r="S269" s="286">
        <v>23</v>
      </c>
      <c r="T269" s="285"/>
      <c r="U269" s="286">
        <v>23</v>
      </c>
      <c r="V269" s="287"/>
      <c r="W269" s="284">
        <f>SUM(Y269:AB269)</f>
        <v>31</v>
      </c>
      <c r="X269" s="285"/>
      <c r="Y269" s="286">
        <v>15</v>
      </c>
      <c r="Z269" s="285"/>
      <c r="AA269" s="286">
        <v>16</v>
      </c>
      <c r="AB269" s="287"/>
      <c r="AC269" s="284">
        <f>SUM(AE269:AH269)</f>
        <v>43</v>
      </c>
      <c r="AD269" s="285"/>
      <c r="AE269" s="286">
        <v>19</v>
      </c>
      <c r="AF269" s="302"/>
      <c r="AG269" s="285">
        <v>24</v>
      </c>
      <c r="AH269" s="287"/>
      <c r="AI269" s="284">
        <f>SUM(AK269:AN269)</f>
        <v>46</v>
      </c>
      <c r="AJ269" s="285"/>
      <c r="AK269" s="286">
        <v>22</v>
      </c>
      <c r="AL269" s="285"/>
      <c r="AM269" s="286">
        <v>24</v>
      </c>
      <c r="AN269" s="287"/>
      <c r="AO269" s="284">
        <f>SUM(AQ269:AT269)</f>
        <v>34</v>
      </c>
      <c r="AP269" s="285"/>
      <c r="AQ269" s="286">
        <v>18</v>
      </c>
      <c r="AR269" s="285"/>
      <c r="AS269" s="286">
        <v>16</v>
      </c>
      <c r="AT269" s="287"/>
    </row>
    <row r="270" spans="2:46" s="57" customFormat="1" ht="15" hidden="1" customHeight="1">
      <c r="B270" s="282" t="s">
        <v>44</v>
      </c>
      <c r="C270" s="283"/>
      <c r="D270" s="283"/>
      <c r="E270" s="284">
        <f t="shared" ref="E270:E284" si="91">SUM(G270:J270)</f>
        <v>179</v>
      </c>
      <c r="F270" s="285"/>
      <c r="G270" s="286">
        <f>SUM(M270,S270,Y270,AE270,AK270,AQ270)</f>
        <v>76</v>
      </c>
      <c r="H270" s="285"/>
      <c r="I270" s="286">
        <f>SUM(O270,U270,AA270,AG270,AM270,AS270)</f>
        <v>103</v>
      </c>
      <c r="J270" s="287"/>
      <c r="K270" s="285">
        <f t="shared" ref="K270:K288" si="92">SUM(M270:P270)</f>
        <v>26</v>
      </c>
      <c r="L270" s="285"/>
      <c r="M270" s="286">
        <v>9</v>
      </c>
      <c r="N270" s="285"/>
      <c r="O270" s="286">
        <v>17</v>
      </c>
      <c r="P270" s="285"/>
      <c r="Q270" s="284">
        <f>SUM(S270:V270)</f>
        <v>31</v>
      </c>
      <c r="R270" s="285"/>
      <c r="S270" s="286">
        <v>14</v>
      </c>
      <c r="T270" s="285"/>
      <c r="U270" s="286">
        <v>17</v>
      </c>
      <c r="V270" s="287"/>
      <c r="W270" s="284">
        <f t="shared" ref="W270:W288" si="93">SUM(Y270:AB270)</f>
        <v>29</v>
      </c>
      <c r="X270" s="285"/>
      <c r="Y270" s="286">
        <v>15</v>
      </c>
      <c r="Z270" s="285"/>
      <c r="AA270" s="286">
        <v>14</v>
      </c>
      <c r="AB270" s="287"/>
      <c r="AC270" s="284">
        <f t="shared" ref="AC270:AC284" si="94">SUM(AE270:AH270)</f>
        <v>22</v>
      </c>
      <c r="AD270" s="285"/>
      <c r="AE270" s="286">
        <v>10</v>
      </c>
      <c r="AF270" s="302"/>
      <c r="AG270" s="285">
        <v>12</v>
      </c>
      <c r="AH270" s="287"/>
      <c r="AI270" s="284">
        <f t="shared" ref="AI270:AI284" si="95">SUM(AK270:AN270)</f>
        <v>40</v>
      </c>
      <c r="AJ270" s="285"/>
      <c r="AK270" s="286">
        <v>18</v>
      </c>
      <c r="AL270" s="285"/>
      <c r="AM270" s="286">
        <v>22</v>
      </c>
      <c r="AN270" s="287"/>
      <c r="AO270" s="284">
        <f t="shared" ref="AO270:AO284" si="96">SUM(AQ270:AT270)</f>
        <v>31</v>
      </c>
      <c r="AP270" s="285"/>
      <c r="AQ270" s="286">
        <v>10</v>
      </c>
      <c r="AR270" s="285"/>
      <c r="AS270" s="286">
        <v>21</v>
      </c>
      <c r="AT270" s="287"/>
    </row>
    <row r="271" spans="2:46" s="57" customFormat="1" ht="15" hidden="1" customHeight="1">
      <c r="B271" s="282" t="s">
        <v>46</v>
      </c>
      <c r="C271" s="283"/>
      <c r="D271" s="283"/>
      <c r="E271" s="284">
        <f t="shared" si="91"/>
        <v>164</v>
      </c>
      <c r="F271" s="285"/>
      <c r="G271" s="286">
        <f>SUM(M271,S271,Y271,AE271,AK271,AQ271)</f>
        <v>87</v>
      </c>
      <c r="H271" s="285"/>
      <c r="I271" s="286">
        <f>SUM(O271,U271,AA271,AG271,AM271,AS271)</f>
        <v>77</v>
      </c>
      <c r="J271" s="287"/>
      <c r="K271" s="285">
        <f t="shared" si="92"/>
        <v>25</v>
      </c>
      <c r="L271" s="285"/>
      <c r="M271" s="286">
        <v>14</v>
      </c>
      <c r="N271" s="285"/>
      <c r="O271" s="286">
        <v>11</v>
      </c>
      <c r="P271" s="285"/>
      <c r="Q271" s="284">
        <f t="shared" ref="Q271:Q288" si="97">SUM(S271:V271)</f>
        <v>26</v>
      </c>
      <c r="R271" s="285"/>
      <c r="S271" s="286">
        <v>16</v>
      </c>
      <c r="T271" s="285"/>
      <c r="U271" s="286">
        <v>10</v>
      </c>
      <c r="V271" s="287"/>
      <c r="W271" s="284">
        <f t="shared" si="93"/>
        <v>30</v>
      </c>
      <c r="X271" s="285"/>
      <c r="Y271" s="286">
        <v>12</v>
      </c>
      <c r="Z271" s="285"/>
      <c r="AA271" s="286">
        <v>18</v>
      </c>
      <c r="AB271" s="287"/>
      <c r="AC271" s="284">
        <f t="shared" si="94"/>
        <v>29</v>
      </c>
      <c r="AD271" s="285"/>
      <c r="AE271" s="286">
        <v>15</v>
      </c>
      <c r="AF271" s="302"/>
      <c r="AG271" s="285">
        <v>14</v>
      </c>
      <c r="AH271" s="287"/>
      <c r="AI271" s="284">
        <f t="shared" si="95"/>
        <v>28</v>
      </c>
      <c r="AJ271" s="285"/>
      <c r="AK271" s="286">
        <v>15</v>
      </c>
      <c r="AL271" s="285"/>
      <c r="AM271" s="286">
        <v>13</v>
      </c>
      <c r="AN271" s="287"/>
      <c r="AO271" s="284">
        <f t="shared" si="96"/>
        <v>26</v>
      </c>
      <c r="AP271" s="285"/>
      <c r="AQ271" s="286">
        <v>15</v>
      </c>
      <c r="AR271" s="285"/>
      <c r="AS271" s="286">
        <v>11</v>
      </c>
      <c r="AT271" s="287"/>
    </row>
    <row r="272" spans="2:46" s="57" customFormat="1" ht="15.75" hidden="1" customHeight="1" collapsed="1">
      <c r="B272" s="282" t="s">
        <v>14</v>
      </c>
      <c r="C272" s="283"/>
      <c r="D272" s="283"/>
      <c r="E272" s="284">
        <f t="shared" si="91"/>
        <v>1783</v>
      </c>
      <c r="F272" s="285"/>
      <c r="G272" s="286">
        <f>SUM(G273:H278)</f>
        <v>952</v>
      </c>
      <c r="H272" s="285"/>
      <c r="I272" s="286">
        <f>SUM(I273:J278)</f>
        <v>831</v>
      </c>
      <c r="J272" s="287"/>
      <c r="K272" s="285">
        <f t="shared" si="92"/>
        <v>295</v>
      </c>
      <c r="L272" s="285"/>
      <c r="M272" s="286">
        <f>SUM(M273:N278)</f>
        <v>152</v>
      </c>
      <c r="N272" s="285"/>
      <c r="O272" s="286">
        <f>SUM(O273:P278)</f>
        <v>143</v>
      </c>
      <c r="P272" s="285"/>
      <c r="Q272" s="284">
        <f t="shared" si="97"/>
        <v>248</v>
      </c>
      <c r="R272" s="285"/>
      <c r="S272" s="286">
        <f>SUM(S273:T278)</f>
        <v>132</v>
      </c>
      <c r="T272" s="285"/>
      <c r="U272" s="286">
        <f>SUM(U273:V278)</f>
        <v>116</v>
      </c>
      <c r="V272" s="287"/>
      <c r="W272" s="284">
        <f t="shared" si="93"/>
        <v>293</v>
      </c>
      <c r="X272" s="285"/>
      <c r="Y272" s="286">
        <f>SUM(Y273:Z278)</f>
        <v>143</v>
      </c>
      <c r="Z272" s="285"/>
      <c r="AA272" s="286">
        <f>SUM(AA273:AB278)</f>
        <v>150</v>
      </c>
      <c r="AB272" s="287"/>
      <c r="AC272" s="284">
        <f t="shared" si="94"/>
        <v>307</v>
      </c>
      <c r="AD272" s="285"/>
      <c r="AE272" s="286">
        <f>SUM(AE273:AF278)</f>
        <v>158</v>
      </c>
      <c r="AF272" s="302"/>
      <c r="AG272" s="285">
        <f>SUM(AG273:AH278)</f>
        <v>149</v>
      </c>
      <c r="AH272" s="287"/>
      <c r="AI272" s="284">
        <f t="shared" si="95"/>
        <v>304</v>
      </c>
      <c r="AJ272" s="285"/>
      <c r="AK272" s="286">
        <f>SUM(AK273:AL278)</f>
        <v>162</v>
      </c>
      <c r="AL272" s="285"/>
      <c r="AM272" s="286">
        <f>SUM(AM273:AN278)</f>
        <v>142</v>
      </c>
      <c r="AN272" s="287"/>
      <c r="AO272" s="284">
        <f t="shared" si="96"/>
        <v>336</v>
      </c>
      <c r="AP272" s="285"/>
      <c r="AQ272" s="286">
        <f>SUM(AQ273:AR278)</f>
        <v>205</v>
      </c>
      <c r="AR272" s="285"/>
      <c r="AS272" s="286">
        <f>SUM(AS273:AT278)</f>
        <v>131</v>
      </c>
      <c r="AT272" s="287"/>
    </row>
    <row r="273" spans="2:46" s="57" customFormat="1" ht="15" hidden="1" customHeight="1">
      <c r="B273" s="282" t="s">
        <v>30</v>
      </c>
      <c r="C273" s="283"/>
      <c r="D273" s="283"/>
      <c r="E273" s="284">
        <f t="shared" si="91"/>
        <v>312</v>
      </c>
      <c r="F273" s="285"/>
      <c r="G273" s="286">
        <f t="shared" ref="G273:G278" si="98">SUM(M273,S273,Y273,AE273,AK273,AQ273)</f>
        <v>161</v>
      </c>
      <c r="H273" s="285"/>
      <c r="I273" s="286">
        <f t="shared" ref="I273:I278" si="99">SUM(O273,U273,AA273,AG273,AM273,AS273)</f>
        <v>151</v>
      </c>
      <c r="J273" s="287"/>
      <c r="K273" s="285">
        <f t="shared" si="92"/>
        <v>56</v>
      </c>
      <c r="L273" s="285"/>
      <c r="M273" s="286">
        <v>25</v>
      </c>
      <c r="N273" s="285"/>
      <c r="O273" s="286">
        <v>31</v>
      </c>
      <c r="P273" s="285"/>
      <c r="Q273" s="284">
        <f t="shared" si="97"/>
        <v>34</v>
      </c>
      <c r="R273" s="285"/>
      <c r="S273" s="286">
        <v>22</v>
      </c>
      <c r="T273" s="285"/>
      <c r="U273" s="286">
        <v>12</v>
      </c>
      <c r="V273" s="287"/>
      <c r="W273" s="284">
        <f t="shared" si="93"/>
        <v>48</v>
      </c>
      <c r="X273" s="285"/>
      <c r="Y273" s="286">
        <v>20</v>
      </c>
      <c r="Z273" s="285"/>
      <c r="AA273" s="286">
        <v>28</v>
      </c>
      <c r="AB273" s="287"/>
      <c r="AC273" s="284">
        <f t="shared" si="94"/>
        <v>52</v>
      </c>
      <c r="AD273" s="285"/>
      <c r="AE273" s="286">
        <v>24</v>
      </c>
      <c r="AF273" s="302"/>
      <c r="AG273" s="285">
        <v>28</v>
      </c>
      <c r="AH273" s="287"/>
      <c r="AI273" s="284">
        <f t="shared" si="95"/>
        <v>52</v>
      </c>
      <c r="AJ273" s="285"/>
      <c r="AK273" s="286">
        <v>24</v>
      </c>
      <c r="AL273" s="285"/>
      <c r="AM273" s="286">
        <v>28</v>
      </c>
      <c r="AN273" s="287"/>
      <c r="AO273" s="284">
        <f t="shared" si="96"/>
        <v>70</v>
      </c>
      <c r="AP273" s="285"/>
      <c r="AQ273" s="286">
        <v>46</v>
      </c>
      <c r="AR273" s="285"/>
      <c r="AS273" s="286">
        <v>24</v>
      </c>
      <c r="AT273" s="287"/>
    </row>
    <row r="274" spans="2:46" s="57" customFormat="1" ht="15" hidden="1" customHeight="1">
      <c r="B274" s="282" t="s">
        <v>31</v>
      </c>
      <c r="C274" s="283"/>
      <c r="D274" s="283"/>
      <c r="E274" s="284">
        <f t="shared" si="91"/>
        <v>326</v>
      </c>
      <c r="F274" s="285"/>
      <c r="G274" s="286">
        <f t="shared" si="98"/>
        <v>174</v>
      </c>
      <c r="H274" s="285"/>
      <c r="I274" s="286">
        <f t="shared" si="99"/>
        <v>152</v>
      </c>
      <c r="J274" s="287"/>
      <c r="K274" s="285">
        <f t="shared" si="92"/>
        <v>59</v>
      </c>
      <c r="L274" s="285"/>
      <c r="M274" s="286">
        <v>31</v>
      </c>
      <c r="N274" s="285"/>
      <c r="O274" s="286">
        <v>28</v>
      </c>
      <c r="P274" s="285"/>
      <c r="Q274" s="284">
        <f t="shared" si="97"/>
        <v>50</v>
      </c>
      <c r="R274" s="285"/>
      <c r="S274" s="286">
        <v>32</v>
      </c>
      <c r="T274" s="285"/>
      <c r="U274" s="286">
        <v>18</v>
      </c>
      <c r="V274" s="287"/>
      <c r="W274" s="284">
        <f t="shared" si="93"/>
        <v>51</v>
      </c>
      <c r="X274" s="285"/>
      <c r="Y274" s="286">
        <v>28</v>
      </c>
      <c r="Z274" s="285"/>
      <c r="AA274" s="286">
        <v>23</v>
      </c>
      <c r="AB274" s="287"/>
      <c r="AC274" s="284">
        <f t="shared" si="94"/>
        <v>54</v>
      </c>
      <c r="AD274" s="285"/>
      <c r="AE274" s="286">
        <v>25</v>
      </c>
      <c r="AF274" s="302"/>
      <c r="AG274" s="285">
        <v>29</v>
      </c>
      <c r="AH274" s="287"/>
      <c r="AI274" s="284">
        <f t="shared" si="95"/>
        <v>50</v>
      </c>
      <c r="AJ274" s="285"/>
      <c r="AK274" s="286">
        <v>27</v>
      </c>
      <c r="AL274" s="285"/>
      <c r="AM274" s="286">
        <v>23</v>
      </c>
      <c r="AN274" s="287"/>
      <c r="AO274" s="284">
        <f t="shared" si="96"/>
        <v>62</v>
      </c>
      <c r="AP274" s="285"/>
      <c r="AQ274" s="286">
        <v>31</v>
      </c>
      <c r="AR274" s="285"/>
      <c r="AS274" s="286">
        <v>31</v>
      </c>
      <c r="AT274" s="287"/>
    </row>
    <row r="275" spans="2:46" s="57" customFormat="1" ht="15" hidden="1" customHeight="1">
      <c r="B275" s="282" t="s">
        <v>32</v>
      </c>
      <c r="C275" s="283"/>
      <c r="D275" s="283"/>
      <c r="E275" s="284">
        <f t="shared" si="91"/>
        <v>452</v>
      </c>
      <c r="F275" s="285"/>
      <c r="G275" s="286">
        <f t="shared" si="98"/>
        <v>231</v>
      </c>
      <c r="H275" s="285"/>
      <c r="I275" s="286">
        <f t="shared" si="99"/>
        <v>221</v>
      </c>
      <c r="J275" s="287"/>
      <c r="K275" s="285">
        <f t="shared" si="92"/>
        <v>71</v>
      </c>
      <c r="L275" s="285"/>
      <c r="M275" s="286">
        <v>34</v>
      </c>
      <c r="N275" s="285"/>
      <c r="O275" s="286">
        <v>37</v>
      </c>
      <c r="P275" s="285"/>
      <c r="Q275" s="284">
        <f t="shared" si="97"/>
        <v>63</v>
      </c>
      <c r="R275" s="285"/>
      <c r="S275" s="286">
        <v>31</v>
      </c>
      <c r="T275" s="285"/>
      <c r="U275" s="286">
        <v>32</v>
      </c>
      <c r="V275" s="287"/>
      <c r="W275" s="284">
        <f t="shared" si="93"/>
        <v>73</v>
      </c>
      <c r="X275" s="285"/>
      <c r="Y275" s="286">
        <v>36</v>
      </c>
      <c r="Z275" s="285"/>
      <c r="AA275" s="286">
        <v>37</v>
      </c>
      <c r="AB275" s="287"/>
      <c r="AC275" s="284">
        <f t="shared" si="94"/>
        <v>87</v>
      </c>
      <c r="AD275" s="285"/>
      <c r="AE275" s="286">
        <v>38</v>
      </c>
      <c r="AF275" s="302"/>
      <c r="AG275" s="285">
        <v>49</v>
      </c>
      <c r="AH275" s="287"/>
      <c r="AI275" s="284">
        <f t="shared" si="95"/>
        <v>82</v>
      </c>
      <c r="AJ275" s="285"/>
      <c r="AK275" s="286">
        <v>42</v>
      </c>
      <c r="AL275" s="285"/>
      <c r="AM275" s="286">
        <v>40</v>
      </c>
      <c r="AN275" s="287"/>
      <c r="AO275" s="284">
        <f t="shared" si="96"/>
        <v>76</v>
      </c>
      <c r="AP275" s="285"/>
      <c r="AQ275" s="286">
        <v>50</v>
      </c>
      <c r="AR275" s="285"/>
      <c r="AS275" s="286">
        <v>26</v>
      </c>
      <c r="AT275" s="287"/>
    </row>
    <row r="276" spans="2:46" s="57" customFormat="1" ht="15" hidden="1" customHeight="1">
      <c r="B276" s="282" t="s">
        <v>33</v>
      </c>
      <c r="C276" s="283"/>
      <c r="D276" s="283"/>
      <c r="E276" s="284">
        <f t="shared" si="91"/>
        <v>109</v>
      </c>
      <c r="F276" s="285"/>
      <c r="G276" s="286">
        <f t="shared" si="98"/>
        <v>62</v>
      </c>
      <c r="H276" s="285"/>
      <c r="I276" s="286">
        <f t="shared" si="99"/>
        <v>47</v>
      </c>
      <c r="J276" s="287"/>
      <c r="K276" s="285">
        <f t="shared" si="92"/>
        <v>16</v>
      </c>
      <c r="L276" s="285"/>
      <c r="M276" s="286">
        <v>10</v>
      </c>
      <c r="N276" s="285"/>
      <c r="O276" s="286">
        <v>6</v>
      </c>
      <c r="P276" s="285"/>
      <c r="Q276" s="284">
        <f t="shared" si="97"/>
        <v>15</v>
      </c>
      <c r="R276" s="285"/>
      <c r="S276" s="286">
        <v>6</v>
      </c>
      <c r="T276" s="285"/>
      <c r="U276" s="286">
        <v>9</v>
      </c>
      <c r="V276" s="287"/>
      <c r="W276" s="284">
        <f t="shared" si="93"/>
        <v>18</v>
      </c>
      <c r="X276" s="285"/>
      <c r="Y276" s="286">
        <v>11</v>
      </c>
      <c r="Z276" s="285"/>
      <c r="AA276" s="286">
        <v>7</v>
      </c>
      <c r="AB276" s="287"/>
      <c r="AC276" s="284">
        <f t="shared" si="94"/>
        <v>17</v>
      </c>
      <c r="AD276" s="285"/>
      <c r="AE276" s="286">
        <v>8</v>
      </c>
      <c r="AF276" s="302"/>
      <c r="AG276" s="285">
        <v>9</v>
      </c>
      <c r="AH276" s="287"/>
      <c r="AI276" s="284">
        <f t="shared" si="95"/>
        <v>20</v>
      </c>
      <c r="AJ276" s="285"/>
      <c r="AK276" s="286">
        <v>10</v>
      </c>
      <c r="AL276" s="285"/>
      <c r="AM276" s="286">
        <v>10</v>
      </c>
      <c r="AN276" s="287"/>
      <c r="AO276" s="284">
        <f t="shared" si="96"/>
        <v>23</v>
      </c>
      <c r="AP276" s="285"/>
      <c r="AQ276" s="286">
        <v>17</v>
      </c>
      <c r="AR276" s="285"/>
      <c r="AS276" s="286">
        <v>6</v>
      </c>
      <c r="AT276" s="287"/>
    </row>
    <row r="277" spans="2:46" s="57" customFormat="1" ht="15" hidden="1" customHeight="1">
      <c r="B277" s="282" t="s">
        <v>34</v>
      </c>
      <c r="C277" s="283"/>
      <c r="D277" s="283"/>
      <c r="E277" s="284">
        <f t="shared" si="91"/>
        <v>482</v>
      </c>
      <c r="F277" s="285"/>
      <c r="G277" s="286">
        <f t="shared" si="98"/>
        <v>274</v>
      </c>
      <c r="H277" s="285"/>
      <c r="I277" s="286">
        <f t="shared" si="99"/>
        <v>208</v>
      </c>
      <c r="J277" s="287"/>
      <c r="K277" s="285">
        <f t="shared" si="92"/>
        <v>79</v>
      </c>
      <c r="L277" s="285"/>
      <c r="M277" s="286">
        <v>46</v>
      </c>
      <c r="N277" s="285"/>
      <c r="O277" s="286">
        <v>33</v>
      </c>
      <c r="P277" s="285"/>
      <c r="Q277" s="284">
        <f t="shared" si="97"/>
        <v>68</v>
      </c>
      <c r="R277" s="285"/>
      <c r="S277" s="286">
        <v>32</v>
      </c>
      <c r="T277" s="285"/>
      <c r="U277" s="286">
        <v>36</v>
      </c>
      <c r="V277" s="287"/>
      <c r="W277" s="284">
        <f t="shared" si="93"/>
        <v>92</v>
      </c>
      <c r="X277" s="285"/>
      <c r="Y277" s="286">
        <v>43</v>
      </c>
      <c r="Z277" s="285"/>
      <c r="AA277" s="286">
        <v>49</v>
      </c>
      <c r="AB277" s="287"/>
      <c r="AC277" s="284">
        <f t="shared" si="94"/>
        <v>76</v>
      </c>
      <c r="AD277" s="285"/>
      <c r="AE277" s="286">
        <v>48</v>
      </c>
      <c r="AF277" s="302"/>
      <c r="AG277" s="285">
        <v>28</v>
      </c>
      <c r="AH277" s="287"/>
      <c r="AI277" s="284">
        <f t="shared" si="95"/>
        <v>81</v>
      </c>
      <c r="AJ277" s="285"/>
      <c r="AK277" s="286">
        <v>50</v>
      </c>
      <c r="AL277" s="285"/>
      <c r="AM277" s="286">
        <v>31</v>
      </c>
      <c r="AN277" s="287"/>
      <c r="AO277" s="284">
        <f t="shared" si="96"/>
        <v>86</v>
      </c>
      <c r="AP277" s="285"/>
      <c r="AQ277" s="286">
        <v>55</v>
      </c>
      <c r="AR277" s="285"/>
      <c r="AS277" s="286">
        <v>31</v>
      </c>
      <c r="AT277" s="287"/>
    </row>
    <row r="278" spans="2:46" s="57" customFormat="1" ht="15" hidden="1" customHeight="1">
      <c r="B278" s="282" t="s">
        <v>48</v>
      </c>
      <c r="C278" s="283"/>
      <c r="D278" s="283"/>
      <c r="E278" s="284">
        <f t="shared" si="91"/>
        <v>102</v>
      </c>
      <c r="F278" s="285"/>
      <c r="G278" s="286">
        <f t="shared" si="98"/>
        <v>50</v>
      </c>
      <c r="H278" s="285"/>
      <c r="I278" s="286">
        <f t="shared" si="99"/>
        <v>52</v>
      </c>
      <c r="J278" s="287"/>
      <c r="K278" s="285">
        <f t="shared" si="92"/>
        <v>14</v>
      </c>
      <c r="L278" s="285"/>
      <c r="M278" s="286">
        <v>6</v>
      </c>
      <c r="N278" s="285"/>
      <c r="O278" s="286">
        <v>8</v>
      </c>
      <c r="P278" s="285"/>
      <c r="Q278" s="284">
        <f t="shared" si="97"/>
        <v>18</v>
      </c>
      <c r="R278" s="285"/>
      <c r="S278" s="286">
        <v>9</v>
      </c>
      <c r="T278" s="285"/>
      <c r="U278" s="286">
        <v>9</v>
      </c>
      <c r="V278" s="287"/>
      <c r="W278" s="284">
        <f t="shared" si="93"/>
        <v>11</v>
      </c>
      <c r="X278" s="285"/>
      <c r="Y278" s="286">
        <v>5</v>
      </c>
      <c r="Z278" s="285"/>
      <c r="AA278" s="286">
        <v>6</v>
      </c>
      <c r="AB278" s="287"/>
      <c r="AC278" s="284">
        <f t="shared" si="94"/>
        <v>21</v>
      </c>
      <c r="AD278" s="285"/>
      <c r="AE278" s="286">
        <v>15</v>
      </c>
      <c r="AF278" s="302"/>
      <c r="AG278" s="285">
        <v>6</v>
      </c>
      <c r="AH278" s="287"/>
      <c r="AI278" s="284">
        <f t="shared" si="95"/>
        <v>19</v>
      </c>
      <c r="AJ278" s="285"/>
      <c r="AK278" s="286">
        <v>9</v>
      </c>
      <c r="AL278" s="285"/>
      <c r="AM278" s="286">
        <v>10</v>
      </c>
      <c r="AN278" s="287"/>
      <c r="AO278" s="284">
        <f t="shared" si="96"/>
        <v>19</v>
      </c>
      <c r="AP278" s="285"/>
      <c r="AQ278" s="286">
        <v>6</v>
      </c>
      <c r="AR278" s="285"/>
      <c r="AS278" s="286">
        <v>13</v>
      </c>
      <c r="AT278" s="287"/>
    </row>
    <row r="279" spans="2:46" s="57" customFormat="1" ht="15.75" hidden="1" customHeight="1" collapsed="1">
      <c r="B279" s="282" t="s">
        <v>15</v>
      </c>
      <c r="C279" s="283"/>
      <c r="D279" s="283"/>
      <c r="E279" s="284">
        <f t="shared" si="91"/>
        <v>1487</v>
      </c>
      <c r="F279" s="285"/>
      <c r="G279" s="286">
        <f>SUM(G280:H283)</f>
        <v>757</v>
      </c>
      <c r="H279" s="285"/>
      <c r="I279" s="286">
        <f>SUM(I280:J283)</f>
        <v>730</v>
      </c>
      <c r="J279" s="287"/>
      <c r="K279" s="285">
        <f t="shared" si="92"/>
        <v>213</v>
      </c>
      <c r="L279" s="285"/>
      <c r="M279" s="286">
        <f>SUM(M280:N283)</f>
        <v>106</v>
      </c>
      <c r="N279" s="285"/>
      <c r="O279" s="286">
        <f>SUM(O280:P283)</f>
        <v>107</v>
      </c>
      <c r="P279" s="285"/>
      <c r="Q279" s="284">
        <f t="shared" si="97"/>
        <v>237</v>
      </c>
      <c r="R279" s="285"/>
      <c r="S279" s="286">
        <f>SUM(S280:T283)</f>
        <v>116</v>
      </c>
      <c r="T279" s="285"/>
      <c r="U279" s="286">
        <f>SUM(U280:V283)</f>
        <v>121</v>
      </c>
      <c r="V279" s="287"/>
      <c r="W279" s="284">
        <f t="shared" si="93"/>
        <v>236</v>
      </c>
      <c r="X279" s="285"/>
      <c r="Y279" s="286">
        <f>SUM(Y280:Z283)</f>
        <v>126</v>
      </c>
      <c r="Z279" s="285"/>
      <c r="AA279" s="286">
        <f>SUM(AA280:AB283)</f>
        <v>110</v>
      </c>
      <c r="AB279" s="287"/>
      <c r="AC279" s="284">
        <f t="shared" si="94"/>
        <v>267</v>
      </c>
      <c r="AD279" s="285"/>
      <c r="AE279" s="286">
        <f>SUM(AE280:AF283)</f>
        <v>129</v>
      </c>
      <c r="AF279" s="302"/>
      <c r="AG279" s="285">
        <f>SUM(AG280:AH283)</f>
        <v>138</v>
      </c>
      <c r="AH279" s="287"/>
      <c r="AI279" s="284">
        <f t="shared" si="95"/>
        <v>269</v>
      </c>
      <c r="AJ279" s="285"/>
      <c r="AK279" s="286">
        <f>SUM(AK280:AL283)</f>
        <v>135</v>
      </c>
      <c r="AL279" s="285"/>
      <c r="AM279" s="286">
        <f>SUM(AM280:AN283)</f>
        <v>134</v>
      </c>
      <c r="AN279" s="287"/>
      <c r="AO279" s="284">
        <f t="shared" si="96"/>
        <v>265</v>
      </c>
      <c r="AP279" s="285"/>
      <c r="AQ279" s="286">
        <f>SUM(AQ280:AR283)</f>
        <v>145</v>
      </c>
      <c r="AR279" s="285"/>
      <c r="AS279" s="286">
        <f>SUM(AS280:AT283)</f>
        <v>120</v>
      </c>
      <c r="AT279" s="287"/>
    </row>
    <row r="280" spans="2:46" s="57" customFormat="1" ht="15" hidden="1" customHeight="1">
      <c r="B280" s="282" t="s">
        <v>35</v>
      </c>
      <c r="C280" s="283"/>
      <c r="D280" s="283"/>
      <c r="E280" s="284">
        <f t="shared" si="91"/>
        <v>565</v>
      </c>
      <c r="F280" s="285"/>
      <c r="G280" s="286">
        <f>SUM(M280,S280,Y280,AE280,AK280,AQ280)</f>
        <v>288</v>
      </c>
      <c r="H280" s="285"/>
      <c r="I280" s="286">
        <f>SUM(O280,U280,AA280,AG280,AM280,AS280)</f>
        <v>277</v>
      </c>
      <c r="J280" s="287"/>
      <c r="K280" s="285">
        <f t="shared" si="92"/>
        <v>88</v>
      </c>
      <c r="L280" s="285"/>
      <c r="M280" s="286">
        <v>44</v>
      </c>
      <c r="N280" s="285"/>
      <c r="O280" s="286">
        <v>44</v>
      </c>
      <c r="P280" s="285"/>
      <c r="Q280" s="284">
        <f t="shared" si="97"/>
        <v>87</v>
      </c>
      <c r="R280" s="285"/>
      <c r="S280" s="286">
        <v>46</v>
      </c>
      <c r="T280" s="285"/>
      <c r="U280" s="286">
        <v>41</v>
      </c>
      <c r="V280" s="287"/>
      <c r="W280" s="284">
        <f t="shared" si="93"/>
        <v>94</v>
      </c>
      <c r="X280" s="285"/>
      <c r="Y280" s="286">
        <v>48</v>
      </c>
      <c r="Z280" s="285"/>
      <c r="AA280" s="286">
        <v>46</v>
      </c>
      <c r="AB280" s="287"/>
      <c r="AC280" s="284">
        <f t="shared" si="94"/>
        <v>93</v>
      </c>
      <c r="AD280" s="285"/>
      <c r="AE280" s="286">
        <v>46</v>
      </c>
      <c r="AF280" s="302"/>
      <c r="AG280" s="285">
        <v>47</v>
      </c>
      <c r="AH280" s="287"/>
      <c r="AI280" s="284">
        <f t="shared" si="95"/>
        <v>102</v>
      </c>
      <c r="AJ280" s="285"/>
      <c r="AK280" s="286">
        <v>57</v>
      </c>
      <c r="AL280" s="285"/>
      <c r="AM280" s="286">
        <v>45</v>
      </c>
      <c r="AN280" s="287"/>
      <c r="AO280" s="284">
        <f t="shared" si="96"/>
        <v>101</v>
      </c>
      <c r="AP280" s="285"/>
      <c r="AQ280" s="286">
        <v>47</v>
      </c>
      <c r="AR280" s="285"/>
      <c r="AS280" s="286">
        <v>54</v>
      </c>
      <c r="AT280" s="287"/>
    </row>
    <row r="281" spans="2:46" s="57" customFormat="1" ht="15" hidden="1" customHeight="1">
      <c r="B281" s="282" t="s">
        <v>36</v>
      </c>
      <c r="C281" s="283"/>
      <c r="D281" s="283"/>
      <c r="E281" s="284">
        <f t="shared" si="91"/>
        <v>353</v>
      </c>
      <c r="F281" s="285"/>
      <c r="G281" s="286">
        <f>SUM(M281,S281,Y281,AE281,AK281,AQ281)</f>
        <v>173</v>
      </c>
      <c r="H281" s="285"/>
      <c r="I281" s="286">
        <f>SUM(O281,U281,AA281,AG281,AM281,AS281)</f>
        <v>180</v>
      </c>
      <c r="J281" s="287"/>
      <c r="K281" s="285">
        <f t="shared" si="92"/>
        <v>61</v>
      </c>
      <c r="L281" s="285"/>
      <c r="M281" s="286">
        <v>28</v>
      </c>
      <c r="N281" s="285"/>
      <c r="O281" s="286">
        <v>33</v>
      </c>
      <c r="P281" s="285"/>
      <c r="Q281" s="284">
        <f t="shared" si="97"/>
        <v>47</v>
      </c>
      <c r="R281" s="285"/>
      <c r="S281" s="286">
        <v>21</v>
      </c>
      <c r="T281" s="285"/>
      <c r="U281" s="286">
        <v>26</v>
      </c>
      <c r="V281" s="287"/>
      <c r="W281" s="284">
        <f t="shared" si="93"/>
        <v>58</v>
      </c>
      <c r="X281" s="285"/>
      <c r="Y281" s="286">
        <v>33</v>
      </c>
      <c r="Z281" s="285"/>
      <c r="AA281" s="286">
        <v>25</v>
      </c>
      <c r="AB281" s="287"/>
      <c r="AC281" s="284">
        <f t="shared" si="94"/>
        <v>62</v>
      </c>
      <c r="AD281" s="285"/>
      <c r="AE281" s="286">
        <v>27</v>
      </c>
      <c r="AF281" s="302"/>
      <c r="AG281" s="285">
        <v>35</v>
      </c>
      <c r="AH281" s="287"/>
      <c r="AI281" s="284">
        <f t="shared" si="95"/>
        <v>66</v>
      </c>
      <c r="AJ281" s="285"/>
      <c r="AK281" s="286">
        <v>31</v>
      </c>
      <c r="AL281" s="285"/>
      <c r="AM281" s="286">
        <v>35</v>
      </c>
      <c r="AN281" s="287"/>
      <c r="AO281" s="284">
        <f t="shared" si="96"/>
        <v>59</v>
      </c>
      <c r="AP281" s="285"/>
      <c r="AQ281" s="286">
        <v>33</v>
      </c>
      <c r="AR281" s="285"/>
      <c r="AS281" s="286">
        <v>26</v>
      </c>
      <c r="AT281" s="287"/>
    </row>
    <row r="282" spans="2:46" s="57" customFormat="1" ht="15" hidden="1" customHeight="1">
      <c r="B282" s="282" t="s">
        <v>37</v>
      </c>
      <c r="C282" s="283"/>
      <c r="D282" s="283"/>
      <c r="E282" s="284">
        <f t="shared" si="91"/>
        <v>256</v>
      </c>
      <c r="F282" s="285"/>
      <c r="G282" s="286">
        <f>SUM(M282,S282,Y282,AE282,AK282,AQ282)</f>
        <v>144</v>
      </c>
      <c r="H282" s="285"/>
      <c r="I282" s="286">
        <f>SUM(O282,U282,AA282,AG282,AM282,AS282)</f>
        <v>112</v>
      </c>
      <c r="J282" s="287"/>
      <c r="K282" s="285">
        <f t="shared" si="92"/>
        <v>28</v>
      </c>
      <c r="L282" s="285"/>
      <c r="M282" s="286">
        <v>16</v>
      </c>
      <c r="N282" s="285"/>
      <c r="O282" s="286">
        <v>12</v>
      </c>
      <c r="P282" s="285"/>
      <c r="Q282" s="284">
        <f t="shared" si="97"/>
        <v>44</v>
      </c>
      <c r="R282" s="285"/>
      <c r="S282" s="286">
        <v>21</v>
      </c>
      <c r="T282" s="285"/>
      <c r="U282" s="286">
        <v>23</v>
      </c>
      <c r="V282" s="287"/>
      <c r="W282" s="284">
        <f t="shared" si="93"/>
        <v>40</v>
      </c>
      <c r="X282" s="285"/>
      <c r="Y282" s="286">
        <v>22</v>
      </c>
      <c r="Z282" s="285"/>
      <c r="AA282" s="286">
        <v>18</v>
      </c>
      <c r="AB282" s="287"/>
      <c r="AC282" s="284">
        <f t="shared" si="94"/>
        <v>51</v>
      </c>
      <c r="AD282" s="285"/>
      <c r="AE282" s="286">
        <v>32</v>
      </c>
      <c r="AF282" s="302"/>
      <c r="AG282" s="285">
        <v>19</v>
      </c>
      <c r="AH282" s="287"/>
      <c r="AI282" s="284">
        <f t="shared" si="95"/>
        <v>46</v>
      </c>
      <c r="AJ282" s="285"/>
      <c r="AK282" s="286">
        <v>23</v>
      </c>
      <c r="AL282" s="285"/>
      <c r="AM282" s="286">
        <v>23</v>
      </c>
      <c r="AN282" s="287"/>
      <c r="AO282" s="284">
        <f t="shared" si="96"/>
        <v>47</v>
      </c>
      <c r="AP282" s="285"/>
      <c r="AQ282" s="286">
        <v>30</v>
      </c>
      <c r="AR282" s="285"/>
      <c r="AS282" s="286">
        <v>17</v>
      </c>
      <c r="AT282" s="287"/>
    </row>
    <row r="283" spans="2:46" s="57" customFormat="1" ht="15" hidden="1" customHeight="1">
      <c r="B283" s="282" t="s">
        <v>38</v>
      </c>
      <c r="C283" s="283"/>
      <c r="D283" s="283"/>
      <c r="E283" s="284">
        <f t="shared" si="91"/>
        <v>313</v>
      </c>
      <c r="F283" s="285"/>
      <c r="G283" s="286">
        <f>SUM(M283,S283,Y283,AE283,AK283,AQ283)</f>
        <v>152</v>
      </c>
      <c r="H283" s="285"/>
      <c r="I283" s="286">
        <f>SUM(O283,U283,AA283,AG283,AM283,AS283)</f>
        <v>161</v>
      </c>
      <c r="J283" s="287"/>
      <c r="K283" s="285">
        <f t="shared" si="92"/>
        <v>36</v>
      </c>
      <c r="L283" s="285"/>
      <c r="M283" s="286">
        <v>18</v>
      </c>
      <c r="N283" s="285"/>
      <c r="O283" s="286">
        <v>18</v>
      </c>
      <c r="P283" s="285"/>
      <c r="Q283" s="284">
        <f t="shared" si="97"/>
        <v>59</v>
      </c>
      <c r="R283" s="285"/>
      <c r="S283" s="286">
        <v>28</v>
      </c>
      <c r="T283" s="285"/>
      <c r="U283" s="286">
        <v>31</v>
      </c>
      <c r="V283" s="287"/>
      <c r="W283" s="284">
        <f t="shared" si="93"/>
        <v>44</v>
      </c>
      <c r="X283" s="285"/>
      <c r="Y283" s="286">
        <v>23</v>
      </c>
      <c r="Z283" s="285"/>
      <c r="AA283" s="286">
        <v>21</v>
      </c>
      <c r="AB283" s="287"/>
      <c r="AC283" s="284">
        <f t="shared" si="94"/>
        <v>61</v>
      </c>
      <c r="AD283" s="285"/>
      <c r="AE283" s="286">
        <v>24</v>
      </c>
      <c r="AF283" s="302"/>
      <c r="AG283" s="285">
        <v>37</v>
      </c>
      <c r="AH283" s="287"/>
      <c r="AI283" s="284">
        <f t="shared" si="95"/>
        <v>55</v>
      </c>
      <c r="AJ283" s="285"/>
      <c r="AK283" s="286">
        <v>24</v>
      </c>
      <c r="AL283" s="285"/>
      <c r="AM283" s="286">
        <v>31</v>
      </c>
      <c r="AN283" s="287"/>
      <c r="AO283" s="284">
        <f t="shared" si="96"/>
        <v>58</v>
      </c>
      <c r="AP283" s="285"/>
      <c r="AQ283" s="286">
        <v>35</v>
      </c>
      <c r="AR283" s="285"/>
      <c r="AS283" s="286">
        <v>23</v>
      </c>
      <c r="AT283" s="287"/>
    </row>
    <row r="284" spans="2:46" s="57" customFormat="1" ht="15.75" hidden="1" customHeight="1" collapsed="1">
      <c r="B284" s="282" t="s">
        <v>16</v>
      </c>
      <c r="C284" s="283"/>
      <c r="D284" s="283"/>
      <c r="E284" s="284">
        <f t="shared" si="91"/>
        <v>811</v>
      </c>
      <c r="F284" s="285"/>
      <c r="G284" s="286">
        <f>SUM(G285:H288)</f>
        <v>396</v>
      </c>
      <c r="H284" s="285"/>
      <c r="I284" s="286">
        <f>SUM(I285:J288)</f>
        <v>415</v>
      </c>
      <c r="J284" s="287"/>
      <c r="K284" s="285">
        <f t="shared" si="92"/>
        <v>110</v>
      </c>
      <c r="L284" s="285"/>
      <c r="M284" s="286">
        <f>SUM(M285:N288)</f>
        <v>51</v>
      </c>
      <c r="N284" s="285"/>
      <c r="O284" s="286">
        <f>SUM(O285:P288)</f>
        <v>59</v>
      </c>
      <c r="P284" s="285"/>
      <c r="Q284" s="284">
        <f t="shared" si="97"/>
        <v>137</v>
      </c>
      <c r="R284" s="285"/>
      <c r="S284" s="286">
        <f>SUM(S285:T288)</f>
        <v>64</v>
      </c>
      <c r="T284" s="285"/>
      <c r="U284" s="286">
        <f>SUM(U285:V288)</f>
        <v>73</v>
      </c>
      <c r="V284" s="287"/>
      <c r="W284" s="284">
        <f t="shared" si="93"/>
        <v>125</v>
      </c>
      <c r="X284" s="285"/>
      <c r="Y284" s="286">
        <f>SUM(Y285:Z288)</f>
        <v>65</v>
      </c>
      <c r="Z284" s="285"/>
      <c r="AA284" s="286">
        <f>SUM(AA285:AB288)</f>
        <v>60</v>
      </c>
      <c r="AB284" s="287"/>
      <c r="AC284" s="284">
        <f t="shared" si="94"/>
        <v>153</v>
      </c>
      <c r="AD284" s="285"/>
      <c r="AE284" s="286">
        <f>SUM(AE285:AF288)</f>
        <v>73</v>
      </c>
      <c r="AF284" s="302"/>
      <c r="AG284" s="285">
        <f>SUM(AG285:AH288)</f>
        <v>80</v>
      </c>
      <c r="AH284" s="287"/>
      <c r="AI284" s="284">
        <f t="shared" si="95"/>
        <v>136</v>
      </c>
      <c r="AJ284" s="285"/>
      <c r="AK284" s="286">
        <f>SUM(AK285:AL288)</f>
        <v>67</v>
      </c>
      <c r="AL284" s="285"/>
      <c r="AM284" s="286">
        <f>SUM(AM285:AN288)</f>
        <v>69</v>
      </c>
      <c r="AN284" s="287"/>
      <c r="AO284" s="284">
        <f t="shared" si="96"/>
        <v>150</v>
      </c>
      <c r="AP284" s="285"/>
      <c r="AQ284" s="286">
        <f>SUM(AQ285:AR288)</f>
        <v>76</v>
      </c>
      <c r="AR284" s="285"/>
      <c r="AS284" s="286">
        <f>SUM(AS285:AT288)</f>
        <v>74</v>
      </c>
      <c r="AT284" s="287"/>
    </row>
    <row r="285" spans="2:46" s="57" customFormat="1" ht="15" hidden="1" customHeight="1">
      <c r="B285" s="282" t="s">
        <v>58</v>
      </c>
      <c r="C285" s="304"/>
      <c r="D285" s="305"/>
      <c r="E285" s="284">
        <f>SUM(G285:J285)</f>
        <v>421</v>
      </c>
      <c r="F285" s="285"/>
      <c r="G285" s="286">
        <f>SUM(M285,S285,Y285,AE285,AK285,AQ285)</f>
        <v>206</v>
      </c>
      <c r="H285" s="285"/>
      <c r="I285" s="286">
        <f>SUM(O285,U285,AA285,AG285,AM285,AS285)</f>
        <v>215</v>
      </c>
      <c r="J285" s="287"/>
      <c r="K285" s="306">
        <f t="shared" si="92"/>
        <v>64</v>
      </c>
      <c r="L285" s="307"/>
      <c r="M285" s="307">
        <v>28</v>
      </c>
      <c r="N285" s="307"/>
      <c r="O285" s="307">
        <v>36</v>
      </c>
      <c r="P285" s="308"/>
      <c r="Q285" s="284">
        <f t="shared" si="97"/>
        <v>67</v>
      </c>
      <c r="R285" s="285"/>
      <c r="S285" s="309">
        <v>30</v>
      </c>
      <c r="T285" s="309"/>
      <c r="U285" s="307">
        <v>37</v>
      </c>
      <c r="V285" s="308"/>
      <c r="W285" s="284">
        <f t="shared" si="93"/>
        <v>67</v>
      </c>
      <c r="X285" s="285"/>
      <c r="Y285" s="307">
        <v>36</v>
      </c>
      <c r="Z285" s="307"/>
      <c r="AA285" s="307">
        <v>31</v>
      </c>
      <c r="AB285" s="308"/>
      <c r="AC285" s="284">
        <f>SUM(AE285:AH285)</f>
        <v>76</v>
      </c>
      <c r="AD285" s="285"/>
      <c r="AE285" s="307">
        <v>34</v>
      </c>
      <c r="AF285" s="307"/>
      <c r="AG285" s="307">
        <v>42</v>
      </c>
      <c r="AH285" s="308"/>
      <c r="AI285" s="306">
        <f>SUM(AK285:AN285)</f>
        <v>64</v>
      </c>
      <c r="AJ285" s="307"/>
      <c r="AK285" s="307">
        <v>33</v>
      </c>
      <c r="AL285" s="307"/>
      <c r="AM285" s="307">
        <v>31</v>
      </c>
      <c r="AN285" s="308"/>
      <c r="AO285" s="306">
        <f>SUM(AQ285:AT285)</f>
        <v>83</v>
      </c>
      <c r="AP285" s="307"/>
      <c r="AQ285" s="310">
        <v>45</v>
      </c>
      <c r="AR285" s="310"/>
      <c r="AS285" s="307">
        <v>38</v>
      </c>
      <c r="AT285" s="308"/>
    </row>
    <row r="286" spans="2:46" s="57" customFormat="1" ht="15" hidden="1" customHeight="1">
      <c r="B286" s="282" t="s">
        <v>59</v>
      </c>
      <c r="C286" s="304"/>
      <c r="D286" s="305"/>
      <c r="E286" s="284">
        <f>SUM(G286:J286)</f>
        <v>159</v>
      </c>
      <c r="F286" s="285"/>
      <c r="G286" s="286">
        <f>SUM(M286,S286,Y286,AE286,AK286,AQ286)</f>
        <v>74</v>
      </c>
      <c r="H286" s="285"/>
      <c r="I286" s="286">
        <f>SUM(O286,U286,AA286,AG286,AM286,AS286)</f>
        <v>85</v>
      </c>
      <c r="J286" s="287"/>
      <c r="K286" s="306">
        <f t="shared" si="92"/>
        <v>17</v>
      </c>
      <c r="L286" s="307"/>
      <c r="M286" s="307">
        <v>9</v>
      </c>
      <c r="N286" s="307"/>
      <c r="O286" s="307">
        <v>8</v>
      </c>
      <c r="P286" s="308"/>
      <c r="Q286" s="284">
        <f t="shared" si="97"/>
        <v>35</v>
      </c>
      <c r="R286" s="285"/>
      <c r="S286" s="307">
        <v>15</v>
      </c>
      <c r="T286" s="307"/>
      <c r="U286" s="307">
        <v>20</v>
      </c>
      <c r="V286" s="308"/>
      <c r="W286" s="284">
        <f t="shared" si="93"/>
        <v>27</v>
      </c>
      <c r="X286" s="285"/>
      <c r="Y286" s="307">
        <v>14</v>
      </c>
      <c r="Z286" s="307"/>
      <c r="AA286" s="307">
        <v>13</v>
      </c>
      <c r="AB286" s="308"/>
      <c r="AC286" s="306">
        <f>SUM(AE286:AH286)</f>
        <v>26</v>
      </c>
      <c r="AD286" s="307"/>
      <c r="AE286" s="307">
        <v>12</v>
      </c>
      <c r="AF286" s="307"/>
      <c r="AG286" s="307">
        <v>14</v>
      </c>
      <c r="AH286" s="308"/>
      <c r="AI286" s="306">
        <f>SUM(AK286:AN286)</f>
        <v>32</v>
      </c>
      <c r="AJ286" s="307"/>
      <c r="AK286" s="307">
        <v>14</v>
      </c>
      <c r="AL286" s="307"/>
      <c r="AM286" s="307">
        <v>18</v>
      </c>
      <c r="AN286" s="308"/>
      <c r="AO286" s="306">
        <f>SUM(AQ286:AT286)</f>
        <v>22</v>
      </c>
      <c r="AP286" s="307"/>
      <c r="AQ286" s="307">
        <v>10</v>
      </c>
      <c r="AR286" s="307"/>
      <c r="AS286" s="307">
        <v>12</v>
      </c>
      <c r="AT286" s="308"/>
    </row>
    <row r="287" spans="2:46" s="57" customFormat="1" ht="15" hidden="1" customHeight="1">
      <c r="B287" s="282" t="s">
        <v>60</v>
      </c>
      <c r="C287" s="304"/>
      <c r="D287" s="305"/>
      <c r="E287" s="284">
        <f>SUM(G287:J287)</f>
        <v>140</v>
      </c>
      <c r="F287" s="285"/>
      <c r="G287" s="286">
        <f>SUM(M287,S287,Y287,AE287,AK287,AQ287)</f>
        <v>66</v>
      </c>
      <c r="H287" s="285"/>
      <c r="I287" s="286">
        <f>SUM(O287,U287,AA287,AG287,AM287,AS287)</f>
        <v>74</v>
      </c>
      <c r="J287" s="287"/>
      <c r="K287" s="306">
        <f t="shared" si="92"/>
        <v>17</v>
      </c>
      <c r="L287" s="307"/>
      <c r="M287" s="307">
        <v>8</v>
      </c>
      <c r="N287" s="307"/>
      <c r="O287" s="307">
        <v>9</v>
      </c>
      <c r="P287" s="308"/>
      <c r="Q287" s="284">
        <f t="shared" si="97"/>
        <v>22</v>
      </c>
      <c r="R287" s="285"/>
      <c r="S287" s="307">
        <v>12</v>
      </c>
      <c r="T287" s="307"/>
      <c r="U287" s="307">
        <v>10</v>
      </c>
      <c r="V287" s="308"/>
      <c r="W287" s="284">
        <f t="shared" si="93"/>
        <v>17</v>
      </c>
      <c r="X287" s="285"/>
      <c r="Y287" s="307">
        <v>7</v>
      </c>
      <c r="Z287" s="307"/>
      <c r="AA287" s="307">
        <v>10</v>
      </c>
      <c r="AB287" s="308"/>
      <c r="AC287" s="306">
        <f>SUM(AE287:AH287)</f>
        <v>28</v>
      </c>
      <c r="AD287" s="307"/>
      <c r="AE287" s="307">
        <v>13</v>
      </c>
      <c r="AF287" s="307"/>
      <c r="AG287" s="307">
        <v>15</v>
      </c>
      <c r="AH287" s="308"/>
      <c r="AI287" s="306">
        <f>SUM(AK287:AN287)</f>
        <v>26</v>
      </c>
      <c r="AJ287" s="307"/>
      <c r="AK287" s="307">
        <v>12</v>
      </c>
      <c r="AL287" s="307"/>
      <c r="AM287" s="307">
        <v>14</v>
      </c>
      <c r="AN287" s="308"/>
      <c r="AO287" s="306">
        <f>SUM(AQ287:AT287)</f>
        <v>30</v>
      </c>
      <c r="AP287" s="307"/>
      <c r="AQ287" s="307">
        <v>14</v>
      </c>
      <c r="AR287" s="307"/>
      <c r="AS287" s="307">
        <v>16</v>
      </c>
      <c r="AT287" s="308"/>
    </row>
    <row r="288" spans="2:46" s="57" customFormat="1" ht="15" hidden="1" customHeight="1">
      <c r="B288" s="288" t="s">
        <v>115</v>
      </c>
      <c r="C288" s="311"/>
      <c r="D288" s="312"/>
      <c r="E288" s="290">
        <f>SUM(G288:J288)</f>
        <v>91</v>
      </c>
      <c r="F288" s="291"/>
      <c r="G288" s="292">
        <f>SUM(M288,S288,Y288,AE288,AK288,AQ288)</f>
        <v>50</v>
      </c>
      <c r="H288" s="291"/>
      <c r="I288" s="292">
        <f>SUM(O288,U288,AA288,AG288,AM288,AS288)</f>
        <v>41</v>
      </c>
      <c r="J288" s="293"/>
      <c r="K288" s="313">
        <f t="shared" si="92"/>
        <v>12</v>
      </c>
      <c r="L288" s="314"/>
      <c r="M288" s="314">
        <v>6</v>
      </c>
      <c r="N288" s="314"/>
      <c r="O288" s="314">
        <v>6</v>
      </c>
      <c r="P288" s="315"/>
      <c r="Q288" s="290">
        <f t="shared" si="97"/>
        <v>13</v>
      </c>
      <c r="R288" s="291"/>
      <c r="S288" s="314">
        <v>7</v>
      </c>
      <c r="T288" s="314"/>
      <c r="U288" s="314">
        <v>6</v>
      </c>
      <c r="V288" s="315"/>
      <c r="W288" s="290">
        <f t="shared" si="93"/>
        <v>14</v>
      </c>
      <c r="X288" s="303"/>
      <c r="Y288" s="314">
        <v>8</v>
      </c>
      <c r="Z288" s="314"/>
      <c r="AA288" s="314">
        <v>6</v>
      </c>
      <c r="AB288" s="315"/>
      <c r="AC288" s="313">
        <f>SUM(AE288:AH288)</f>
        <v>23</v>
      </c>
      <c r="AD288" s="314"/>
      <c r="AE288" s="314">
        <v>14</v>
      </c>
      <c r="AF288" s="314"/>
      <c r="AG288" s="314">
        <v>9</v>
      </c>
      <c r="AH288" s="315"/>
      <c r="AI288" s="313">
        <f>SUM(AK288:AN288)</f>
        <v>14</v>
      </c>
      <c r="AJ288" s="314"/>
      <c r="AK288" s="314">
        <v>8</v>
      </c>
      <c r="AL288" s="314"/>
      <c r="AM288" s="314">
        <v>6</v>
      </c>
      <c r="AN288" s="315"/>
      <c r="AO288" s="313">
        <f>SUM(AQ288:AT288)</f>
        <v>15</v>
      </c>
      <c r="AP288" s="314"/>
      <c r="AQ288" s="314">
        <v>7</v>
      </c>
      <c r="AR288" s="314"/>
      <c r="AS288" s="314">
        <v>8</v>
      </c>
      <c r="AT288" s="315"/>
    </row>
    <row r="289" spans="2:46" s="57" customFormat="1" ht="15.75" customHeight="1" collapsed="1">
      <c r="B289" s="275" t="s">
        <v>152</v>
      </c>
      <c r="C289" s="276"/>
      <c r="D289" s="276"/>
      <c r="E289" s="277">
        <f>E290+E296+E303+E308</f>
        <v>5033</v>
      </c>
      <c r="F289" s="278"/>
      <c r="G289" s="279">
        <f>G290+G296+G303+G308</f>
        <v>2551</v>
      </c>
      <c r="H289" s="278"/>
      <c r="I289" s="279">
        <f>I290+I296+I303+I308</f>
        <v>2482</v>
      </c>
      <c r="J289" s="280"/>
      <c r="K289" s="278">
        <f>K290+K296+K303+K308</f>
        <v>831</v>
      </c>
      <c r="L289" s="278"/>
      <c r="M289" s="279">
        <f>M290+M296+M303+M308</f>
        <v>437</v>
      </c>
      <c r="N289" s="278"/>
      <c r="O289" s="279">
        <f>O290+O296+O303+O308</f>
        <v>394</v>
      </c>
      <c r="P289" s="278"/>
      <c r="Q289" s="277">
        <f>Q290+Q296+Q303+Q308</f>
        <v>780</v>
      </c>
      <c r="R289" s="278"/>
      <c r="S289" s="279">
        <f>S290+S296+S303+S308</f>
        <v>390</v>
      </c>
      <c r="T289" s="278"/>
      <c r="U289" s="279">
        <f>U290+U296+U303+U308</f>
        <v>390</v>
      </c>
      <c r="V289" s="280"/>
      <c r="W289" s="277">
        <f>W290+W296+W303+W308</f>
        <v>816</v>
      </c>
      <c r="X289" s="278"/>
      <c r="Y289" s="279">
        <f>Y290+Y296+Y303+Y308</f>
        <v>412</v>
      </c>
      <c r="Z289" s="278"/>
      <c r="AA289" s="279">
        <f>AA290+AA296+AA303+AA308</f>
        <v>404</v>
      </c>
      <c r="AB289" s="280"/>
      <c r="AC289" s="277">
        <f>AC290+AC296+AC303+AC308</f>
        <v>823</v>
      </c>
      <c r="AD289" s="278"/>
      <c r="AE289" s="279">
        <f>AE290+AE296+AE303+AE308</f>
        <v>417</v>
      </c>
      <c r="AF289" s="296"/>
      <c r="AG289" s="278">
        <f>AG290+AG296+AG303+AG308</f>
        <v>406</v>
      </c>
      <c r="AH289" s="280"/>
      <c r="AI289" s="277">
        <f>AI290+AI296+AI303+AI308</f>
        <v>889</v>
      </c>
      <c r="AJ289" s="278"/>
      <c r="AK289" s="279">
        <f>AK290+AK296+AK303+AK308</f>
        <v>435</v>
      </c>
      <c r="AL289" s="278"/>
      <c r="AM289" s="279">
        <f>AM290+AM296+AM303+AM308</f>
        <v>454</v>
      </c>
      <c r="AN289" s="280"/>
      <c r="AO289" s="277">
        <f>AO290+AO296+AO303+AO308</f>
        <v>894</v>
      </c>
      <c r="AP289" s="278"/>
      <c r="AQ289" s="279">
        <f>AQ290+AQ296+AQ303+AQ308</f>
        <v>460</v>
      </c>
      <c r="AR289" s="278"/>
      <c r="AS289" s="279">
        <f>AS290+AS296+AS303+AS308</f>
        <v>434</v>
      </c>
      <c r="AT289" s="280"/>
    </row>
    <row r="290" spans="2:46" s="57" customFormat="1" ht="15.75" hidden="1" customHeight="1">
      <c r="B290" s="282" t="s">
        <v>13</v>
      </c>
      <c r="C290" s="283"/>
      <c r="D290" s="301"/>
      <c r="E290" s="284">
        <f>SUM(G290:J290)</f>
        <v>1039</v>
      </c>
      <c r="F290" s="302"/>
      <c r="G290" s="286">
        <f>SUM(G291:H295)</f>
        <v>522</v>
      </c>
      <c r="H290" s="302"/>
      <c r="I290" s="286">
        <f>SUM(I291:J295)</f>
        <v>517</v>
      </c>
      <c r="J290" s="287"/>
      <c r="K290" s="284">
        <f>SUM(M290:P290)</f>
        <v>170</v>
      </c>
      <c r="L290" s="302"/>
      <c r="M290" s="286">
        <f>SUM(M291:N295)</f>
        <v>87</v>
      </c>
      <c r="N290" s="302"/>
      <c r="O290" s="286">
        <f>SUM(O291:P295)</f>
        <v>83</v>
      </c>
      <c r="P290" s="287"/>
      <c r="Q290" s="284">
        <f>SUM(S290:V290)</f>
        <v>163</v>
      </c>
      <c r="R290" s="302"/>
      <c r="S290" s="286">
        <f>SUM(S291:T295)</f>
        <v>80</v>
      </c>
      <c r="T290" s="302"/>
      <c r="U290" s="286">
        <f>SUM(U291:V295)</f>
        <v>83</v>
      </c>
      <c r="V290" s="287"/>
      <c r="W290" s="284">
        <f>SUM(Y290:AB290)</f>
        <v>188</v>
      </c>
      <c r="X290" s="302"/>
      <c r="Y290" s="286">
        <f>SUM(Y291:Z295)</f>
        <v>99</v>
      </c>
      <c r="Z290" s="302"/>
      <c r="AA290" s="286">
        <f>SUM(AA291:AB295)</f>
        <v>89</v>
      </c>
      <c r="AB290" s="287"/>
      <c r="AC290" s="284">
        <f>SUM(AE290:AH290)</f>
        <v>172</v>
      </c>
      <c r="AD290" s="302"/>
      <c r="AE290" s="286">
        <f>SUM(AE291:AF295)</f>
        <v>87</v>
      </c>
      <c r="AF290" s="302"/>
      <c r="AG290" s="285">
        <f>SUM(AG291:AH295)</f>
        <v>85</v>
      </c>
      <c r="AH290" s="287"/>
      <c r="AI290" s="284">
        <f>SUM(AK290:AN290)</f>
        <v>162</v>
      </c>
      <c r="AJ290" s="302"/>
      <c r="AK290" s="286">
        <f>SUM(AK291:AL295)</f>
        <v>74</v>
      </c>
      <c r="AL290" s="302"/>
      <c r="AM290" s="286">
        <f>SUM(AM291:AN295)</f>
        <v>88</v>
      </c>
      <c r="AN290" s="287"/>
      <c r="AO290" s="284">
        <f>SUM(AQ290:AT290)</f>
        <v>184</v>
      </c>
      <c r="AP290" s="302"/>
      <c r="AQ290" s="286">
        <f>SUM(AQ291:AR295)</f>
        <v>95</v>
      </c>
      <c r="AR290" s="302"/>
      <c r="AS290" s="285">
        <f>SUM(AS291:AT295)</f>
        <v>89</v>
      </c>
      <c r="AT290" s="287"/>
    </row>
    <row r="291" spans="2:46" s="57" customFormat="1" ht="15" hidden="1" customHeight="1">
      <c r="B291" s="282" t="s">
        <v>29</v>
      </c>
      <c r="C291" s="283"/>
      <c r="D291" s="283"/>
      <c r="E291" s="284">
        <f>SUM(G291:J291)</f>
        <v>195</v>
      </c>
      <c r="F291" s="285"/>
      <c r="G291" s="286">
        <f>SUM(M291,S291,Y291,AE291,AK291,AQ291)</f>
        <v>103</v>
      </c>
      <c r="H291" s="285"/>
      <c r="I291" s="286">
        <f>SUM(O291,U291,AA291,AG291,AM291,AS291)</f>
        <v>92</v>
      </c>
      <c r="J291" s="287"/>
      <c r="K291" s="285">
        <f>SUM(M291:P291)</f>
        <v>36</v>
      </c>
      <c r="L291" s="285"/>
      <c r="M291" s="286">
        <v>20</v>
      </c>
      <c r="N291" s="285"/>
      <c r="O291" s="286">
        <v>16</v>
      </c>
      <c r="P291" s="285"/>
      <c r="Q291" s="284">
        <f>SUM(S291:V291)</f>
        <v>33</v>
      </c>
      <c r="R291" s="285"/>
      <c r="S291" s="286">
        <v>17</v>
      </c>
      <c r="T291" s="285"/>
      <c r="U291" s="286">
        <v>16</v>
      </c>
      <c r="V291" s="287"/>
      <c r="W291" s="284">
        <f>SUM(Y291:AB291)</f>
        <v>34</v>
      </c>
      <c r="X291" s="285"/>
      <c r="Y291" s="286">
        <v>21</v>
      </c>
      <c r="Z291" s="285"/>
      <c r="AA291" s="286">
        <v>13</v>
      </c>
      <c r="AB291" s="287"/>
      <c r="AC291" s="284">
        <f>SUM(AE291:AH291)</f>
        <v>30</v>
      </c>
      <c r="AD291" s="285"/>
      <c r="AE291" s="286">
        <v>16</v>
      </c>
      <c r="AF291" s="302"/>
      <c r="AG291" s="285">
        <v>14</v>
      </c>
      <c r="AH291" s="287"/>
      <c r="AI291" s="284">
        <f>SUM(AK291:AN291)</f>
        <v>32</v>
      </c>
      <c r="AJ291" s="285"/>
      <c r="AK291" s="286">
        <v>13</v>
      </c>
      <c r="AL291" s="285"/>
      <c r="AM291" s="286">
        <v>19</v>
      </c>
      <c r="AN291" s="287"/>
      <c r="AO291" s="284">
        <f>SUM(AQ291:AT291)</f>
        <v>30</v>
      </c>
      <c r="AP291" s="285"/>
      <c r="AQ291" s="286">
        <v>16</v>
      </c>
      <c r="AR291" s="285"/>
      <c r="AS291" s="286">
        <v>14</v>
      </c>
      <c r="AT291" s="287"/>
    </row>
    <row r="292" spans="2:46" s="57" customFormat="1" ht="15" hidden="1" customHeight="1">
      <c r="B292" s="282" t="s">
        <v>43</v>
      </c>
      <c r="C292" s="283"/>
      <c r="D292" s="283"/>
      <c r="E292" s="284">
        <f>SUM(G292:J292)</f>
        <v>261</v>
      </c>
      <c r="F292" s="285"/>
      <c r="G292" s="286">
        <f>SUM(M292,S292,Y292,AE292,AK292,AQ292)</f>
        <v>135</v>
      </c>
      <c r="H292" s="285"/>
      <c r="I292" s="286">
        <f>SUM(O292,U292,AA292,AG292,AM292,AS292)</f>
        <v>126</v>
      </c>
      <c r="J292" s="287"/>
      <c r="K292" s="285">
        <f>SUM(M292:P292)</f>
        <v>48</v>
      </c>
      <c r="L292" s="285"/>
      <c r="M292" s="286">
        <v>25</v>
      </c>
      <c r="N292" s="285"/>
      <c r="O292" s="286">
        <v>23</v>
      </c>
      <c r="P292" s="285"/>
      <c r="Q292" s="284">
        <f>SUM(S292:V292)</f>
        <v>35</v>
      </c>
      <c r="R292" s="285"/>
      <c r="S292" s="286">
        <v>16</v>
      </c>
      <c r="T292" s="285"/>
      <c r="U292" s="286">
        <v>19</v>
      </c>
      <c r="V292" s="287"/>
      <c r="W292" s="284">
        <f>SUM(Y292:AB292)</f>
        <v>50</v>
      </c>
      <c r="X292" s="285"/>
      <c r="Y292" s="286">
        <v>24</v>
      </c>
      <c r="Z292" s="285"/>
      <c r="AA292" s="286">
        <v>26</v>
      </c>
      <c r="AB292" s="287"/>
      <c r="AC292" s="284">
        <f>SUM(AE292:AH292)</f>
        <v>52</v>
      </c>
      <c r="AD292" s="285"/>
      <c r="AE292" s="286">
        <v>29</v>
      </c>
      <c r="AF292" s="302"/>
      <c r="AG292" s="285">
        <v>23</v>
      </c>
      <c r="AH292" s="287"/>
      <c r="AI292" s="284">
        <f>SUM(AK292:AN292)</f>
        <v>35</v>
      </c>
      <c r="AJ292" s="285"/>
      <c r="AK292" s="286">
        <v>17</v>
      </c>
      <c r="AL292" s="285"/>
      <c r="AM292" s="286">
        <v>18</v>
      </c>
      <c r="AN292" s="287"/>
      <c r="AO292" s="284">
        <f>SUM(AQ292:AT292)</f>
        <v>41</v>
      </c>
      <c r="AP292" s="285"/>
      <c r="AQ292" s="286">
        <v>24</v>
      </c>
      <c r="AR292" s="285"/>
      <c r="AS292" s="286">
        <v>17</v>
      </c>
      <c r="AT292" s="287"/>
    </row>
    <row r="293" spans="2:46" s="57" customFormat="1" ht="15" hidden="1" customHeight="1">
      <c r="B293" s="282" t="s">
        <v>45</v>
      </c>
      <c r="C293" s="283"/>
      <c r="D293" s="283"/>
      <c r="E293" s="284">
        <f>SUM(G293:J293)</f>
        <v>249</v>
      </c>
      <c r="F293" s="285"/>
      <c r="G293" s="286">
        <f>SUM(M293,S293,Y293,AE293,AK293,AQ293)</f>
        <v>122</v>
      </c>
      <c r="H293" s="285"/>
      <c r="I293" s="286">
        <f>SUM(O293,U293,AA293,AG293,AM293,AS293)</f>
        <v>127</v>
      </c>
      <c r="J293" s="287"/>
      <c r="K293" s="285">
        <f>SUM(M293:P293)</f>
        <v>38</v>
      </c>
      <c r="L293" s="285"/>
      <c r="M293" s="286">
        <v>19</v>
      </c>
      <c r="N293" s="285"/>
      <c r="O293" s="286">
        <v>19</v>
      </c>
      <c r="P293" s="285"/>
      <c r="Q293" s="284">
        <f>SUM(S293:V293)</f>
        <v>43</v>
      </c>
      <c r="R293" s="285"/>
      <c r="S293" s="286">
        <v>23</v>
      </c>
      <c r="T293" s="285"/>
      <c r="U293" s="286">
        <v>20</v>
      </c>
      <c r="V293" s="287"/>
      <c r="W293" s="284">
        <f>SUM(Y293:AB293)</f>
        <v>47</v>
      </c>
      <c r="X293" s="285"/>
      <c r="Y293" s="286">
        <v>24</v>
      </c>
      <c r="Z293" s="285"/>
      <c r="AA293" s="286">
        <v>23</v>
      </c>
      <c r="AB293" s="287"/>
      <c r="AC293" s="284">
        <f>SUM(AE293:AH293)</f>
        <v>31</v>
      </c>
      <c r="AD293" s="285"/>
      <c r="AE293" s="286">
        <v>15</v>
      </c>
      <c r="AF293" s="302"/>
      <c r="AG293" s="285">
        <v>16</v>
      </c>
      <c r="AH293" s="287"/>
      <c r="AI293" s="284">
        <f>SUM(AK293:AN293)</f>
        <v>44</v>
      </c>
      <c r="AJ293" s="285"/>
      <c r="AK293" s="286">
        <v>19</v>
      </c>
      <c r="AL293" s="285"/>
      <c r="AM293" s="286">
        <v>25</v>
      </c>
      <c r="AN293" s="287"/>
      <c r="AO293" s="284">
        <f>SUM(AQ293:AT293)</f>
        <v>46</v>
      </c>
      <c r="AP293" s="285"/>
      <c r="AQ293" s="286">
        <v>22</v>
      </c>
      <c r="AR293" s="285"/>
      <c r="AS293" s="286">
        <v>24</v>
      </c>
      <c r="AT293" s="287"/>
    </row>
    <row r="294" spans="2:46" s="57" customFormat="1" ht="15" hidden="1" customHeight="1">
      <c r="B294" s="282" t="s">
        <v>44</v>
      </c>
      <c r="C294" s="283"/>
      <c r="D294" s="283"/>
      <c r="E294" s="284">
        <f t="shared" ref="E294:E308" si="100">SUM(G294:J294)</f>
        <v>176</v>
      </c>
      <c r="F294" s="285"/>
      <c r="G294" s="286">
        <f>SUM(M294,S294,Y294,AE294,AK294,AQ294)</f>
        <v>81</v>
      </c>
      <c r="H294" s="285"/>
      <c r="I294" s="286">
        <f>SUM(O294,U294,AA294,AG294,AM294,AS294)</f>
        <v>95</v>
      </c>
      <c r="J294" s="287"/>
      <c r="K294" s="285">
        <f t="shared" ref="K294:K312" si="101">SUM(M294:P294)</f>
        <v>27</v>
      </c>
      <c r="L294" s="285"/>
      <c r="M294" s="286">
        <v>14</v>
      </c>
      <c r="N294" s="285"/>
      <c r="O294" s="286">
        <v>13</v>
      </c>
      <c r="P294" s="285"/>
      <c r="Q294" s="284">
        <f>SUM(S294:V294)</f>
        <v>27</v>
      </c>
      <c r="R294" s="285"/>
      <c r="S294" s="286">
        <v>10</v>
      </c>
      <c r="T294" s="285"/>
      <c r="U294" s="286">
        <v>17</v>
      </c>
      <c r="V294" s="287"/>
      <c r="W294" s="284">
        <f t="shared" ref="W294:W312" si="102">SUM(Y294:AB294)</f>
        <v>31</v>
      </c>
      <c r="X294" s="285"/>
      <c r="Y294" s="286">
        <v>14</v>
      </c>
      <c r="Z294" s="285"/>
      <c r="AA294" s="286">
        <v>17</v>
      </c>
      <c r="AB294" s="287"/>
      <c r="AC294" s="284">
        <f t="shared" ref="AC294:AC308" si="103">SUM(AE294:AH294)</f>
        <v>29</v>
      </c>
      <c r="AD294" s="285"/>
      <c r="AE294" s="286">
        <v>15</v>
      </c>
      <c r="AF294" s="302"/>
      <c r="AG294" s="285">
        <v>14</v>
      </c>
      <c r="AH294" s="287"/>
      <c r="AI294" s="284">
        <f t="shared" ref="AI294:AI308" si="104">SUM(AK294:AN294)</f>
        <v>22</v>
      </c>
      <c r="AJ294" s="285"/>
      <c r="AK294" s="286">
        <v>10</v>
      </c>
      <c r="AL294" s="285"/>
      <c r="AM294" s="286">
        <v>12</v>
      </c>
      <c r="AN294" s="287"/>
      <c r="AO294" s="284">
        <f t="shared" ref="AO294:AO308" si="105">SUM(AQ294:AT294)</f>
        <v>40</v>
      </c>
      <c r="AP294" s="285"/>
      <c r="AQ294" s="286">
        <v>18</v>
      </c>
      <c r="AR294" s="285"/>
      <c r="AS294" s="286">
        <v>22</v>
      </c>
      <c r="AT294" s="287"/>
    </row>
    <row r="295" spans="2:46" s="57" customFormat="1" ht="15" hidden="1" customHeight="1">
      <c r="B295" s="282" t="s">
        <v>46</v>
      </c>
      <c r="C295" s="283"/>
      <c r="D295" s="283"/>
      <c r="E295" s="284">
        <f t="shared" si="100"/>
        <v>158</v>
      </c>
      <c r="F295" s="285"/>
      <c r="G295" s="286">
        <f>SUM(M295,S295,Y295,AE295,AK295,AQ295)</f>
        <v>81</v>
      </c>
      <c r="H295" s="285"/>
      <c r="I295" s="286">
        <f>SUM(O295,U295,AA295,AG295,AM295,AS295)</f>
        <v>77</v>
      </c>
      <c r="J295" s="287"/>
      <c r="K295" s="285">
        <f t="shared" si="101"/>
        <v>21</v>
      </c>
      <c r="L295" s="285"/>
      <c r="M295" s="286">
        <v>9</v>
      </c>
      <c r="N295" s="285"/>
      <c r="O295" s="286">
        <v>12</v>
      </c>
      <c r="P295" s="285"/>
      <c r="Q295" s="284">
        <f t="shared" ref="Q295:Q312" si="106">SUM(S295:V295)</f>
        <v>25</v>
      </c>
      <c r="R295" s="285"/>
      <c r="S295" s="286">
        <v>14</v>
      </c>
      <c r="T295" s="285"/>
      <c r="U295" s="286">
        <v>11</v>
      </c>
      <c r="V295" s="287"/>
      <c r="W295" s="284">
        <f t="shared" si="102"/>
        <v>26</v>
      </c>
      <c r="X295" s="285"/>
      <c r="Y295" s="286">
        <v>16</v>
      </c>
      <c r="Z295" s="285"/>
      <c r="AA295" s="286">
        <v>10</v>
      </c>
      <c r="AB295" s="287"/>
      <c r="AC295" s="284">
        <f t="shared" si="103"/>
        <v>30</v>
      </c>
      <c r="AD295" s="285"/>
      <c r="AE295" s="286">
        <v>12</v>
      </c>
      <c r="AF295" s="302"/>
      <c r="AG295" s="285">
        <v>18</v>
      </c>
      <c r="AH295" s="287"/>
      <c r="AI295" s="284">
        <f t="shared" si="104"/>
        <v>29</v>
      </c>
      <c r="AJ295" s="285"/>
      <c r="AK295" s="286">
        <v>15</v>
      </c>
      <c r="AL295" s="285"/>
      <c r="AM295" s="286">
        <v>14</v>
      </c>
      <c r="AN295" s="287"/>
      <c r="AO295" s="284">
        <f t="shared" si="105"/>
        <v>27</v>
      </c>
      <c r="AP295" s="285"/>
      <c r="AQ295" s="286">
        <v>15</v>
      </c>
      <c r="AR295" s="285"/>
      <c r="AS295" s="286">
        <v>12</v>
      </c>
      <c r="AT295" s="287"/>
    </row>
    <row r="296" spans="2:46" s="57" customFormat="1" ht="15.75" hidden="1" customHeight="1" collapsed="1">
      <c r="B296" s="282" t="s">
        <v>14</v>
      </c>
      <c r="C296" s="283"/>
      <c r="D296" s="283"/>
      <c r="E296" s="284">
        <f t="shared" si="100"/>
        <v>1751</v>
      </c>
      <c r="F296" s="285"/>
      <c r="G296" s="286">
        <f>SUM(G297:H302)</f>
        <v>908</v>
      </c>
      <c r="H296" s="285"/>
      <c r="I296" s="286">
        <f>SUM(I297:J302)</f>
        <v>843</v>
      </c>
      <c r="J296" s="287"/>
      <c r="K296" s="285">
        <f t="shared" si="101"/>
        <v>303</v>
      </c>
      <c r="L296" s="285"/>
      <c r="M296" s="286">
        <f>SUM(M297:N302)</f>
        <v>162</v>
      </c>
      <c r="N296" s="285"/>
      <c r="O296" s="286">
        <f>SUM(O297:P302)</f>
        <v>141</v>
      </c>
      <c r="P296" s="285"/>
      <c r="Q296" s="284">
        <f t="shared" si="106"/>
        <v>292</v>
      </c>
      <c r="R296" s="285"/>
      <c r="S296" s="286">
        <f>SUM(S297:T302)</f>
        <v>152</v>
      </c>
      <c r="T296" s="285"/>
      <c r="U296" s="286">
        <f>SUM(U297:V302)</f>
        <v>140</v>
      </c>
      <c r="V296" s="287"/>
      <c r="W296" s="284">
        <f t="shared" si="102"/>
        <v>250</v>
      </c>
      <c r="X296" s="285"/>
      <c r="Y296" s="286">
        <f>SUM(Y297:Z302)</f>
        <v>131</v>
      </c>
      <c r="Z296" s="285"/>
      <c r="AA296" s="286">
        <f>SUM(AA297:AB302)</f>
        <v>119</v>
      </c>
      <c r="AB296" s="287"/>
      <c r="AC296" s="284">
        <f t="shared" si="103"/>
        <v>294</v>
      </c>
      <c r="AD296" s="285"/>
      <c r="AE296" s="286">
        <f>SUM(AE297:AF302)</f>
        <v>141</v>
      </c>
      <c r="AF296" s="302"/>
      <c r="AG296" s="285">
        <f>SUM(AG297:AH302)</f>
        <v>153</v>
      </c>
      <c r="AH296" s="287"/>
      <c r="AI296" s="284">
        <f t="shared" si="104"/>
        <v>306</v>
      </c>
      <c r="AJ296" s="285"/>
      <c r="AK296" s="286">
        <f>SUM(AK297:AL302)</f>
        <v>158</v>
      </c>
      <c r="AL296" s="285"/>
      <c r="AM296" s="286">
        <f>SUM(AM297:AN302)</f>
        <v>148</v>
      </c>
      <c r="AN296" s="287"/>
      <c r="AO296" s="284">
        <f t="shared" si="105"/>
        <v>306</v>
      </c>
      <c r="AP296" s="285"/>
      <c r="AQ296" s="286">
        <f>SUM(AQ297:AR302)</f>
        <v>164</v>
      </c>
      <c r="AR296" s="285"/>
      <c r="AS296" s="286">
        <f>SUM(AS297:AT302)</f>
        <v>142</v>
      </c>
      <c r="AT296" s="287"/>
    </row>
    <row r="297" spans="2:46" s="57" customFormat="1" ht="15" hidden="1" customHeight="1">
      <c r="B297" s="282" t="s">
        <v>30</v>
      </c>
      <c r="C297" s="283"/>
      <c r="D297" s="283"/>
      <c r="E297" s="284">
        <f t="shared" si="100"/>
        <v>298</v>
      </c>
      <c r="F297" s="285"/>
      <c r="G297" s="286">
        <f t="shared" ref="G297:G302" si="107">SUM(M297,S297,Y297,AE297,AK297,AQ297)</f>
        <v>142</v>
      </c>
      <c r="H297" s="285"/>
      <c r="I297" s="286">
        <f t="shared" ref="I297:I302" si="108">SUM(O297,U297,AA297,AG297,AM297,AS297)</f>
        <v>156</v>
      </c>
      <c r="J297" s="287"/>
      <c r="K297" s="285">
        <f t="shared" si="101"/>
        <v>53</v>
      </c>
      <c r="L297" s="285"/>
      <c r="M297" s="286">
        <v>24</v>
      </c>
      <c r="N297" s="285"/>
      <c r="O297" s="286">
        <v>29</v>
      </c>
      <c r="P297" s="285"/>
      <c r="Q297" s="284">
        <f t="shared" si="106"/>
        <v>56</v>
      </c>
      <c r="R297" s="285"/>
      <c r="S297" s="286">
        <v>25</v>
      </c>
      <c r="T297" s="285"/>
      <c r="U297" s="286">
        <v>31</v>
      </c>
      <c r="V297" s="287"/>
      <c r="W297" s="284">
        <f t="shared" si="102"/>
        <v>35</v>
      </c>
      <c r="X297" s="285"/>
      <c r="Y297" s="286">
        <v>24</v>
      </c>
      <c r="Z297" s="285"/>
      <c r="AA297" s="286">
        <v>11</v>
      </c>
      <c r="AB297" s="287"/>
      <c r="AC297" s="284">
        <f t="shared" si="103"/>
        <v>49</v>
      </c>
      <c r="AD297" s="285"/>
      <c r="AE297" s="286">
        <v>20</v>
      </c>
      <c r="AF297" s="302"/>
      <c r="AG297" s="285">
        <v>29</v>
      </c>
      <c r="AH297" s="287"/>
      <c r="AI297" s="284">
        <f t="shared" si="104"/>
        <v>52</v>
      </c>
      <c r="AJ297" s="285"/>
      <c r="AK297" s="286">
        <v>24</v>
      </c>
      <c r="AL297" s="285"/>
      <c r="AM297" s="286">
        <v>28</v>
      </c>
      <c r="AN297" s="287"/>
      <c r="AO297" s="284">
        <f t="shared" si="105"/>
        <v>53</v>
      </c>
      <c r="AP297" s="285"/>
      <c r="AQ297" s="286">
        <v>25</v>
      </c>
      <c r="AR297" s="285"/>
      <c r="AS297" s="286">
        <v>28</v>
      </c>
      <c r="AT297" s="287"/>
    </row>
    <row r="298" spans="2:46" s="57" customFormat="1" ht="15" hidden="1" customHeight="1">
      <c r="B298" s="282" t="s">
        <v>31</v>
      </c>
      <c r="C298" s="283"/>
      <c r="D298" s="283"/>
      <c r="E298" s="284">
        <f t="shared" si="100"/>
        <v>318</v>
      </c>
      <c r="F298" s="285"/>
      <c r="G298" s="286">
        <f t="shared" si="107"/>
        <v>169</v>
      </c>
      <c r="H298" s="285"/>
      <c r="I298" s="286">
        <f t="shared" si="108"/>
        <v>149</v>
      </c>
      <c r="J298" s="287"/>
      <c r="K298" s="285">
        <f t="shared" si="101"/>
        <v>56</v>
      </c>
      <c r="L298" s="285"/>
      <c r="M298" s="286">
        <v>29</v>
      </c>
      <c r="N298" s="285"/>
      <c r="O298" s="286">
        <v>27</v>
      </c>
      <c r="P298" s="285"/>
      <c r="Q298" s="284">
        <f t="shared" si="106"/>
        <v>58</v>
      </c>
      <c r="R298" s="285"/>
      <c r="S298" s="286">
        <v>31</v>
      </c>
      <c r="T298" s="285"/>
      <c r="U298" s="286">
        <v>27</v>
      </c>
      <c r="V298" s="287"/>
      <c r="W298" s="284">
        <f t="shared" si="102"/>
        <v>51</v>
      </c>
      <c r="X298" s="285"/>
      <c r="Y298" s="286">
        <v>31</v>
      </c>
      <c r="Z298" s="285"/>
      <c r="AA298" s="286">
        <v>20</v>
      </c>
      <c r="AB298" s="287"/>
      <c r="AC298" s="284">
        <f t="shared" si="103"/>
        <v>50</v>
      </c>
      <c r="AD298" s="285"/>
      <c r="AE298" s="286">
        <v>27</v>
      </c>
      <c r="AF298" s="302"/>
      <c r="AG298" s="285">
        <v>23</v>
      </c>
      <c r="AH298" s="287"/>
      <c r="AI298" s="284">
        <f t="shared" si="104"/>
        <v>53</v>
      </c>
      <c r="AJ298" s="285"/>
      <c r="AK298" s="286">
        <v>24</v>
      </c>
      <c r="AL298" s="285"/>
      <c r="AM298" s="286">
        <v>29</v>
      </c>
      <c r="AN298" s="287"/>
      <c r="AO298" s="284">
        <f t="shared" si="105"/>
        <v>50</v>
      </c>
      <c r="AP298" s="285"/>
      <c r="AQ298" s="286">
        <v>27</v>
      </c>
      <c r="AR298" s="285"/>
      <c r="AS298" s="286">
        <v>23</v>
      </c>
      <c r="AT298" s="287"/>
    </row>
    <row r="299" spans="2:46" s="57" customFormat="1" ht="15" hidden="1" customHeight="1">
      <c r="B299" s="282" t="s">
        <v>32</v>
      </c>
      <c r="C299" s="283"/>
      <c r="D299" s="283"/>
      <c r="E299" s="284">
        <f t="shared" si="100"/>
        <v>457</v>
      </c>
      <c r="F299" s="285"/>
      <c r="G299" s="286">
        <f t="shared" si="107"/>
        <v>226</v>
      </c>
      <c r="H299" s="285"/>
      <c r="I299" s="286">
        <f t="shared" si="108"/>
        <v>231</v>
      </c>
      <c r="J299" s="287"/>
      <c r="K299" s="285">
        <f t="shared" si="101"/>
        <v>79</v>
      </c>
      <c r="L299" s="285"/>
      <c r="M299" s="286">
        <v>46</v>
      </c>
      <c r="N299" s="285"/>
      <c r="O299" s="286">
        <v>33</v>
      </c>
      <c r="P299" s="285"/>
      <c r="Q299" s="284">
        <f t="shared" si="106"/>
        <v>70</v>
      </c>
      <c r="R299" s="285"/>
      <c r="S299" s="286">
        <v>34</v>
      </c>
      <c r="T299" s="285"/>
      <c r="U299" s="286">
        <v>36</v>
      </c>
      <c r="V299" s="287"/>
      <c r="W299" s="284">
        <f t="shared" si="102"/>
        <v>63</v>
      </c>
      <c r="X299" s="285"/>
      <c r="Y299" s="286">
        <v>29</v>
      </c>
      <c r="Z299" s="285"/>
      <c r="AA299" s="286">
        <v>34</v>
      </c>
      <c r="AB299" s="287"/>
      <c r="AC299" s="284">
        <f t="shared" si="103"/>
        <v>75</v>
      </c>
      <c r="AD299" s="285"/>
      <c r="AE299" s="286">
        <v>36</v>
      </c>
      <c r="AF299" s="302"/>
      <c r="AG299" s="285">
        <v>39</v>
      </c>
      <c r="AH299" s="287"/>
      <c r="AI299" s="284">
        <f t="shared" si="104"/>
        <v>87</v>
      </c>
      <c r="AJ299" s="285"/>
      <c r="AK299" s="286">
        <v>38</v>
      </c>
      <c r="AL299" s="285"/>
      <c r="AM299" s="286">
        <v>49</v>
      </c>
      <c r="AN299" s="287"/>
      <c r="AO299" s="284">
        <f t="shared" si="105"/>
        <v>83</v>
      </c>
      <c r="AP299" s="285"/>
      <c r="AQ299" s="286">
        <v>43</v>
      </c>
      <c r="AR299" s="285"/>
      <c r="AS299" s="286">
        <v>40</v>
      </c>
      <c r="AT299" s="287"/>
    </row>
    <row r="300" spans="2:46" s="57" customFormat="1" ht="15" hidden="1" customHeight="1">
      <c r="B300" s="282" t="s">
        <v>33</v>
      </c>
      <c r="C300" s="283"/>
      <c r="D300" s="283"/>
      <c r="E300" s="284">
        <f t="shared" si="100"/>
        <v>102</v>
      </c>
      <c r="F300" s="285"/>
      <c r="G300" s="286">
        <f t="shared" si="107"/>
        <v>54</v>
      </c>
      <c r="H300" s="285"/>
      <c r="I300" s="286">
        <f t="shared" si="108"/>
        <v>48</v>
      </c>
      <c r="J300" s="287"/>
      <c r="K300" s="285">
        <f t="shared" si="101"/>
        <v>18</v>
      </c>
      <c r="L300" s="285"/>
      <c r="M300" s="286">
        <v>9</v>
      </c>
      <c r="N300" s="285"/>
      <c r="O300" s="286">
        <v>9</v>
      </c>
      <c r="P300" s="285"/>
      <c r="Q300" s="284">
        <f t="shared" si="106"/>
        <v>15</v>
      </c>
      <c r="R300" s="285"/>
      <c r="S300" s="286">
        <v>10</v>
      </c>
      <c r="T300" s="285"/>
      <c r="U300" s="286">
        <v>5</v>
      </c>
      <c r="V300" s="287"/>
      <c r="W300" s="284">
        <f t="shared" si="102"/>
        <v>15</v>
      </c>
      <c r="X300" s="285"/>
      <c r="Y300" s="286">
        <v>6</v>
      </c>
      <c r="Z300" s="285"/>
      <c r="AA300" s="286">
        <v>9</v>
      </c>
      <c r="AB300" s="287"/>
      <c r="AC300" s="284">
        <f t="shared" si="103"/>
        <v>17</v>
      </c>
      <c r="AD300" s="285"/>
      <c r="AE300" s="286">
        <v>10</v>
      </c>
      <c r="AF300" s="302"/>
      <c r="AG300" s="285">
        <v>7</v>
      </c>
      <c r="AH300" s="287"/>
      <c r="AI300" s="284">
        <f t="shared" si="104"/>
        <v>17</v>
      </c>
      <c r="AJ300" s="285"/>
      <c r="AK300" s="286">
        <v>9</v>
      </c>
      <c r="AL300" s="285"/>
      <c r="AM300" s="286">
        <v>8</v>
      </c>
      <c r="AN300" s="287"/>
      <c r="AO300" s="284">
        <f t="shared" si="105"/>
        <v>20</v>
      </c>
      <c r="AP300" s="285"/>
      <c r="AQ300" s="286">
        <v>10</v>
      </c>
      <c r="AR300" s="285"/>
      <c r="AS300" s="286">
        <v>10</v>
      </c>
      <c r="AT300" s="287"/>
    </row>
    <row r="301" spans="2:46" s="57" customFormat="1" ht="15" hidden="1" customHeight="1">
      <c r="B301" s="282" t="s">
        <v>34</v>
      </c>
      <c r="C301" s="283"/>
      <c r="D301" s="283"/>
      <c r="E301" s="284">
        <f t="shared" si="100"/>
        <v>479</v>
      </c>
      <c r="F301" s="285"/>
      <c r="G301" s="286">
        <f t="shared" si="107"/>
        <v>263</v>
      </c>
      <c r="H301" s="285"/>
      <c r="I301" s="286">
        <f t="shared" si="108"/>
        <v>216</v>
      </c>
      <c r="J301" s="287"/>
      <c r="K301" s="285">
        <f t="shared" si="101"/>
        <v>83</v>
      </c>
      <c r="L301" s="285"/>
      <c r="M301" s="286">
        <v>44</v>
      </c>
      <c r="N301" s="285"/>
      <c r="O301" s="286">
        <v>39</v>
      </c>
      <c r="P301" s="285"/>
      <c r="Q301" s="284">
        <f t="shared" si="106"/>
        <v>79</v>
      </c>
      <c r="R301" s="285"/>
      <c r="S301" s="286">
        <v>46</v>
      </c>
      <c r="T301" s="285"/>
      <c r="U301" s="286">
        <v>33</v>
      </c>
      <c r="V301" s="287"/>
      <c r="W301" s="284">
        <f t="shared" si="102"/>
        <v>68</v>
      </c>
      <c r="X301" s="285"/>
      <c r="Y301" s="286">
        <v>32</v>
      </c>
      <c r="Z301" s="285"/>
      <c r="AA301" s="286">
        <v>36</v>
      </c>
      <c r="AB301" s="287"/>
      <c r="AC301" s="284">
        <f t="shared" si="103"/>
        <v>92</v>
      </c>
      <c r="AD301" s="285"/>
      <c r="AE301" s="286">
        <v>43</v>
      </c>
      <c r="AF301" s="302"/>
      <c r="AG301" s="285">
        <v>49</v>
      </c>
      <c r="AH301" s="287"/>
      <c r="AI301" s="284">
        <f t="shared" si="104"/>
        <v>76</v>
      </c>
      <c r="AJ301" s="285"/>
      <c r="AK301" s="286">
        <v>48</v>
      </c>
      <c r="AL301" s="285"/>
      <c r="AM301" s="286">
        <v>28</v>
      </c>
      <c r="AN301" s="287"/>
      <c r="AO301" s="284">
        <f t="shared" si="105"/>
        <v>81</v>
      </c>
      <c r="AP301" s="285"/>
      <c r="AQ301" s="286">
        <v>50</v>
      </c>
      <c r="AR301" s="285"/>
      <c r="AS301" s="286">
        <v>31</v>
      </c>
      <c r="AT301" s="287"/>
    </row>
    <row r="302" spans="2:46" s="57" customFormat="1" ht="15" hidden="1" customHeight="1">
      <c r="B302" s="282" t="s">
        <v>48</v>
      </c>
      <c r="C302" s="283"/>
      <c r="D302" s="283"/>
      <c r="E302" s="284">
        <f t="shared" si="100"/>
        <v>97</v>
      </c>
      <c r="F302" s="285"/>
      <c r="G302" s="286">
        <f t="shared" si="107"/>
        <v>54</v>
      </c>
      <c r="H302" s="285"/>
      <c r="I302" s="286">
        <f t="shared" si="108"/>
        <v>43</v>
      </c>
      <c r="J302" s="287"/>
      <c r="K302" s="285">
        <f t="shared" si="101"/>
        <v>14</v>
      </c>
      <c r="L302" s="285"/>
      <c r="M302" s="286">
        <v>10</v>
      </c>
      <c r="N302" s="285"/>
      <c r="O302" s="286">
        <v>4</v>
      </c>
      <c r="P302" s="285"/>
      <c r="Q302" s="284">
        <f t="shared" si="106"/>
        <v>14</v>
      </c>
      <c r="R302" s="285"/>
      <c r="S302" s="286">
        <v>6</v>
      </c>
      <c r="T302" s="285"/>
      <c r="U302" s="286">
        <v>8</v>
      </c>
      <c r="V302" s="287"/>
      <c r="W302" s="284">
        <f t="shared" si="102"/>
        <v>18</v>
      </c>
      <c r="X302" s="285"/>
      <c r="Y302" s="286">
        <v>9</v>
      </c>
      <c r="Z302" s="285"/>
      <c r="AA302" s="286">
        <v>9</v>
      </c>
      <c r="AB302" s="287"/>
      <c r="AC302" s="284">
        <f t="shared" si="103"/>
        <v>11</v>
      </c>
      <c r="AD302" s="285"/>
      <c r="AE302" s="286">
        <v>5</v>
      </c>
      <c r="AF302" s="302"/>
      <c r="AG302" s="285">
        <v>6</v>
      </c>
      <c r="AH302" s="287"/>
      <c r="AI302" s="284">
        <f t="shared" si="104"/>
        <v>21</v>
      </c>
      <c r="AJ302" s="285"/>
      <c r="AK302" s="286">
        <v>15</v>
      </c>
      <c r="AL302" s="285"/>
      <c r="AM302" s="286">
        <v>6</v>
      </c>
      <c r="AN302" s="287"/>
      <c r="AO302" s="284">
        <f t="shared" si="105"/>
        <v>19</v>
      </c>
      <c r="AP302" s="285"/>
      <c r="AQ302" s="286">
        <v>9</v>
      </c>
      <c r="AR302" s="285"/>
      <c r="AS302" s="286">
        <v>10</v>
      </c>
      <c r="AT302" s="287"/>
    </row>
    <row r="303" spans="2:46" s="57" customFormat="1" ht="15.75" hidden="1" customHeight="1" collapsed="1">
      <c r="B303" s="282" t="s">
        <v>15</v>
      </c>
      <c r="C303" s="283"/>
      <c r="D303" s="283"/>
      <c r="E303" s="284">
        <f t="shared" si="100"/>
        <v>1458</v>
      </c>
      <c r="F303" s="285"/>
      <c r="G303" s="286">
        <f>SUM(G304:H307)</f>
        <v>742</v>
      </c>
      <c r="H303" s="285"/>
      <c r="I303" s="286">
        <f>SUM(I304:J307)</f>
        <v>716</v>
      </c>
      <c r="J303" s="287"/>
      <c r="K303" s="285">
        <f t="shared" si="101"/>
        <v>237</v>
      </c>
      <c r="L303" s="285"/>
      <c r="M303" s="286">
        <f>SUM(M304:N307)</f>
        <v>131</v>
      </c>
      <c r="N303" s="285"/>
      <c r="O303" s="286">
        <f>SUM(O304:P307)</f>
        <v>106</v>
      </c>
      <c r="P303" s="285"/>
      <c r="Q303" s="284">
        <f t="shared" si="106"/>
        <v>215</v>
      </c>
      <c r="R303" s="285"/>
      <c r="S303" s="286">
        <f>SUM(S304:T307)</f>
        <v>107</v>
      </c>
      <c r="T303" s="285"/>
      <c r="U303" s="286">
        <f>SUM(U304:V307)</f>
        <v>108</v>
      </c>
      <c r="V303" s="287"/>
      <c r="W303" s="284">
        <f t="shared" si="102"/>
        <v>240</v>
      </c>
      <c r="X303" s="285"/>
      <c r="Y303" s="286">
        <f>SUM(Y304:Z307)</f>
        <v>117</v>
      </c>
      <c r="Z303" s="285"/>
      <c r="AA303" s="286">
        <f>SUM(AA304:AB307)</f>
        <v>123</v>
      </c>
      <c r="AB303" s="287"/>
      <c r="AC303" s="284">
        <f t="shared" si="103"/>
        <v>232</v>
      </c>
      <c r="AD303" s="285"/>
      <c r="AE303" s="286">
        <f>SUM(AE304:AF307)</f>
        <v>124</v>
      </c>
      <c r="AF303" s="302"/>
      <c r="AG303" s="285">
        <f>SUM(AG304:AH307)</f>
        <v>108</v>
      </c>
      <c r="AH303" s="287"/>
      <c r="AI303" s="284">
        <f t="shared" si="104"/>
        <v>265</v>
      </c>
      <c r="AJ303" s="285"/>
      <c r="AK303" s="286">
        <f>SUM(AK304:AL307)</f>
        <v>128</v>
      </c>
      <c r="AL303" s="285"/>
      <c r="AM303" s="286">
        <f>SUM(AM304:AN307)</f>
        <v>137</v>
      </c>
      <c r="AN303" s="287"/>
      <c r="AO303" s="284">
        <f t="shared" si="105"/>
        <v>269</v>
      </c>
      <c r="AP303" s="285"/>
      <c r="AQ303" s="286">
        <f>SUM(AQ304:AR307)</f>
        <v>135</v>
      </c>
      <c r="AR303" s="285"/>
      <c r="AS303" s="286">
        <f>SUM(AS304:AT307)</f>
        <v>134</v>
      </c>
      <c r="AT303" s="287"/>
    </row>
    <row r="304" spans="2:46" s="57" customFormat="1" ht="15" hidden="1" customHeight="1">
      <c r="B304" s="282" t="s">
        <v>35</v>
      </c>
      <c r="C304" s="283"/>
      <c r="D304" s="283"/>
      <c r="E304" s="284">
        <f t="shared" si="100"/>
        <v>560</v>
      </c>
      <c r="F304" s="285"/>
      <c r="G304" s="286">
        <f>SUM(M304,S304,Y304,AE304,AK304,AQ304)</f>
        <v>292</v>
      </c>
      <c r="H304" s="285"/>
      <c r="I304" s="286">
        <f>SUM(O304,U304,AA304,AG304,AM304,AS304)</f>
        <v>268</v>
      </c>
      <c r="J304" s="287"/>
      <c r="K304" s="285">
        <f t="shared" si="101"/>
        <v>99</v>
      </c>
      <c r="L304" s="285"/>
      <c r="M304" s="286">
        <v>53</v>
      </c>
      <c r="N304" s="285"/>
      <c r="O304" s="286">
        <v>46</v>
      </c>
      <c r="P304" s="285"/>
      <c r="Q304" s="284">
        <f t="shared" si="106"/>
        <v>90</v>
      </c>
      <c r="R304" s="285"/>
      <c r="S304" s="286">
        <v>45</v>
      </c>
      <c r="T304" s="285"/>
      <c r="U304" s="286">
        <v>45</v>
      </c>
      <c r="V304" s="287"/>
      <c r="W304" s="284">
        <f t="shared" si="102"/>
        <v>88</v>
      </c>
      <c r="X304" s="285"/>
      <c r="Y304" s="286">
        <v>46</v>
      </c>
      <c r="Z304" s="285"/>
      <c r="AA304" s="286">
        <v>42</v>
      </c>
      <c r="AB304" s="287"/>
      <c r="AC304" s="284">
        <f t="shared" si="103"/>
        <v>93</v>
      </c>
      <c r="AD304" s="285"/>
      <c r="AE304" s="286">
        <v>47</v>
      </c>
      <c r="AF304" s="302"/>
      <c r="AG304" s="285">
        <v>46</v>
      </c>
      <c r="AH304" s="287"/>
      <c r="AI304" s="284">
        <f t="shared" si="104"/>
        <v>90</v>
      </c>
      <c r="AJ304" s="285"/>
      <c r="AK304" s="286">
        <v>44</v>
      </c>
      <c r="AL304" s="285"/>
      <c r="AM304" s="286">
        <v>46</v>
      </c>
      <c r="AN304" s="287"/>
      <c r="AO304" s="284">
        <f t="shared" si="105"/>
        <v>100</v>
      </c>
      <c r="AP304" s="285"/>
      <c r="AQ304" s="286">
        <v>57</v>
      </c>
      <c r="AR304" s="285"/>
      <c r="AS304" s="286">
        <v>43</v>
      </c>
      <c r="AT304" s="287"/>
    </row>
    <row r="305" spans="2:46" s="57" customFormat="1" ht="15" hidden="1" customHeight="1">
      <c r="B305" s="282" t="s">
        <v>36</v>
      </c>
      <c r="C305" s="283"/>
      <c r="D305" s="283"/>
      <c r="E305" s="284">
        <f t="shared" si="100"/>
        <v>345</v>
      </c>
      <c r="F305" s="285"/>
      <c r="G305" s="286">
        <f>SUM(M305,S305,Y305,AE305,AK305,AQ305)</f>
        <v>172</v>
      </c>
      <c r="H305" s="285"/>
      <c r="I305" s="286">
        <f>SUM(O305,U305,AA305,AG305,AM305,AS305)</f>
        <v>173</v>
      </c>
      <c r="J305" s="287"/>
      <c r="K305" s="285">
        <f t="shared" si="101"/>
        <v>50</v>
      </c>
      <c r="L305" s="285"/>
      <c r="M305" s="286">
        <v>33</v>
      </c>
      <c r="N305" s="285"/>
      <c r="O305" s="286">
        <v>17</v>
      </c>
      <c r="P305" s="285"/>
      <c r="Q305" s="284">
        <f t="shared" si="106"/>
        <v>62</v>
      </c>
      <c r="R305" s="285"/>
      <c r="S305" s="286">
        <v>27</v>
      </c>
      <c r="T305" s="285"/>
      <c r="U305" s="286">
        <v>35</v>
      </c>
      <c r="V305" s="287"/>
      <c r="W305" s="284">
        <f t="shared" si="102"/>
        <v>47</v>
      </c>
      <c r="X305" s="285"/>
      <c r="Y305" s="286">
        <v>21</v>
      </c>
      <c r="Z305" s="285"/>
      <c r="AA305" s="286">
        <v>26</v>
      </c>
      <c r="AB305" s="287"/>
      <c r="AC305" s="284">
        <f t="shared" si="103"/>
        <v>57</v>
      </c>
      <c r="AD305" s="285"/>
      <c r="AE305" s="286">
        <v>33</v>
      </c>
      <c r="AF305" s="302"/>
      <c r="AG305" s="285">
        <v>24</v>
      </c>
      <c r="AH305" s="287"/>
      <c r="AI305" s="284">
        <f t="shared" si="104"/>
        <v>62</v>
      </c>
      <c r="AJ305" s="285"/>
      <c r="AK305" s="286">
        <v>27</v>
      </c>
      <c r="AL305" s="285"/>
      <c r="AM305" s="286">
        <v>35</v>
      </c>
      <c r="AN305" s="287"/>
      <c r="AO305" s="284">
        <f t="shared" si="105"/>
        <v>67</v>
      </c>
      <c r="AP305" s="285"/>
      <c r="AQ305" s="286">
        <v>31</v>
      </c>
      <c r="AR305" s="285"/>
      <c r="AS305" s="286">
        <v>36</v>
      </c>
      <c r="AT305" s="287"/>
    </row>
    <row r="306" spans="2:46" s="57" customFormat="1" ht="15" hidden="1" customHeight="1">
      <c r="B306" s="282" t="s">
        <v>37</v>
      </c>
      <c r="C306" s="283"/>
      <c r="D306" s="283"/>
      <c r="E306" s="284">
        <f t="shared" si="100"/>
        <v>244</v>
      </c>
      <c r="F306" s="285"/>
      <c r="G306" s="286">
        <f>SUM(M306,S306,Y306,AE306,AK306,AQ306)</f>
        <v>130</v>
      </c>
      <c r="H306" s="285"/>
      <c r="I306" s="286">
        <f>SUM(O306,U306,AA306,AG306,AM306,AS306)</f>
        <v>114</v>
      </c>
      <c r="J306" s="287"/>
      <c r="K306" s="285">
        <f t="shared" si="101"/>
        <v>34</v>
      </c>
      <c r="L306" s="285"/>
      <c r="M306" s="286">
        <v>14</v>
      </c>
      <c r="N306" s="285"/>
      <c r="O306" s="286">
        <v>20</v>
      </c>
      <c r="P306" s="285"/>
      <c r="Q306" s="284">
        <f t="shared" si="106"/>
        <v>28</v>
      </c>
      <c r="R306" s="285"/>
      <c r="S306" s="286">
        <v>17</v>
      </c>
      <c r="T306" s="285"/>
      <c r="U306" s="286">
        <v>11</v>
      </c>
      <c r="V306" s="287"/>
      <c r="W306" s="284">
        <f t="shared" si="102"/>
        <v>45</v>
      </c>
      <c r="X306" s="285"/>
      <c r="Y306" s="286">
        <v>22</v>
      </c>
      <c r="Z306" s="285"/>
      <c r="AA306" s="286">
        <v>23</v>
      </c>
      <c r="AB306" s="287"/>
      <c r="AC306" s="284">
        <f t="shared" si="103"/>
        <v>40</v>
      </c>
      <c r="AD306" s="285"/>
      <c r="AE306" s="286">
        <v>22</v>
      </c>
      <c r="AF306" s="302"/>
      <c r="AG306" s="285">
        <v>18</v>
      </c>
      <c r="AH306" s="287"/>
      <c r="AI306" s="284">
        <f t="shared" si="104"/>
        <v>51</v>
      </c>
      <c r="AJ306" s="285"/>
      <c r="AK306" s="286">
        <v>32</v>
      </c>
      <c r="AL306" s="285"/>
      <c r="AM306" s="286">
        <v>19</v>
      </c>
      <c r="AN306" s="287"/>
      <c r="AO306" s="284">
        <f t="shared" si="105"/>
        <v>46</v>
      </c>
      <c r="AP306" s="285"/>
      <c r="AQ306" s="286">
        <v>23</v>
      </c>
      <c r="AR306" s="285"/>
      <c r="AS306" s="286">
        <v>23</v>
      </c>
      <c r="AT306" s="287"/>
    </row>
    <row r="307" spans="2:46" s="57" customFormat="1" ht="15" hidden="1" customHeight="1">
      <c r="B307" s="282" t="s">
        <v>38</v>
      </c>
      <c r="C307" s="283"/>
      <c r="D307" s="283"/>
      <c r="E307" s="284">
        <f t="shared" si="100"/>
        <v>309</v>
      </c>
      <c r="F307" s="285"/>
      <c r="G307" s="286">
        <f>SUM(M307,S307,Y307,AE307,AK307,AQ307)</f>
        <v>148</v>
      </c>
      <c r="H307" s="285"/>
      <c r="I307" s="286">
        <f>SUM(O307,U307,AA307,AG307,AM307,AS307)</f>
        <v>161</v>
      </c>
      <c r="J307" s="287"/>
      <c r="K307" s="285">
        <f t="shared" si="101"/>
        <v>54</v>
      </c>
      <c r="L307" s="285"/>
      <c r="M307" s="286">
        <v>31</v>
      </c>
      <c r="N307" s="285"/>
      <c r="O307" s="286">
        <v>23</v>
      </c>
      <c r="P307" s="285"/>
      <c r="Q307" s="284">
        <f t="shared" si="106"/>
        <v>35</v>
      </c>
      <c r="R307" s="285"/>
      <c r="S307" s="286">
        <v>18</v>
      </c>
      <c r="T307" s="285"/>
      <c r="U307" s="286">
        <v>17</v>
      </c>
      <c r="V307" s="287"/>
      <c r="W307" s="284">
        <f t="shared" si="102"/>
        <v>60</v>
      </c>
      <c r="X307" s="285"/>
      <c r="Y307" s="286">
        <v>28</v>
      </c>
      <c r="Z307" s="285"/>
      <c r="AA307" s="286">
        <v>32</v>
      </c>
      <c r="AB307" s="287"/>
      <c r="AC307" s="284">
        <f t="shared" si="103"/>
        <v>42</v>
      </c>
      <c r="AD307" s="285"/>
      <c r="AE307" s="286">
        <v>22</v>
      </c>
      <c r="AF307" s="302"/>
      <c r="AG307" s="285">
        <v>20</v>
      </c>
      <c r="AH307" s="287"/>
      <c r="AI307" s="284">
        <f t="shared" si="104"/>
        <v>62</v>
      </c>
      <c r="AJ307" s="285"/>
      <c r="AK307" s="286">
        <v>25</v>
      </c>
      <c r="AL307" s="285"/>
      <c r="AM307" s="286">
        <v>37</v>
      </c>
      <c r="AN307" s="287"/>
      <c r="AO307" s="284">
        <f t="shared" si="105"/>
        <v>56</v>
      </c>
      <c r="AP307" s="285"/>
      <c r="AQ307" s="286">
        <v>24</v>
      </c>
      <c r="AR307" s="285"/>
      <c r="AS307" s="286">
        <v>32</v>
      </c>
      <c r="AT307" s="287"/>
    </row>
    <row r="308" spans="2:46" s="57" customFormat="1" ht="15.75" hidden="1" customHeight="1" collapsed="1">
      <c r="B308" s="282" t="s">
        <v>16</v>
      </c>
      <c r="C308" s="283"/>
      <c r="D308" s="283"/>
      <c r="E308" s="284">
        <f t="shared" si="100"/>
        <v>785</v>
      </c>
      <c r="F308" s="285"/>
      <c r="G308" s="286">
        <f>SUM(G309:H312)</f>
        <v>379</v>
      </c>
      <c r="H308" s="285"/>
      <c r="I308" s="286">
        <f>SUM(I309:J312)</f>
        <v>406</v>
      </c>
      <c r="J308" s="287"/>
      <c r="K308" s="285">
        <f t="shared" si="101"/>
        <v>121</v>
      </c>
      <c r="L308" s="285"/>
      <c r="M308" s="286">
        <f>SUM(M309:N312)</f>
        <v>57</v>
      </c>
      <c r="N308" s="285"/>
      <c r="O308" s="286">
        <f>SUM(O309:P312)</f>
        <v>64</v>
      </c>
      <c r="P308" s="285"/>
      <c r="Q308" s="284">
        <f t="shared" si="106"/>
        <v>110</v>
      </c>
      <c r="R308" s="285"/>
      <c r="S308" s="286">
        <f>SUM(S309:T312)</f>
        <v>51</v>
      </c>
      <c r="T308" s="285"/>
      <c r="U308" s="286">
        <f>SUM(U309:V312)</f>
        <v>59</v>
      </c>
      <c r="V308" s="287"/>
      <c r="W308" s="284">
        <f t="shared" si="102"/>
        <v>138</v>
      </c>
      <c r="X308" s="285"/>
      <c r="Y308" s="286">
        <f>SUM(Y309:Z312)</f>
        <v>65</v>
      </c>
      <c r="Z308" s="285"/>
      <c r="AA308" s="286">
        <f>SUM(AA309:AB312)</f>
        <v>73</v>
      </c>
      <c r="AB308" s="287"/>
      <c r="AC308" s="284">
        <f t="shared" si="103"/>
        <v>125</v>
      </c>
      <c r="AD308" s="285"/>
      <c r="AE308" s="286">
        <f>SUM(AE309:AF312)</f>
        <v>65</v>
      </c>
      <c r="AF308" s="302"/>
      <c r="AG308" s="285">
        <f>SUM(AG309:AH312)</f>
        <v>60</v>
      </c>
      <c r="AH308" s="287"/>
      <c r="AI308" s="284">
        <f t="shared" si="104"/>
        <v>156</v>
      </c>
      <c r="AJ308" s="285"/>
      <c r="AK308" s="286">
        <f>SUM(AK309:AL312)</f>
        <v>75</v>
      </c>
      <c r="AL308" s="285"/>
      <c r="AM308" s="286">
        <f>SUM(AM309:AN312)</f>
        <v>81</v>
      </c>
      <c r="AN308" s="287"/>
      <c r="AO308" s="284">
        <f t="shared" si="105"/>
        <v>135</v>
      </c>
      <c r="AP308" s="285"/>
      <c r="AQ308" s="286">
        <f>SUM(AQ309:AR312)</f>
        <v>66</v>
      </c>
      <c r="AR308" s="285"/>
      <c r="AS308" s="286">
        <f>SUM(AS309:AT312)</f>
        <v>69</v>
      </c>
      <c r="AT308" s="287"/>
    </row>
    <row r="309" spans="2:46" s="57" customFormat="1" ht="15" hidden="1" customHeight="1">
      <c r="B309" s="282" t="s">
        <v>58</v>
      </c>
      <c r="C309" s="304"/>
      <c r="D309" s="305"/>
      <c r="E309" s="284">
        <f>SUM(G309:J309)</f>
        <v>408</v>
      </c>
      <c r="F309" s="285"/>
      <c r="G309" s="286">
        <f>SUM(M309,S309,Y309,AE309,AK309,AQ309)</f>
        <v>190</v>
      </c>
      <c r="H309" s="285"/>
      <c r="I309" s="286">
        <f>SUM(O309,U309,AA309,AG309,AM309,AS309)</f>
        <v>218</v>
      </c>
      <c r="J309" s="287"/>
      <c r="K309" s="306">
        <f t="shared" si="101"/>
        <v>68</v>
      </c>
      <c r="L309" s="307"/>
      <c r="M309" s="307">
        <v>28</v>
      </c>
      <c r="N309" s="307"/>
      <c r="O309" s="307">
        <v>40</v>
      </c>
      <c r="P309" s="308"/>
      <c r="Q309" s="284">
        <f t="shared" si="106"/>
        <v>64</v>
      </c>
      <c r="R309" s="285"/>
      <c r="S309" s="309">
        <v>28</v>
      </c>
      <c r="T309" s="309"/>
      <c r="U309" s="307">
        <v>36</v>
      </c>
      <c r="V309" s="308"/>
      <c r="W309" s="284">
        <f t="shared" si="102"/>
        <v>68</v>
      </c>
      <c r="X309" s="285"/>
      <c r="Y309" s="307">
        <v>31</v>
      </c>
      <c r="Z309" s="307"/>
      <c r="AA309" s="307">
        <v>37</v>
      </c>
      <c r="AB309" s="308"/>
      <c r="AC309" s="284">
        <f>SUM(AE309:AH309)</f>
        <v>67</v>
      </c>
      <c r="AD309" s="285"/>
      <c r="AE309" s="307">
        <v>36</v>
      </c>
      <c r="AF309" s="307"/>
      <c r="AG309" s="307">
        <v>31</v>
      </c>
      <c r="AH309" s="308"/>
      <c r="AI309" s="306">
        <f>SUM(AK309:AN309)</f>
        <v>78</v>
      </c>
      <c r="AJ309" s="307"/>
      <c r="AK309" s="307">
        <v>35</v>
      </c>
      <c r="AL309" s="307"/>
      <c r="AM309" s="307">
        <v>43</v>
      </c>
      <c r="AN309" s="308"/>
      <c r="AO309" s="306">
        <f>SUM(AQ309:AT309)</f>
        <v>63</v>
      </c>
      <c r="AP309" s="307"/>
      <c r="AQ309" s="310">
        <v>32</v>
      </c>
      <c r="AR309" s="310"/>
      <c r="AS309" s="307">
        <v>31</v>
      </c>
      <c r="AT309" s="308"/>
    </row>
    <row r="310" spans="2:46" s="57" customFormat="1" ht="15" hidden="1" customHeight="1">
      <c r="B310" s="282" t="s">
        <v>59</v>
      </c>
      <c r="C310" s="304"/>
      <c r="D310" s="305"/>
      <c r="E310" s="284">
        <f>SUM(G310:J310)</f>
        <v>161</v>
      </c>
      <c r="F310" s="285"/>
      <c r="G310" s="286">
        <f>SUM(M310,S310,Y310,AE310,AK310,AQ310)</f>
        <v>79</v>
      </c>
      <c r="H310" s="285"/>
      <c r="I310" s="286">
        <f>SUM(O310,U310,AA310,AG310,AM310,AS310)</f>
        <v>82</v>
      </c>
      <c r="J310" s="287"/>
      <c r="K310" s="306">
        <f t="shared" si="101"/>
        <v>24</v>
      </c>
      <c r="L310" s="307"/>
      <c r="M310" s="307">
        <v>15</v>
      </c>
      <c r="N310" s="307"/>
      <c r="O310" s="307">
        <v>9</v>
      </c>
      <c r="P310" s="308"/>
      <c r="Q310" s="284">
        <f t="shared" si="106"/>
        <v>17</v>
      </c>
      <c r="R310" s="285"/>
      <c r="S310" s="307">
        <v>9</v>
      </c>
      <c r="T310" s="307"/>
      <c r="U310" s="307">
        <v>8</v>
      </c>
      <c r="V310" s="308"/>
      <c r="W310" s="284">
        <f t="shared" si="102"/>
        <v>35</v>
      </c>
      <c r="X310" s="285"/>
      <c r="Y310" s="307">
        <v>15</v>
      </c>
      <c r="Z310" s="307"/>
      <c r="AA310" s="307">
        <v>20</v>
      </c>
      <c r="AB310" s="308"/>
      <c r="AC310" s="306">
        <f>SUM(AE310:AH310)</f>
        <v>27</v>
      </c>
      <c r="AD310" s="307"/>
      <c r="AE310" s="307">
        <v>14</v>
      </c>
      <c r="AF310" s="307"/>
      <c r="AG310" s="307">
        <v>13</v>
      </c>
      <c r="AH310" s="308"/>
      <c r="AI310" s="306">
        <f>SUM(AK310:AN310)</f>
        <v>26</v>
      </c>
      <c r="AJ310" s="307"/>
      <c r="AK310" s="307">
        <v>12</v>
      </c>
      <c r="AL310" s="307"/>
      <c r="AM310" s="307">
        <v>14</v>
      </c>
      <c r="AN310" s="308"/>
      <c r="AO310" s="306">
        <f>SUM(AQ310:AT310)</f>
        <v>32</v>
      </c>
      <c r="AP310" s="307"/>
      <c r="AQ310" s="307">
        <v>14</v>
      </c>
      <c r="AR310" s="307"/>
      <c r="AS310" s="307">
        <v>18</v>
      </c>
      <c r="AT310" s="308"/>
    </row>
    <row r="311" spans="2:46" s="57" customFormat="1" ht="15" hidden="1" customHeight="1">
      <c r="B311" s="282" t="s">
        <v>60</v>
      </c>
      <c r="C311" s="304"/>
      <c r="D311" s="305"/>
      <c r="E311" s="284">
        <f>SUM(G311:J311)</f>
        <v>122</v>
      </c>
      <c r="F311" s="285"/>
      <c r="G311" s="286">
        <f>SUM(M311,S311,Y311,AE311,AK311,AQ311)</f>
        <v>57</v>
      </c>
      <c r="H311" s="285"/>
      <c r="I311" s="286">
        <f>SUM(O311,U311,AA311,AG311,AM311,AS311)</f>
        <v>65</v>
      </c>
      <c r="J311" s="287"/>
      <c r="K311" s="306">
        <f t="shared" si="101"/>
        <v>11</v>
      </c>
      <c r="L311" s="307"/>
      <c r="M311" s="307">
        <v>4</v>
      </c>
      <c r="N311" s="307"/>
      <c r="O311" s="307">
        <v>7</v>
      </c>
      <c r="P311" s="308"/>
      <c r="Q311" s="284">
        <f t="shared" si="106"/>
        <v>17</v>
      </c>
      <c r="R311" s="285"/>
      <c r="S311" s="307">
        <v>8</v>
      </c>
      <c r="T311" s="307"/>
      <c r="U311" s="307">
        <v>9</v>
      </c>
      <c r="V311" s="308"/>
      <c r="W311" s="284">
        <f t="shared" si="102"/>
        <v>22</v>
      </c>
      <c r="X311" s="285"/>
      <c r="Y311" s="307">
        <v>12</v>
      </c>
      <c r="Z311" s="307"/>
      <c r="AA311" s="307">
        <v>10</v>
      </c>
      <c r="AB311" s="308"/>
      <c r="AC311" s="306">
        <f>SUM(AE311:AH311)</f>
        <v>17</v>
      </c>
      <c r="AD311" s="307"/>
      <c r="AE311" s="307">
        <v>7</v>
      </c>
      <c r="AF311" s="307"/>
      <c r="AG311" s="307">
        <v>10</v>
      </c>
      <c r="AH311" s="308"/>
      <c r="AI311" s="306">
        <f>SUM(AK311:AN311)</f>
        <v>29</v>
      </c>
      <c r="AJ311" s="307"/>
      <c r="AK311" s="307">
        <v>14</v>
      </c>
      <c r="AL311" s="307"/>
      <c r="AM311" s="307">
        <v>15</v>
      </c>
      <c r="AN311" s="308"/>
      <c r="AO311" s="306">
        <f>SUM(AQ311:AT311)</f>
        <v>26</v>
      </c>
      <c r="AP311" s="307"/>
      <c r="AQ311" s="307">
        <v>12</v>
      </c>
      <c r="AR311" s="307"/>
      <c r="AS311" s="307">
        <v>14</v>
      </c>
      <c r="AT311" s="308"/>
    </row>
    <row r="312" spans="2:46" s="57" customFormat="1" ht="300" hidden="1" customHeight="1">
      <c r="B312" s="288" t="s">
        <v>115</v>
      </c>
      <c r="C312" s="311"/>
      <c r="D312" s="312"/>
      <c r="E312" s="290">
        <f>SUM(G312:J312)</f>
        <v>94</v>
      </c>
      <c r="F312" s="291"/>
      <c r="G312" s="292">
        <f>SUM(M312,S312,Y312,AE312,AK312,AQ312)</f>
        <v>53</v>
      </c>
      <c r="H312" s="291"/>
      <c r="I312" s="292">
        <f>SUM(O312,U312,AA312,AG312,AM312,AS312)</f>
        <v>41</v>
      </c>
      <c r="J312" s="293"/>
      <c r="K312" s="313">
        <f t="shared" si="101"/>
        <v>18</v>
      </c>
      <c r="L312" s="314"/>
      <c r="M312" s="314">
        <v>10</v>
      </c>
      <c r="N312" s="314"/>
      <c r="O312" s="314">
        <v>8</v>
      </c>
      <c r="P312" s="315"/>
      <c r="Q312" s="290">
        <f t="shared" si="106"/>
        <v>12</v>
      </c>
      <c r="R312" s="291"/>
      <c r="S312" s="314">
        <v>6</v>
      </c>
      <c r="T312" s="314"/>
      <c r="U312" s="314">
        <v>6</v>
      </c>
      <c r="V312" s="315"/>
      <c r="W312" s="290">
        <f t="shared" si="102"/>
        <v>13</v>
      </c>
      <c r="X312" s="303"/>
      <c r="Y312" s="314">
        <v>7</v>
      </c>
      <c r="Z312" s="314"/>
      <c r="AA312" s="314">
        <v>6</v>
      </c>
      <c r="AB312" s="315"/>
      <c r="AC312" s="313">
        <f>SUM(AE312:AH312)</f>
        <v>14</v>
      </c>
      <c r="AD312" s="314"/>
      <c r="AE312" s="314">
        <v>8</v>
      </c>
      <c r="AF312" s="314"/>
      <c r="AG312" s="314">
        <v>6</v>
      </c>
      <c r="AH312" s="315"/>
      <c r="AI312" s="313">
        <f>SUM(AK312:AN312)</f>
        <v>23</v>
      </c>
      <c r="AJ312" s="314"/>
      <c r="AK312" s="314">
        <v>14</v>
      </c>
      <c r="AL312" s="314"/>
      <c r="AM312" s="314">
        <v>9</v>
      </c>
      <c r="AN312" s="315"/>
      <c r="AO312" s="313">
        <f>SUM(AQ312:AT312)</f>
        <v>14</v>
      </c>
      <c r="AP312" s="314"/>
      <c r="AQ312" s="314">
        <v>8</v>
      </c>
      <c r="AR312" s="314"/>
      <c r="AS312" s="314">
        <v>6</v>
      </c>
      <c r="AT312" s="315"/>
    </row>
    <row r="313" spans="2:46" s="57" customFormat="1" ht="15" customHeight="1" collapsed="1">
      <c r="B313" s="275" t="s">
        <v>153</v>
      </c>
      <c r="C313" s="276"/>
      <c r="D313" s="276"/>
      <c r="E313" s="277">
        <f>E314+E320+E327+E332</f>
        <v>4872</v>
      </c>
      <c r="F313" s="278"/>
      <c r="G313" s="279">
        <f>G314+G320+G327+G332</f>
        <v>2461</v>
      </c>
      <c r="H313" s="278"/>
      <c r="I313" s="279">
        <f>I314+I320+I327+I332</f>
        <v>2411</v>
      </c>
      <c r="J313" s="280"/>
      <c r="K313" s="278">
        <f>K314+K320+K327+K332</f>
        <v>730</v>
      </c>
      <c r="L313" s="278"/>
      <c r="M313" s="279">
        <f>M314+M320+M327+M332</f>
        <v>372</v>
      </c>
      <c r="N313" s="278"/>
      <c r="O313" s="279">
        <f>O314+O320+O327+O332</f>
        <v>358</v>
      </c>
      <c r="P313" s="278"/>
      <c r="Q313" s="277">
        <f>Q314+Q320+Q327+Q332</f>
        <v>831</v>
      </c>
      <c r="R313" s="278"/>
      <c r="S313" s="279">
        <f>S314+S320+S327+S332</f>
        <v>436</v>
      </c>
      <c r="T313" s="278"/>
      <c r="U313" s="279">
        <f>U314+U320+U327+U332</f>
        <v>395</v>
      </c>
      <c r="V313" s="280"/>
      <c r="W313" s="277">
        <f>W314+W320+W327+W332</f>
        <v>781</v>
      </c>
      <c r="X313" s="278"/>
      <c r="Y313" s="279">
        <f>Y314+Y320+Y327+Y332</f>
        <v>392</v>
      </c>
      <c r="Z313" s="278"/>
      <c r="AA313" s="279">
        <f>AA314+AA320+AA327+AA332</f>
        <v>389</v>
      </c>
      <c r="AB313" s="280"/>
      <c r="AC313" s="277">
        <f>AC314+AC320+AC327+AC332</f>
        <v>815</v>
      </c>
      <c r="AD313" s="278"/>
      <c r="AE313" s="279">
        <f>AE314+AE320+AE327+AE332</f>
        <v>409</v>
      </c>
      <c r="AF313" s="296"/>
      <c r="AG313" s="278">
        <f>AG314+AG320+AG327+AG332</f>
        <v>406</v>
      </c>
      <c r="AH313" s="280"/>
      <c r="AI313" s="277">
        <f>AI314+AI320+AI327+AI332</f>
        <v>826</v>
      </c>
      <c r="AJ313" s="278"/>
      <c r="AK313" s="279">
        <f>AK314+AK320+AK327+AK332</f>
        <v>418</v>
      </c>
      <c r="AL313" s="278"/>
      <c r="AM313" s="279">
        <f>AM314+AM320+AM327+AM332</f>
        <v>408</v>
      </c>
      <c r="AN313" s="280"/>
      <c r="AO313" s="277">
        <f>AO314+AO320+AO327+AO332</f>
        <v>889</v>
      </c>
      <c r="AP313" s="278"/>
      <c r="AQ313" s="279">
        <f>AQ314+AQ320+AQ327+AQ332</f>
        <v>434</v>
      </c>
      <c r="AR313" s="278"/>
      <c r="AS313" s="279">
        <f>AS314+AS320+AS327+AS332</f>
        <v>455</v>
      </c>
      <c r="AT313" s="280"/>
    </row>
    <row r="314" spans="2:46" s="57" customFormat="1" ht="15" hidden="1" customHeight="1">
      <c r="B314" s="282" t="s">
        <v>13</v>
      </c>
      <c r="C314" s="283"/>
      <c r="D314" s="301"/>
      <c r="E314" s="284">
        <f>SUM(G314:J314)</f>
        <v>986</v>
      </c>
      <c r="F314" s="302"/>
      <c r="G314" s="286">
        <f>SUM(G315:H319)</f>
        <v>481</v>
      </c>
      <c r="H314" s="302"/>
      <c r="I314" s="286">
        <f>SUM(I315:J319)</f>
        <v>505</v>
      </c>
      <c r="J314" s="287"/>
      <c r="K314" s="284">
        <f>SUM(M314:P314)</f>
        <v>137</v>
      </c>
      <c r="L314" s="302"/>
      <c r="M314" s="286">
        <f>SUM(M315:N319)</f>
        <v>59</v>
      </c>
      <c r="N314" s="302"/>
      <c r="O314" s="286">
        <f>SUM(O315:P319)</f>
        <v>78</v>
      </c>
      <c r="P314" s="287"/>
      <c r="Q314" s="284">
        <f>SUM(S314:V314)</f>
        <v>170</v>
      </c>
      <c r="R314" s="302"/>
      <c r="S314" s="286">
        <f>SUM(S315:T319)</f>
        <v>86</v>
      </c>
      <c r="T314" s="302"/>
      <c r="U314" s="286">
        <f>SUM(U315:V319)</f>
        <v>84</v>
      </c>
      <c r="V314" s="287"/>
      <c r="W314" s="284">
        <f>SUM(Y314:AB314)</f>
        <v>161</v>
      </c>
      <c r="X314" s="302"/>
      <c r="Y314" s="286">
        <f>SUM(Y315:Z319)</f>
        <v>78</v>
      </c>
      <c r="Z314" s="302"/>
      <c r="AA314" s="286">
        <f>SUM(AA315:AB319)</f>
        <v>83</v>
      </c>
      <c r="AB314" s="287"/>
      <c r="AC314" s="284">
        <f>SUM(AE314:AH314)</f>
        <v>188</v>
      </c>
      <c r="AD314" s="302"/>
      <c r="AE314" s="286">
        <f>SUM(AE315:AF319)</f>
        <v>97</v>
      </c>
      <c r="AF314" s="302"/>
      <c r="AG314" s="285">
        <f>SUM(AG315:AH319)</f>
        <v>91</v>
      </c>
      <c r="AH314" s="287"/>
      <c r="AI314" s="284">
        <f>SUM(AK314:AN314)</f>
        <v>169</v>
      </c>
      <c r="AJ314" s="302"/>
      <c r="AK314" s="286">
        <f>SUM(AK315:AL319)</f>
        <v>86</v>
      </c>
      <c r="AL314" s="302"/>
      <c r="AM314" s="286">
        <f>SUM(AM315:AN319)</f>
        <v>83</v>
      </c>
      <c r="AN314" s="287"/>
      <c r="AO314" s="284">
        <f>SUM(AQ314:AT314)</f>
        <v>161</v>
      </c>
      <c r="AP314" s="302"/>
      <c r="AQ314" s="286">
        <f>SUM(AQ315:AR319)</f>
        <v>75</v>
      </c>
      <c r="AR314" s="302"/>
      <c r="AS314" s="285">
        <f>SUM(AS315:AT319)</f>
        <v>86</v>
      </c>
      <c r="AT314" s="287"/>
    </row>
    <row r="315" spans="2:46" s="57" customFormat="1" ht="15" hidden="1" customHeight="1">
      <c r="B315" s="282" t="s">
        <v>29</v>
      </c>
      <c r="C315" s="283"/>
      <c r="D315" s="283"/>
      <c r="E315" s="284">
        <f>SUM(G315:J315)</f>
        <v>194</v>
      </c>
      <c r="F315" s="285"/>
      <c r="G315" s="286">
        <f>SUM(M315,S315,Y315,AE315,AK315,AQ315)</f>
        <v>106</v>
      </c>
      <c r="H315" s="285"/>
      <c r="I315" s="286">
        <f>SUM(O315,U315,AA315,AG315,AM315,AS315)</f>
        <v>88</v>
      </c>
      <c r="J315" s="287"/>
      <c r="K315" s="285">
        <f>SUM(M315:P315)</f>
        <v>31</v>
      </c>
      <c r="L315" s="285"/>
      <c r="M315" s="286">
        <v>20</v>
      </c>
      <c r="N315" s="285"/>
      <c r="O315" s="286">
        <v>11</v>
      </c>
      <c r="P315" s="285"/>
      <c r="Q315" s="284">
        <f>SUM(S315:V315)</f>
        <v>36</v>
      </c>
      <c r="R315" s="285"/>
      <c r="S315" s="286">
        <v>20</v>
      </c>
      <c r="T315" s="285"/>
      <c r="U315" s="286">
        <v>16</v>
      </c>
      <c r="V315" s="287"/>
      <c r="W315" s="284">
        <f>SUM(Y315:AB315)</f>
        <v>32</v>
      </c>
      <c r="X315" s="285"/>
      <c r="Y315" s="286">
        <v>16</v>
      </c>
      <c r="Z315" s="285"/>
      <c r="AA315" s="286">
        <v>16</v>
      </c>
      <c r="AB315" s="287"/>
      <c r="AC315" s="284">
        <f>SUM(AE315:AH315)</f>
        <v>34</v>
      </c>
      <c r="AD315" s="285"/>
      <c r="AE315" s="286">
        <v>21</v>
      </c>
      <c r="AF315" s="302"/>
      <c r="AG315" s="285">
        <v>13</v>
      </c>
      <c r="AH315" s="287"/>
      <c r="AI315" s="284">
        <f>SUM(AK315:AN315)</f>
        <v>29</v>
      </c>
      <c r="AJ315" s="285"/>
      <c r="AK315" s="286">
        <v>16</v>
      </c>
      <c r="AL315" s="285"/>
      <c r="AM315" s="286">
        <v>13</v>
      </c>
      <c r="AN315" s="287"/>
      <c r="AO315" s="284">
        <f>SUM(AQ315:AT315)</f>
        <v>32</v>
      </c>
      <c r="AP315" s="285"/>
      <c r="AQ315" s="286">
        <v>13</v>
      </c>
      <c r="AR315" s="285"/>
      <c r="AS315" s="286">
        <v>19</v>
      </c>
      <c r="AT315" s="287"/>
    </row>
    <row r="316" spans="2:46" s="57" customFormat="1" ht="15" hidden="1" customHeight="1">
      <c r="B316" s="282" t="s">
        <v>43</v>
      </c>
      <c r="C316" s="283"/>
      <c r="D316" s="283"/>
      <c r="E316" s="284">
        <f>SUM(G316:J316)</f>
        <v>260</v>
      </c>
      <c r="F316" s="285"/>
      <c r="G316" s="286">
        <f>SUM(M316,S316,Y316,AE316,AK316,AQ316)</f>
        <v>127</v>
      </c>
      <c r="H316" s="285"/>
      <c r="I316" s="286">
        <f>SUM(O316,U316,AA316,AG316,AM316,AS316)</f>
        <v>133</v>
      </c>
      <c r="J316" s="287"/>
      <c r="K316" s="285">
        <f>SUM(M316:P316)</f>
        <v>39</v>
      </c>
      <c r="L316" s="285"/>
      <c r="M316" s="286">
        <v>17</v>
      </c>
      <c r="N316" s="285"/>
      <c r="O316" s="286">
        <v>22</v>
      </c>
      <c r="P316" s="285"/>
      <c r="Q316" s="284">
        <f>SUM(S316:V316)</f>
        <v>48</v>
      </c>
      <c r="R316" s="285"/>
      <c r="S316" s="286">
        <v>25</v>
      </c>
      <c r="T316" s="285"/>
      <c r="U316" s="286">
        <v>23</v>
      </c>
      <c r="V316" s="287"/>
      <c r="W316" s="284">
        <f>SUM(Y316:AB316)</f>
        <v>35</v>
      </c>
      <c r="X316" s="285"/>
      <c r="Y316" s="286">
        <v>16</v>
      </c>
      <c r="Z316" s="285"/>
      <c r="AA316" s="286">
        <v>19</v>
      </c>
      <c r="AB316" s="287"/>
      <c r="AC316" s="284">
        <f>SUM(AE316:AH316)</f>
        <v>50</v>
      </c>
      <c r="AD316" s="285"/>
      <c r="AE316" s="286">
        <v>22</v>
      </c>
      <c r="AF316" s="302"/>
      <c r="AG316" s="285">
        <v>28</v>
      </c>
      <c r="AH316" s="287"/>
      <c r="AI316" s="284">
        <f>SUM(AK316:AN316)</f>
        <v>52</v>
      </c>
      <c r="AJ316" s="285"/>
      <c r="AK316" s="286">
        <v>29</v>
      </c>
      <c r="AL316" s="285"/>
      <c r="AM316" s="286">
        <v>23</v>
      </c>
      <c r="AN316" s="287"/>
      <c r="AO316" s="284">
        <f>SUM(AQ316:AT316)</f>
        <v>36</v>
      </c>
      <c r="AP316" s="285"/>
      <c r="AQ316" s="286">
        <v>18</v>
      </c>
      <c r="AR316" s="285"/>
      <c r="AS316" s="286">
        <v>18</v>
      </c>
      <c r="AT316" s="287"/>
    </row>
    <row r="317" spans="2:46" s="57" customFormat="1" ht="15" hidden="1" customHeight="1">
      <c r="B317" s="282" t="s">
        <v>45</v>
      </c>
      <c r="C317" s="283"/>
      <c r="D317" s="283"/>
      <c r="E317" s="284">
        <f>SUM(G317:J317)</f>
        <v>236</v>
      </c>
      <c r="F317" s="285"/>
      <c r="G317" s="286">
        <f>SUM(M317,S317,Y317,AE317,AK317,AQ317)</f>
        <v>111</v>
      </c>
      <c r="H317" s="285"/>
      <c r="I317" s="286">
        <f>SUM(O317,U317,AA317,AG317,AM317,AS317)</f>
        <v>125</v>
      </c>
      <c r="J317" s="287"/>
      <c r="K317" s="285">
        <f>SUM(M317:P317)</f>
        <v>34</v>
      </c>
      <c r="L317" s="285"/>
      <c r="M317" s="286">
        <v>11</v>
      </c>
      <c r="N317" s="285"/>
      <c r="O317" s="286">
        <v>23</v>
      </c>
      <c r="P317" s="285"/>
      <c r="Q317" s="284">
        <f>SUM(S317:V317)</f>
        <v>39</v>
      </c>
      <c r="R317" s="285"/>
      <c r="S317" s="286">
        <v>19</v>
      </c>
      <c r="T317" s="285"/>
      <c r="U317" s="286">
        <v>20</v>
      </c>
      <c r="V317" s="287"/>
      <c r="W317" s="284">
        <f>SUM(Y317:AB317)</f>
        <v>42</v>
      </c>
      <c r="X317" s="285"/>
      <c r="Y317" s="286">
        <v>23</v>
      </c>
      <c r="Z317" s="285"/>
      <c r="AA317" s="286">
        <v>19</v>
      </c>
      <c r="AB317" s="287"/>
      <c r="AC317" s="284">
        <f>SUM(AE317:AH317)</f>
        <v>47</v>
      </c>
      <c r="AD317" s="285"/>
      <c r="AE317" s="286">
        <v>24</v>
      </c>
      <c r="AF317" s="302"/>
      <c r="AG317" s="285">
        <v>23</v>
      </c>
      <c r="AH317" s="287"/>
      <c r="AI317" s="284">
        <f>SUM(AK317:AN317)</f>
        <v>31</v>
      </c>
      <c r="AJ317" s="285"/>
      <c r="AK317" s="286">
        <v>15</v>
      </c>
      <c r="AL317" s="285"/>
      <c r="AM317" s="286">
        <v>16</v>
      </c>
      <c r="AN317" s="287"/>
      <c r="AO317" s="284">
        <f>SUM(AQ317:AT317)</f>
        <v>43</v>
      </c>
      <c r="AP317" s="285"/>
      <c r="AQ317" s="286">
        <v>19</v>
      </c>
      <c r="AR317" s="285"/>
      <c r="AS317" s="286">
        <v>24</v>
      </c>
      <c r="AT317" s="287"/>
    </row>
    <row r="318" spans="2:46" s="57" customFormat="1" ht="15" hidden="1" customHeight="1">
      <c r="B318" s="282" t="s">
        <v>44</v>
      </c>
      <c r="C318" s="283"/>
      <c r="D318" s="283"/>
      <c r="E318" s="284">
        <f t="shared" ref="E318:E332" si="109">SUM(G318:J318)</f>
        <v>152</v>
      </c>
      <c r="F318" s="285"/>
      <c r="G318" s="286">
        <f>SUM(M318,S318,Y318,AE318,AK318,AQ318)</f>
        <v>69</v>
      </c>
      <c r="H318" s="285"/>
      <c r="I318" s="286">
        <f>SUM(O318,U318,AA318,AG318,AM318,AS318)</f>
        <v>83</v>
      </c>
      <c r="J318" s="287"/>
      <c r="K318" s="285">
        <f t="shared" ref="K318:K336" si="110">SUM(M318:P318)</f>
        <v>20</v>
      </c>
      <c r="L318" s="285"/>
      <c r="M318" s="286">
        <v>9</v>
      </c>
      <c r="N318" s="285"/>
      <c r="O318" s="286">
        <v>11</v>
      </c>
      <c r="P318" s="285"/>
      <c r="Q318" s="284">
        <f>SUM(S318:V318)</f>
        <v>26</v>
      </c>
      <c r="R318" s="285"/>
      <c r="S318" s="286">
        <v>13</v>
      </c>
      <c r="T318" s="285"/>
      <c r="U318" s="286">
        <v>13</v>
      </c>
      <c r="V318" s="287"/>
      <c r="W318" s="284">
        <f t="shared" ref="W318:W336" si="111">SUM(Y318:AB318)</f>
        <v>27</v>
      </c>
      <c r="X318" s="285"/>
      <c r="Y318" s="286">
        <v>9</v>
      </c>
      <c r="Z318" s="285"/>
      <c r="AA318" s="286">
        <v>18</v>
      </c>
      <c r="AB318" s="287"/>
      <c r="AC318" s="284">
        <f t="shared" ref="AC318:AC332" si="112">SUM(AE318:AH318)</f>
        <v>31</v>
      </c>
      <c r="AD318" s="285"/>
      <c r="AE318" s="286">
        <v>14</v>
      </c>
      <c r="AF318" s="302"/>
      <c r="AG318" s="285">
        <v>17</v>
      </c>
      <c r="AH318" s="287"/>
      <c r="AI318" s="284">
        <f t="shared" ref="AI318:AI332" si="113">SUM(AK318:AN318)</f>
        <v>27</v>
      </c>
      <c r="AJ318" s="285"/>
      <c r="AK318" s="286">
        <v>14</v>
      </c>
      <c r="AL318" s="285"/>
      <c r="AM318" s="286">
        <v>13</v>
      </c>
      <c r="AN318" s="287"/>
      <c r="AO318" s="284">
        <f t="shared" ref="AO318:AO332" si="114">SUM(AQ318:AT318)</f>
        <v>21</v>
      </c>
      <c r="AP318" s="285"/>
      <c r="AQ318" s="286">
        <v>10</v>
      </c>
      <c r="AR318" s="285"/>
      <c r="AS318" s="286">
        <v>11</v>
      </c>
      <c r="AT318" s="287"/>
    </row>
    <row r="319" spans="2:46" s="57" customFormat="1" ht="15" hidden="1" customHeight="1">
      <c r="B319" s="282" t="s">
        <v>46</v>
      </c>
      <c r="C319" s="283"/>
      <c r="D319" s="283"/>
      <c r="E319" s="284">
        <f t="shared" si="109"/>
        <v>144</v>
      </c>
      <c r="F319" s="285"/>
      <c r="G319" s="286">
        <f>SUM(M319,S319,Y319,AE319,AK319,AQ319)</f>
        <v>68</v>
      </c>
      <c r="H319" s="285"/>
      <c r="I319" s="286">
        <f>SUM(O319,U319,AA319,AG319,AM319,AS319)</f>
        <v>76</v>
      </c>
      <c r="J319" s="287"/>
      <c r="K319" s="285">
        <f t="shared" si="110"/>
        <v>13</v>
      </c>
      <c r="L319" s="285"/>
      <c r="M319" s="286">
        <v>2</v>
      </c>
      <c r="N319" s="285"/>
      <c r="O319" s="286">
        <v>11</v>
      </c>
      <c r="P319" s="285"/>
      <c r="Q319" s="284">
        <f t="shared" ref="Q319:Q336" si="115">SUM(S319:V319)</f>
        <v>21</v>
      </c>
      <c r="R319" s="285"/>
      <c r="S319" s="286">
        <v>9</v>
      </c>
      <c r="T319" s="285"/>
      <c r="U319" s="286">
        <v>12</v>
      </c>
      <c r="V319" s="287"/>
      <c r="W319" s="284">
        <f t="shared" si="111"/>
        <v>25</v>
      </c>
      <c r="X319" s="285"/>
      <c r="Y319" s="286">
        <v>14</v>
      </c>
      <c r="Z319" s="285"/>
      <c r="AA319" s="286">
        <v>11</v>
      </c>
      <c r="AB319" s="287"/>
      <c r="AC319" s="284">
        <f t="shared" si="112"/>
        <v>26</v>
      </c>
      <c r="AD319" s="285"/>
      <c r="AE319" s="286">
        <v>16</v>
      </c>
      <c r="AF319" s="302"/>
      <c r="AG319" s="285">
        <v>10</v>
      </c>
      <c r="AH319" s="287"/>
      <c r="AI319" s="284">
        <f t="shared" si="113"/>
        <v>30</v>
      </c>
      <c r="AJ319" s="285"/>
      <c r="AK319" s="286">
        <v>12</v>
      </c>
      <c r="AL319" s="285"/>
      <c r="AM319" s="286">
        <v>18</v>
      </c>
      <c r="AN319" s="287"/>
      <c r="AO319" s="284">
        <f t="shared" si="114"/>
        <v>29</v>
      </c>
      <c r="AP319" s="285"/>
      <c r="AQ319" s="286">
        <v>15</v>
      </c>
      <c r="AR319" s="285"/>
      <c r="AS319" s="286">
        <v>14</v>
      </c>
      <c r="AT319" s="287"/>
    </row>
    <row r="320" spans="2:46" s="57" customFormat="1" ht="15" hidden="1" customHeight="1" collapsed="1">
      <c r="B320" s="282" t="s">
        <v>14</v>
      </c>
      <c r="C320" s="283"/>
      <c r="D320" s="283"/>
      <c r="E320" s="284">
        <f t="shared" si="109"/>
        <v>1680</v>
      </c>
      <c r="F320" s="285"/>
      <c r="G320" s="286">
        <f>SUM(G321:H326)</f>
        <v>862</v>
      </c>
      <c r="H320" s="285"/>
      <c r="I320" s="286">
        <f>SUM(I321:J326)</f>
        <v>818</v>
      </c>
      <c r="J320" s="287"/>
      <c r="K320" s="285">
        <f t="shared" si="110"/>
        <v>236</v>
      </c>
      <c r="L320" s="285"/>
      <c r="M320" s="286">
        <f>SUM(M321:N326)</f>
        <v>121</v>
      </c>
      <c r="N320" s="285"/>
      <c r="O320" s="286">
        <f>SUM(O321:P326)</f>
        <v>115</v>
      </c>
      <c r="P320" s="285"/>
      <c r="Q320" s="284">
        <f t="shared" si="115"/>
        <v>301</v>
      </c>
      <c r="R320" s="285"/>
      <c r="S320" s="286">
        <f>SUM(S321:T326)</f>
        <v>160</v>
      </c>
      <c r="T320" s="285"/>
      <c r="U320" s="286">
        <f>SUM(U321:V326)</f>
        <v>141</v>
      </c>
      <c r="V320" s="287"/>
      <c r="W320" s="284">
        <f t="shared" si="111"/>
        <v>292</v>
      </c>
      <c r="X320" s="285"/>
      <c r="Y320" s="286">
        <f>SUM(Y321:Z326)</f>
        <v>154</v>
      </c>
      <c r="Z320" s="285"/>
      <c r="AA320" s="286">
        <f>SUM(AA321:AB326)</f>
        <v>138</v>
      </c>
      <c r="AB320" s="287"/>
      <c r="AC320" s="284">
        <f t="shared" si="112"/>
        <v>249</v>
      </c>
      <c r="AD320" s="285"/>
      <c r="AE320" s="286">
        <f>SUM(AE321:AF326)</f>
        <v>130</v>
      </c>
      <c r="AF320" s="302"/>
      <c r="AG320" s="285">
        <f>SUM(AG321:AH326)</f>
        <v>119</v>
      </c>
      <c r="AH320" s="287"/>
      <c r="AI320" s="284">
        <f t="shared" si="113"/>
        <v>298</v>
      </c>
      <c r="AJ320" s="285"/>
      <c r="AK320" s="286">
        <f>SUM(AK321:AL326)</f>
        <v>141</v>
      </c>
      <c r="AL320" s="285"/>
      <c r="AM320" s="286">
        <f>SUM(AM321:AN326)</f>
        <v>157</v>
      </c>
      <c r="AN320" s="287"/>
      <c r="AO320" s="284">
        <f t="shared" si="114"/>
        <v>304</v>
      </c>
      <c r="AP320" s="285"/>
      <c r="AQ320" s="286">
        <f>SUM(AQ321:AR326)</f>
        <v>156</v>
      </c>
      <c r="AR320" s="285"/>
      <c r="AS320" s="286">
        <f>SUM(AS321:AT326)</f>
        <v>148</v>
      </c>
      <c r="AT320" s="287"/>
    </row>
    <row r="321" spans="2:46" s="57" customFormat="1" ht="15" hidden="1" customHeight="1">
      <c r="B321" s="282" t="s">
        <v>30</v>
      </c>
      <c r="C321" s="283"/>
      <c r="D321" s="283"/>
      <c r="E321" s="284">
        <f t="shared" si="109"/>
        <v>283</v>
      </c>
      <c r="F321" s="285"/>
      <c r="G321" s="286">
        <f t="shared" ref="G321:G326" si="116">SUM(M321,S321,Y321,AE321,AK321,AQ321)</f>
        <v>137</v>
      </c>
      <c r="H321" s="285"/>
      <c r="I321" s="286">
        <f t="shared" ref="I321:I326" si="117">SUM(O321,U321,AA321,AG321,AM321,AS321)</f>
        <v>146</v>
      </c>
      <c r="J321" s="287"/>
      <c r="K321" s="285">
        <f t="shared" si="110"/>
        <v>40</v>
      </c>
      <c r="L321" s="285"/>
      <c r="M321" s="286">
        <v>22</v>
      </c>
      <c r="N321" s="285"/>
      <c r="O321" s="286">
        <v>18</v>
      </c>
      <c r="P321" s="285"/>
      <c r="Q321" s="284">
        <f t="shared" si="115"/>
        <v>54</v>
      </c>
      <c r="R321" s="285"/>
      <c r="S321" s="286">
        <v>24</v>
      </c>
      <c r="T321" s="285"/>
      <c r="U321" s="286">
        <v>30</v>
      </c>
      <c r="V321" s="287"/>
      <c r="W321" s="284">
        <f t="shared" si="111"/>
        <v>54</v>
      </c>
      <c r="X321" s="285"/>
      <c r="Y321" s="286">
        <v>25</v>
      </c>
      <c r="Z321" s="285"/>
      <c r="AA321" s="286">
        <v>29</v>
      </c>
      <c r="AB321" s="287"/>
      <c r="AC321" s="284">
        <f t="shared" si="112"/>
        <v>34</v>
      </c>
      <c r="AD321" s="285"/>
      <c r="AE321" s="286">
        <v>23</v>
      </c>
      <c r="AF321" s="302"/>
      <c r="AG321" s="285">
        <v>11</v>
      </c>
      <c r="AH321" s="287"/>
      <c r="AI321" s="284">
        <f t="shared" si="113"/>
        <v>49</v>
      </c>
      <c r="AJ321" s="285"/>
      <c r="AK321" s="286">
        <v>19</v>
      </c>
      <c r="AL321" s="285"/>
      <c r="AM321" s="286">
        <v>30</v>
      </c>
      <c r="AN321" s="287"/>
      <c r="AO321" s="284">
        <f t="shared" si="114"/>
        <v>52</v>
      </c>
      <c r="AP321" s="285"/>
      <c r="AQ321" s="286">
        <v>24</v>
      </c>
      <c r="AR321" s="285"/>
      <c r="AS321" s="286">
        <v>28</v>
      </c>
      <c r="AT321" s="287"/>
    </row>
    <row r="322" spans="2:46" s="57" customFormat="1" ht="15" hidden="1" customHeight="1">
      <c r="B322" s="282" t="s">
        <v>31</v>
      </c>
      <c r="C322" s="283"/>
      <c r="D322" s="283"/>
      <c r="E322" s="284">
        <f t="shared" si="109"/>
        <v>311</v>
      </c>
      <c r="F322" s="285"/>
      <c r="G322" s="286">
        <f t="shared" si="116"/>
        <v>161</v>
      </c>
      <c r="H322" s="285"/>
      <c r="I322" s="286">
        <f t="shared" si="117"/>
        <v>150</v>
      </c>
      <c r="J322" s="287"/>
      <c r="K322" s="285">
        <f t="shared" si="110"/>
        <v>47</v>
      </c>
      <c r="L322" s="285"/>
      <c r="M322" s="286">
        <v>22</v>
      </c>
      <c r="N322" s="285"/>
      <c r="O322" s="286">
        <v>25</v>
      </c>
      <c r="P322" s="285"/>
      <c r="Q322" s="284">
        <f t="shared" si="115"/>
        <v>56</v>
      </c>
      <c r="R322" s="285"/>
      <c r="S322" s="286">
        <v>29</v>
      </c>
      <c r="T322" s="285"/>
      <c r="U322" s="286">
        <v>27</v>
      </c>
      <c r="V322" s="287"/>
      <c r="W322" s="284">
        <f t="shared" si="111"/>
        <v>56</v>
      </c>
      <c r="X322" s="285"/>
      <c r="Y322" s="286">
        <v>30</v>
      </c>
      <c r="Z322" s="285"/>
      <c r="AA322" s="286">
        <v>26</v>
      </c>
      <c r="AB322" s="287"/>
      <c r="AC322" s="284">
        <f t="shared" si="112"/>
        <v>51</v>
      </c>
      <c r="AD322" s="285"/>
      <c r="AE322" s="286">
        <v>31</v>
      </c>
      <c r="AF322" s="302"/>
      <c r="AG322" s="285">
        <v>20</v>
      </c>
      <c r="AH322" s="287"/>
      <c r="AI322" s="284">
        <f t="shared" si="113"/>
        <v>49</v>
      </c>
      <c r="AJ322" s="285"/>
      <c r="AK322" s="286">
        <v>26</v>
      </c>
      <c r="AL322" s="285"/>
      <c r="AM322" s="286">
        <v>23</v>
      </c>
      <c r="AN322" s="287"/>
      <c r="AO322" s="284">
        <f t="shared" si="114"/>
        <v>52</v>
      </c>
      <c r="AP322" s="285"/>
      <c r="AQ322" s="286">
        <v>23</v>
      </c>
      <c r="AR322" s="285"/>
      <c r="AS322" s="286">
        <v>29</v>
      </c>
      <c r="AT322" s="287"/>
    </row>
    <row r="323" spans="2:46" s="57" customFormat="1" ht="15" hidden="1" customHeight="1">
      <c r="B323" s="282" t="s">
        <v>32</v>
      </c>
      <c r="C323" s="283"/>
      <c r="D323" s="283"/>
      <c r="E323" s="284">
        <f t="shared" si="109"/>
        <v>439</v>
      </c>
      <c r="F323" s="285"/>
      <c r="G323" s="286">
        <f t="shared" si="116"/>
        <v>211</v>
      </c>
      <c r="H323" s="285"/>
      <c r="I323" s="286">
        <f t="shared" si="117"/>
        <v>228</v>
      </c>
      <c r="J323" s="287"/>
      <c r="K323" s="285">
        <f t="shared" si="110"/>
        <v>63</v>
      </c>
      <c r="L323" s="285"/>
      <c r="M323" s="286">
        <v>26</v>
      </c>
      <c r="N323" s="285"/>
      <c r="O323" s="286">
        <v>37</v>
      </c>
      <c r="P323" s="285"/>
      <c r="Q323" s="284">
        <f t="shared" si="115"/>
        <v>78</v>
      </c>
      <c r="R323" s="285"/>
      <c r="S323" s="286">
        <v>45</v>
      </c>
      <c r="T323" s="285"/>
      <c r="U323" s="286">
        <v>33</v>
      </c>
      <c r="V323" s="287"/>
      <c r="W323" s="284">
        <f t="shared" si="111"/>
        <v>71</v>
      </c>
      <c r="X323" s="285"/>
      <c r="Y323" s="286">
        <v>35</v>
      </c>
      <c r="Z323" s="285"/>
      <c r="AA323" s="286">
        <v>36</v>
      </c>
      <c r="AB323" s="287"/>
      <c r="AC323" s="284">
        <f t="shared" si="112"/>
        <v>63</v>
      </c>
      <c r="AD323" s="285"/>
      <c r="AE323" s="286">
        <v>29</v>
      </c>
      <c r="AF323" s="302"/>
      <c r="AG323" s="285">
        <v>34</v>
      </c>
      <c r="AH323" s="287"/>
      <c r="AI323" s="284">
        <f t="shared" si="113"/>
        <v>77</v>
      </c>
      <c r="AJ323" s="285"/>
      <c r="AK323" s="286">
        <v>38</v>
      </c>
      <c r="AL323" s="285"/>
      <c r="AM323" s="286">
        <v>39</v>
      </c>
      <c r="AN323" s="287"/>
      <c r="AO323" s="284">
        <f t="shared" si="114"/>
        <v>87</v>
      </c>
      <c r="AP323" s="285"/>
      <c r="AQ323" s="286">
        <v>38</v>
      </c>
      <c r="AR323" s="285"/>
      <c r="AS323" s="286">
        <v>49</v>
      </c>
      <c r="AT323" s="287"/>
    </row>
    <row r="324" spans="2:46" s="57" customFormat="1" ht="15" hidden="1" customHeight="1">
      <c r="B324" s="282" t="s">
        <v>33</v>
      </c>
      <c r="C324" s="283"/>
      <c r="D324" s="283"/>
      <c r="E324" s="284">
        <f t="shared" si="109"/>
        <v>93</v>
      </c>
      <c r="F324" s="285"/>
      <c r="G324" s="286">
        <f t="shared" si="116"/>
        <v>51</v>
      </c>
      <c r="H324" s="285"/>
      <c r="I324" s="286">
        <f t="shared" si="117"/>
        <v>42</v>
      </c>
      <c r="J324" s="287"/>
      <c r="K324" s="285">
        <f t="shared" si="110"/>
        <v>13</v>
      </c>
      <c r="L324" s="285"/>
      <c r="M324" s="286">
        <v>9</v>
      </c>
      <c r="N324" s="285"/>
      <c r="O324" s="286">
        <v>4</v>
      </c>
      <c r="P324" s="285"/>
      <c r="Q324" s="284">
        <f t="shared" si="115"/>
        <v>16</v>
      </c>
      <c r="R324" s="285"/>
      <c r="S324" s="286">
        <v>8</v>
      </c>
      <c r="T324" s="285"/>
      <c r="U324" s="286">
        <v>8</v>
      </c>
      <c r="V324" s="287"/>
      <c r="W324" s="284">
        <f t="shared" si="111"/>
        <v>16</v>
      </c>
      <c r="X324" s="285"/>
      <c r="Y324" s="286">
        <v>10</v>
      </c>
      <c r="Z324" s="285"/>
      <c r="AA324" s="286">
        <v>6</v>
      </c>
      <c r="AB324" s="287"/>
      <c r="AC324" s="284">
        <f t="shared" si="112"/>
        <v>15</v>
      </c>
      <c r="AD324" s="285"/>
      <c r="AE324" s="286">
        <v>6</v>
      </c>
      <c r="AF324" s="302"/>
      <c r="AG324" s="285">
        <v>9</v>
      </c>
      <c r="AH324" s="287"/>
      <c r="AI324" s="284">
        <f t="shared" si="113"/>
        <v>17</v>
      </c>
      <c r="AJ324" s="285"/>
      <c r="AK324" s="286">
        <v>10</v>
      </c>
      <c r="AL324" s="285"/>
      <c r="AM324" s="286">
        <v>7</v>
      </c>
      <c r="AN324" s="287"/>
      <c r="AO324" s="284">
        <f t="shared" si="114"/>
        <v>16</v>
      </c>
      <c r="AP324" s="285"/>
      <c r="AQ324" s="286">
        <v>8</v>
      </c>
      <c r="AR324" s="285"/>
      <c r="AS324" s="286">
        <v>8</v>
      </c>
      <c r="AT324" s="287"/>
    </row>
    <row r="325" spans="2:46" s="57" customFormat="1" ht="15" hidden="1" customHeight="1">
      <c r="B325" s="282" t="s">
        <v>34</v>
      </c>
      <c r="C325" s="283"/>
      <c r="D325" s="283"/>
      <c r="E325" s="284">
        <f t="shared" si="109"/>
        <v>465</v>
      </c>
      <c r="F325" s="285"/>
      <c r="G325" s="286">
        <f t="shared" si="116"/>
        <v>251</v>
      </c>
      <c r="H325" s="285"/>
      <c r="I325" s="286">
        <f t="shared" si="117"/>
        <v>214</v>
      </c>
      <c r="J325" s="287"/>
      <c r="K325" s="285">
        <f t="shared" si="110"/>
        <v>63</v>
      </c>
      <c r="L325" s="285"/>
      <c r="M325" s="286">
        <v>37</v>
      </c>
      <c r="N325" s="285"/>
      <c r="O325" s="286">
        <v>26</v>
      </c>
      <c r="P325" s="285"/>
      <c r="Q325" s="284">
        <f t="shared" si="115"/>
        <v>82</v>
      </c>
      <c r="R325" s="285"/>
      <c r="S325" s="286">
        <v>43</v>
      </c>
      <c r="T325" s="285"/>
      <c r="U325" s="286">
        <v>39</v>
      </c>
      <c r="V325" s="287"/>
      <c r="W325" s="284">
        <f t="shared" si="111"/>
        <v>81</v>
      </c>
      <c r="X325" s="285"/>
      <c r="Y325" s="286">
        <v>48</v>
      </c>
      <c r="Z325" s="285"/>
      <c r="AA325" s="286">
        <v>33</v>
      </c>
      <c r="AB325" s="287"/>
      <c r="AC325" s="284">
        <f t="shared" si="112"/>
        <v>68</v>
      </c>
      <c r="AD325" s="285"/>
      <c r="AE325" s="286">
        <v>32</v>
      </c>
      <c r="AF325" s="302"/>
      <c r="AG325" s="285">
        <v>36</v>
      </c>
      <c r="AH325" s="287"/>
      <c r="AI325" s="284">
        <f t="shared" si="113"/>
        <v>95</v>
      </c>
      <c r="AJ325" s="285"/>
      <c r="AK325" s="286">
        <v>43</v>
      </c>
      <c r="AL325" s="285"/>
      <c r="AM325" s="286">
        <v>52</v>
      </c>
      <c r="AN325" s="287"/>
      <c r="AO325" s="284">
        <f t="shared" si="114"/>
        <v>76</v>
      </c>
      <c r="AP325" s="285"/>
      <c r="AQ325" s="286">
        <v>48</v>
      </c>
      <c r="AR325" s="285"/>
      <c r="AS325" s="286">
        <v>28</v>
      </c>
      <c r="AT325" s="287"/>
    </row>
    <row r="326" spans="2:46" s="57" customFormat="1" ht="15" hidden="1" customHeight="1">
      <c r="B326" s="282" t="s">
        <v>48</v>
      </c>
      <c r="C326" s="283"/>
      <c r="D326" s="283"/>
      <c r="E326" s="284">
        <f t="shared" si="109"/>
        <v>89</v>
      </c>
      <c r="F326" s="285"/>
      <c r="G326" s="286">
        <f t="shared" si="116"/>
        <v>51</v>
      </c>
      <c r="H326" s="285"/>
      <c r="I326" s="286">
        <f t="shared" si="117"/>
        <v>38</v>
      </c>
      <c r="J326" s="287"/>
      <c r="K326" s="285">
        <f t="shared" si="110"/>
        <v>10</v>
      </c>
      <c r="L326" s="285"/>
      <c r="M326" s="286">
        <v>5</v>
      </c>
      <c r="N326" s="285"/>
      <c r="O326" s="286">
        <v>5</v>
      </c>
      <c r="P326" s="285"/>
      <c r="Q326" s="284">
        <f t="shared" si="115"/>
        <v>15</v>
      </c>
      <c r="R326" s="285"/>
      <c r="S326" s="286">
        <v>11</v>
      </c>
      <c r="T326" s="285"/>
      <c r="U326" s="286">
        <v>4</v>
      </c>
      <c r="V326" s="287"/>
      <c r="W326" s="284">
        <f t="shared" si="111"/>
        <v>14</v>
      </c>
      <c r="X326" s="285"/>
      <c r="Y326" s="286">
        <v>6</v>
      </c>
      <c r="Z326" s="285"/>
      <c r="AA326" s="286">
        <v>8</v>
      </c>
      <c r="AB326" s="287"/>
      <c r="AC326" s="284">
        <f t="shared" si="112"/>
        <v>18</v>
      </c>
      <c r="AD326" s="285"/>
      <c r="AE326" s="286">
        <v>9</v>
      </c>
      <c r="AF326" s="302"/>
      <c r="AG326" s="285">
        <v>9</v>
      </c>
      <c r="AH326" s="287"/>
      <c r="AI326" s="284">
        <f t="shared" si="113"/>
        <v>11</v>
      </c>
      <c r="AJ326" s="285"/>
      <c r="AK326" s="286">
        <v>5</v>
      </c>
      <c r="AL326" s="285"/>
      <c r="AM326" s="286">
        <v>6</v>
      </c>
      <c r="AN326" s="287"/>
      <c r="AO326" s="284">
        <f t="shared" si="114"/>
        <v>21</v>
      </c>
      <c r="AP326" s="285"/>
      <c r="AQ326" s="286">
        <v>15</v>
      </c>
      <c r="AR326" s="285"/>
      <c r="AS326" s="286">
        <v>6</v>
      </c>
      <c r="AT326" s="287"/>
    </row>
    <row r="327" spans="2:46" s="57" customFormat="1" ht="15" hidden="1" customHeight="1" collapsed="1">
      <c r="B327" s="282" t="s">
        <v>15</v>
      </c>
      <c r="C327" s="283"/>
      <c r="D327" s="283"/>
      <c r="E327" s="284">
        <f t="shared" si="109"/>
        <v>1440</v>
      </c>
      <c r="F327" s="285"/>
      <c r="G327" s="286">
        <f>SUM(G328:H331)</f>
        <v>749</v>
      </c>
      <c r="H327" s="285"/>
      <c r="I327" s="286">
        <f>SUM(I328:J331)</f>
        <v>691</v>
      </c>
      <c r="J327" s="287"/>
      <c r="K327" s="285">
        <f t="shared" si="110"/>
        <v>243</v>
      </c>
      <c r="L327" s="285"/>
      <c r="M327" s="286">
        <f>SUM(M328:N331)</f>
        <v>138</v>
      </c>
      <c r="N327" s="285"/>
      <c r="O327" s="286">
        <f>SUM(O328:P331)</f>
        <v>105</v>
      </c>
      <c r="P327" s="285"/>
      <c r="Q327" s="284">
        <f t="shared" si="115"/>
        <v>238</v>
      </c>
      <c r="R327" s="285"/>
      <c r="S327" s="286">
        <f>SUM(S328:T331)</f>
        <v>132</v>
      </c>
      <c r="T327" s="285"/>
      <c r="U327" s="286">
        <f>SUM(U328:V331)</f>
        <v>106</v>
      </c>
      <c r="V327" s="287"/>
      <c r="W327" s="284">
        <f t="shared" si="111"/>
        <v>218</v>
      </c>
      <c r="X327" s="285"/>
      <c r="Y327" s="286">
        <f>SUM(Y328:Z331)</f>
        <v>109</v>
      </c>
      <c r="Z327" s="285"/>
      <c r="AA327" s="286">
        <f>SUM(AA328:AB331)</f>
        <v>109</v>
      </c>
      <c r="AB327" s="287"/>
      <c r="AC327" s="284">
        <f t="shared" si="112"/>
        <v>240</v>
      </c>
      <c r="AD327" s="285"/>
      <c r="AE327" s="286">
        <f>SUM(AE328:AF331)</f>
        <v>117</v>
      </c>
      <c r="AF327" s="302"/>
      <c r="AG327" s="285">
        <f>SUM(AG328:AH331)</f>
        <v>123</v>
      </c>
      <c r="AH327" s="287"/>
      <c r="AI327" s="284">
        <f t="shared" si="113"/>
        <v>233</v>
      </c>
      <c r="AJ327" s="285"/>
      <c r="AK327" s="286">
        <f>SUM(AK328:AL331)</f>
        <v>125</v>
      </c>
      <c r="AL327" s="285"/>
      <c r="AM327" s="286">
        <f>SUM(AM328:AN331)</f>
        <v>108</v>
      </c>
      <c r="AN327" s="287"/>
      <c r="AO327" s="284">
        <f t="shared" si="114"/>
        <v>268</v>
      </c>
      <c r="AP327" s="285"/>
      <c r="AQ327" s="286">
        <f>SUM(AQ328:AR331)</f>
        <v>128</v>
      </c>
      <c r="AR327" s="285"/>
      <c r="AS327" s="286">
        <f>SUM(AS328:AT331)</f>
        <v>140</v>
      </c>
      <c r="AT327" s="287"/>
    </row>
    <row r="328" spans="2:46" s="57" customFormat="1" ht="15" hidden="1" customHeight="1">
      <c r="B328" s="282" t="s">
        <v>35</v>
      </c>
      <c r="C328" s="283"/>
      <c r="D328" s="283"/>
      <c r="E328" s="284">
        <f t="shared" si="109"/>
        <v>558</v>
      </c>
      <c r="F328" s="285"/>
      <c r="G328" s="286">
        <f>SUM(M328,S328,Y328,AE328,AK328,AQ328)</f>
        <v>293</v>
      </c>
      <c r="H328" s="285"/>
      <c r="I328" s="286">
        <f>SUM(O328,U328,AA328,AG328,AM328,AS328)</f>
        <v>265</v>
      </c>
      <c r="J328" s="287"/>
      <c r="K328" s="285">
        <f t="shared" si="110"/>
        <v>97</v>
      </c>
      <c r="L328" s="285"/>
      <c r="M328" s="286">
        <v>58</v>
      </c>
      <c r="N328" s="285"/>
      <c r="O328" s="286">
        <v>39</v>
      </c>
      <c r="P328" s="285"/>
      <c r="Q328" s="284">
        <f t="shared" si="115"/>
        <v>99</v>
      </c>
      <c r="R328" s="285"/>
      <c r="S328" s="286">
        <v>53</v>
      </c>
      <c r="T328" s="285"/>
      <c r="U328" s="286">
        <v>46</v>
      </c>
      <c r="V328" s="287"/>
      <c r="W328" s="284">
        <f t="shared" si="111"/>
        <v>90</v>
      </c>
      <c r="X328" s="285"/>
      <c r="Y328" s="286">
        <v>46</v>
      </c>
      <c r="Z328" s="285"/>
      <c r="AA328" s="286">
        <v>44</v>
      </c>
      <c r="AB328" s="287"/>
      <c r="AC328" s="284">
        <f t="shared" si="112"/>
        <v>88</v>
      </c>
      <c r="AD328" s="285"/>
      <c r="AE328" s="286">
        <v>45</v>
      </c>
      <c r="AF328" s="302"/>
      <c r="AG328" s="285">
        <v>43</v>
      </c>
      <c r="AH328" s="287"/>
      <c r="AI328" s="284">
        <f t="shared" si="113"/>
        <v>93</v>
      </c>
      <c r="AJ328" s="285"/>
      <c r="AK328" s="286">
        <v>47</v>
      </c>
      <c r="AL328" s="285"/>
      <c r="AM328" s="286">
        <v>46</v>
      </c>
      <c r="AN328" s="287"/>
      <c r="AO328" s="284">
        <f t="shared" si="114"/>
        <v>91</v>
      </c>
      <c r="AP328" s="285"/>
      <c r="AQ328" s="286">
        <v>44</v>
      </c>
      <c r="AR328" s="285"/>
      <c r="AS328" s="286">
        <v>47</v>
      </c>
      <c r="AT328" s="287"/>
    </row>
    <row r="329" spans="2:46" s="57" customFormat="1" ht="15" hidden="1" customHeight="1">
      <c r="B329" s="282" t="s">
        <v>36</v>
      </c>
      <c r="C329" s="283"/>
      <c r="D329" s="283"/>
      <c r="E329" s="284">
        <f t="shared" si="109"/>
        <v>328</v>
      </c>
      <c r="F329" s="285"/>
      <c r="G329" s="286">
        <f>SUM(M329,S329,Y329,AE329,AK329,AQ329)</f>
        <v>166</v>
      </c>
      <c r="H329" s="285"/>
      <c r="I329" s="286">
        <f>SUM(O329,U329,AA329,AG329,AM329,AS329)</f>
        <v>162</v>
      </c>
      <c r="J329" s="287"/>
      <c r="K329" s="285">
        <f t="shared" si="110"/>
        <v>49</v>
      </c>
      <c r="L329" s="285"/>
      <c r="M329" s="286">
        <v>24</v>
      </c>
      <c r="N329" s="285"/>
      <c r="O329" s="286">
        <v>25</v>
      </c>
      <c r="P329" s="285"/>
      <c r="Q329" s="284">
        <f t="shared" si="115"/>
        <v>50</v>
      </c>
      <c r="R329" s="285"/>
      <c r="S329" s="286">
        <v>33</v>
      </c>
      <c r="T329" s="285"/>
      <c r="U329" s="286">
        <v>17</v>
      </c>
      <c r="V329" s="287"/>
      <c r="W329" s="284">
        <f t="shared" si="111"/>
        <v>62</v>
      </c>
      <c r="X329" s="285"/>
      <c r="Y329" s="286">
        <v>27</v>
      </c>
      <c r="Z329" s="285"/>
      <c r="AA329" s="286">
        <v>35</v>
      </c>
      <c r="AB329" s="287"/>
      <c r="AC329" s="284">
        <f t="shared" si="112"/>
        <v>48</v>
      </c>
      <c r="AD329" s="285"/>
      <c r="AE329" s="286">
        <v>22</v>
      </c>
      <c r="AF329" s="302"/>
      <c r="AG329" s="285">
        <v>26</v>
      </c>
      <c r="AH329" s="287"/>
      <c r="AI329" s="284">
        <f t="shared" si="113"/>
        <v>57</v>
      </c>
      <c r="AJ329" s="285"/>
      <c r="AK329" s="286">
        <v>33</v>
      </c>
      <c r="AL329" s="285"/>
      <c r="AM329" s="286">
        <v>24</v>
      </c>
      <c r="AN329" s="287"/>
      <c r="AO329" s="284">
        <f t="shared" si="114"/>
        <v>62</v>
      </c>
      <c r="AP329" s="285"/>
      <c r="AQ329" s="286">
        <v>27</v>
      </c>
      <c r="AR329" s="285"/>
      <c r="AS329" s="286">
        <v>35</v>
      </c>
      <c r="AT329" s="287"/>
    </row>
    <row r="330" spans="2:46" s="57" customFormat="1" ht="15" hidden="1" customHeight="1">
      <c r="B330" s="282" t="s">
        <v>37</v>
      </c>
      <c r="C330" s="283"/>
      <c r="D330" s="283"/>
      <c r="E330" s="284">
        <f t="shared" si="109"/>
        <v>234</v>
      </c>
      <c r="F330" s="285"/>
      <c r="G330" s="286">
        <f>SUM(M330,S330,Y330,AE330,AK330,AQ330)</f>
        <v>129</v>
      </c>
      <c r="H330" s="285"/>
      <c r="I330" s="286">
        <f>SUM(O330,U330,AA330,AG330,AM330,AS330)</f>
        <v>105</v>
      </c>
      <c r="J330" s="287"/>
      <c r="K330" s="285">
        <f t="shared" si="110"/>
        <v>37</v>
      </c>
      <c r="L330" s="285"/>
      <c r="M330" s="286">
        <v>22</v>
      </c>
      <c r="N330" s="285"/>
      <c r="O330" s="286">
        <v>15</v>
      </c>
      <c r="P330" s="285"/>
      <c r="Q330" s="284">
        <f t="shared" si="115"/>
        <v>34</v>
      </c>
      <c r="R330" s="285"/>
      <c r="S330" s="286">
        <v>14</v>
      </c>
      <c r="T330" s="285"/>
      <c r="U330" s="286">
        <v>20</v>
      </c>
      <c r="V330" s="287"/>
      <c r="W330" s="284">
        <f t="shared" si="111"/>
        <v>28</v>
      </c>
      <c r="X330" s="285"/>
      <c r="Y330" s="286">
        <v>17</v>
      </c>
      <c r="Z330" s="285"/>
      <c r="AA330" s="286">
        <v>11</v>
      </c>
      <c r="AB330" s="287"/>
      <c r="AC330" s="284">
        <f t="shared" si="112"/>
        <v>44</v>
      </c>
      <c r="AD330" s="285"/>
      <c r="AE330" s="286">
        <v>22</v>
      </c>
      <c r="AF330" s="302"/>
      <c r="AG330" s="285">
        <v>22</v>
      </c>
      <c r="AH330" s="287"/>
      <c r="AI330" s="284">
        <f t="shared" si="113"/>
        <v>40</v>
      </c>
      <c r="AJ330" s="285"/>
      <c r="AK330" s="286">
        <v>22</v>
      </c>
      <c r="AL330" s="285"/>
      <c r="AM330" s="286">
        <v>18</v>
      </c>
      <c r="AN330" s="287"/>
      <c r="AO330" s="284">
        <f t="shared" si="114"/>
        <v>51</v>
      </c>
      <c r="AP330" s="285"/>
      <c r="AQ330" s="286">
        <v>32</v>
      </c>
      <c r="AR330" s="285"/>
      <c r="AS330" s="286">
        <v>19</v>
      </c>
      <c r="AT330" s="287"/>
    </row>
    <row r="331" spans="2:46" s="57" customFormat="1" ht="15" hidden="1" customHeight="1">
      <c r="B331" s="282" t="s">
        <v>38</v>
      </c>
      <c r="C331" s="283"/>
      <c r="D331" s="283"/>
      <c r="E331" s="284">
        <f t="shared" si="109"/>
        <v>320</v>
      </c>
      <c r="F331" s="285"/>
      <c r="G331" s="286">
        <f>SUM(M331,S331,Y331,AE331,AK331,AQ331)</f>
        <v>161</v>
      </c>
      <c r="H331" s="285"/>
      <c r="I331" s="286">
        <f>SUM(O331,U331,AA331,AG331,AM331,AS331)</f>
        <v>159</v>
      </c>
      <c r="J331" s="287"/>
      <c r="K331" s="285">
        <f t="shared" si="110"/>
        <v>60</v>
      </c>
      <c r="L331" s="285"/>
      <c r="M331" s="286">
        <v>34</v>
      </c>
      <c r="N331" s="285"/>
      <c r="O331" s="286">
        <v>26</v>
      </c>
      <c r="P331" s="285"/>
      <c r="Q331" s="284">
        <f t="shared" si="115"/>
        <v>55</v>
      </c>
      <c r="R331" s="285"/>
      <c r="S331" s="286">
        <v>32</v>
      </c>
      <c r="T331" s="285"/>
      <c r="U331" s="286">
        <v>23</v>
      </c>
      <c r="V331" s="287"/>
      <c r="W331" s="284">
        <f t="shared" si="111"/>
        <v>38</v>
      </c>
      <c r="X331" s="285"/>
      <c r="Y331" s="286">
        <v>19</v>
      </c>
      <c r="Z331" s="285"/>
      <c r="AA331" s="286">
        <v>19</v>
      </c>
      <c r="AB331" s="287"/>
      <c r="AC331" s="284">
        <f t="shared" si="112"/>
        <v>60</v>
      </c>
      <c r="AD331" s="285"/>
      <c r="AE331" s="286">
        <v>28</v>
      </c>
      <c r="AF331" s="302"/>
      <c r="AG331" s="285">
        <v>32</v>
      </c>
      <c r="AH331" s="287"/>
      <c r="AI331" s="284">
        <f t="shared" si="113"/>
        <v>43</v>
      </c>
      <c r="AJ331" s="285"/>
      <c r="AK331" s="286">
        <v>23</v>
      </c>
      <c r="AL331" s="285"/>
      <c r="AM331" s="286">
        <v>20</v>
      </c>
      <c r="AN331" s="287"/>
      <c r="AO331" s="284">
        <f t="shared" si="114"/>
        <v>64</v>
      </c>
      <c r="AP331" s="285"/>
      <c r="AQ331" s="286">
        <v>25</v>
      </c>
      <c r="AR331" s="285"/>
      <c r="AS331" s="286">
        <v>39</v>
      </c>
      <c r="AT331" s="287"/>
    </row>
    <row r="332" spans="2:46" s="57" customFormat="1" ht="15" hidden="1" customHeight="1" collapsed="1">
      <c r="B332" s="282" t="s">
        <v>16</v>
      </c>
      <c r="C332" s="283"/>
      <c r="D332" s="283"/>
      <c r="E332" s="284">
        <f t="shared" si="109"/>
        <v>766</v>
      </c>
      <c r="F332" s="285"/>
      <c r="G332" s="286">
        <f>SUM(G333:H336)</f>
        <v>369</v>
      </c>
      <c r="H332" s="285"/>
      <c r="I332" s="286">
        <f>SUM(I333:J336)</f>
        <v>397</v>
      </c>
      <c r="J332" s="287"/>
      <c r="K332" s="285">
        <f t="shared" si="110"/>
        <v>114</v>
      </c>
      <c r="L332" s="285"/>
      <c r="M332" s="286">
        <f>SUM(M333:N336)</f>
        <v>54</v>
      </c>
      <c r="N332" s="285"/>
      <c r="O332" s="286">
        <f>SUM(O333:P336)</f>
        <v>60</v>
      </c>
      <c r="P332" s="285"/>
      <c r="Q332" s="284">
        <f t="shared" si="115"/>
        <v>122</v>
      </c>
      <c r="R332" s="285"/>
      <c r="S332" s="286">
        <f>SUM(S333:T336)</f>
        <v>58</v>
      </c>
      <c r="T332" s="285"/>
      <c r="U332" s="286">
        <f>SUM(U333:V336)</f>
        <v>64</v>
      </c>
      <c r="V332" s="287"/>
      <c r="W332" s="284">
        <f t="shared" si="111"/>
        <v>110</v>
      </c>
      <c r="X332" s="285"/>
      <c r="Y332" s="286">
        <f>SUM(Y333:Z336)</f>
        <v>51</v>
      </c>
      <c r="Z332" s="285"/>
      <c r="AA332" s="286">
        <f>SUM(AA333:AB336)</f>
        <v>59</v>
      </c>
      <c r="AB332" s="287"/>
      <c r="AC332" s="284">
        <f t="shared" si="112"/>
        <v>138</v>
      </c>
      <c r="AD332" s="285"/>
      <c r="AE332" s="286">
        <f>SUM(AE333:AF336)</f>
        <v>65</v>
      </c>
      <c r="AF332" s="302"/>
      <c r="AG332" s="285">
        <f>SUM(AG333:AH336)</f>
        <v>73</v>
      </c>
      <c r="AH332" s="287"/>
      <c r="AI332" s="284">
        <f t="shared" si="113"/>
        <v>126</v>
      </c>
      <c r="AJ332" s="285"/>
      <c r="AK332" s="286">
        <f>SUM(AK333:AL336)</f>
        <v>66</v>
      </c>
      <c r="AL332" s="285"/>
      <c r="AM332" s="286">
        <f>SUM(AM333:AN336)</f>
        <v>60</v>
      </c>
      <c r="AN332" s="287"/>
      <c r="AO332" s="284">
        <f t="shared" si="114"/>
        <v>156</v>
      </c>
      <c r="AP332" s="285"/>
      <c r="AQ332" s="286">
        <f>SUM(AQ333:AR336)</f>
        <v>75</v>
      </c>
      <c r="AR332" s="285"/>
      <c r="AS332" s="286">
        <f>SUM(AS333:AT336)</f>
        <v>81</v>
      </c>
      <c r="AT332" s="287"/>
    </row>
    <row r="333" spans="2:46" s="57" customFormat="1" ht="15" hidden="1" customHeight="1">
      <c r="B333" s="282" t="s">
        <v>58</v>
      </c>
      <c r="C333" s="304"/>
      <c r="D333" s="305"/>
      <c r="E333" s="284">
        <f>SUM(G333:J333)</f>
        <v>407</v>
      </c>
      <c r="F333" s="285"/>
      <c r="G333" s="286">
        <f>SUM(M333,S333,Y333,AE333,AK333,AQ333)</f>
        <v>188</v>
      </c>
      <c r="H333" s="285"/>
      <c r="I333" s="286">
        <f>SUM(O333,U333,AA333,AG333,AM333,AS333)</f>
        <v>219</v>
      </c>
      <c r="J333" s="287"/>
      <c r="K333" s="306">
        <f t="shared" si="110"/>
        <v>63</v>
      </c>
      <c r="L333" s="307"/>
      <c r="M333" s="307">
        <v>31</v>
      </c>
      <c r="N333" s="307"/>
      <c r="O333" s="307">
        <v>32</v>
      </c>
      <c r="P333" s="308"/>
      <c r="Q333" s="284">
        <f t="shared" si="115"/>
        <v>68</v>
      </c>
      <c r="R333" s="285"/>
      <c r="S333" s="309">
        <v>28</v>
      </c>
      <c r="T333" s="309"/>
      <c r="U333" s="307">
        <v>40</v>
      </c>
      <c r="V333" s="308"/>
      <c r="W333" s="284">
        <f t="shared" si="111"/>
        <v>64</v>
      </c>
      <c r="X333" s="285"/>
      <c r="Y333" s="307">
        <v>28</v>
      </c>
      <c r="Z333" s="307"/>
      <c r="AA333" s="307">
        <v>36</v>
      </c>
      <c r="AB333" s="308"/>
      <c r="AC333" s="284">
        <f>SUM(AE333:AH333)</f>
        <v>67</v>
      </c>
      <c r="AD333" s="285"/>
      <c r="AE333" s="307">
        <v>30</v>
      </c>
      <c r="AF333" s="307"/>
      <c r="AG333" s="307">
        <v>37</v>
      </c>
      <c r="AH333" s="308"/>
      <c r="AI333" s="306">
        <f>SUM(AK333:AN333)</f>
        <v>67</v>
      </c>
      <c r="AJ333" s="307"/>
      <c r="AK333" s="307">
        <v>36</v>
      </c>
      <c r="AL333" s="307"/>
      <c r="AM333" s="307">
        <v>31</v>
      </c>
      <c r="AN333" s="308"/>
      <c r="AO333" s="306">
        <f>SUM(AQ333:AT333)</f>
        <v>78</v>
      </c>
      <c r="AP333" s="307"/>
      <c r="AQ333" s="310">
        <v>35</v>
      </c>
      <c r="AR333" s="310"/>
      <c r="AS333" s="307">
        <v>43</v>
      </c>
      <c r="AT333" s="308"/>
    </row>
    <row r="334" spans="2:46" s="57" customFormat="1" ht="15" hidden="1" customHeight="1">
      <c r="B334" s="282" t="s">
        <v>59</v>
      </c>
      <c r="C334" s="304"/>
      <c r="D334" s="305"/>
      <c r="E334" s="284">
        <f>SUM(G334:J334)</f>
        <v>155</v>
      </c>
      <c r="F334" s="285"/>
      <c r="G334" s="286">
        <f>SUM(M334,S334,Y334,AE334,AK334,AQ334)</f>
        <v>77</v>
      </c>
      <c r="H334" s="285"/>
      <c r="I334" s="286">
        <f>SUM(O334,U334,AA334,AG334,AM334,AS334)</f>
        <v>78</v>
      </c>
      <c r="J334" s="287"/>
      <c r="K334" s="306">
        <f t="shared" si="110"/>
        <v>23</v>
      </c>
      <c r="L334" s="307"/>
      <c r="M334" s="307">
        <v>9</v>
      </c>
      <c r="N334" s="307"/>
      <c r="O334" s="307">
        <v>14</v>
      </c>
      <c r="P334" s="308"/>
      <c r="Q334" s="284">
        <f t="shared" si="115"/>
        <v>25</v>
      </c>
      <c r="R334" s="285"/>
      <c r="S334" s="307">
        <v>16</v>
      </c>
      <c r="T334" s="307"/>
      <c r="U334" s="307">
        <v>9</v>
      </c>
      <c r="V334" s="308"/>
      <c r="W334" s="284">
        <f t="shared" si="111"/>
        <v>17</v>
      </c>
      <c r="X334" s="285"/>
      <c r="Y334" s="307">
        <v>9</v>
      </c>
      <c r="Z334" s="307"/>
      <c r="AA334" s="307">
        <v>8</v>
      </c>
      <c r="AB334" s="308"/>
      <c r="AC334" s="306">
        <f>SUM(AE334:AH334)</f>
        <v>36</v>
      </c>
      <c r="AD334" s="307"/>
      <c r="AE334" s="307">
        <v>16</v>
      </c>
      <c r="AF334" s="307"/>
      <c r="AG334" s="307">
        <v>20</v>
      </c>
      <c r="AH334" s="308"/>
      <c r="AI334" s="306">
        <f>SUM(AK334:AN334)</f>
        <v>28</v>
      </c>
      <c r="AJ334" s="307"/>
      <c r="AK334" s="307">
        <v>15</v>
      </c>
      <c r="AL334" s="307"/>
      <c r="AM334" s="307">
        <v>13</v>
      </c>
      <c r="AN334" s="308"/>
      <c r="AO334" s="306">
        <f>SUM(AQ334:AT334)</f>
        <v>26</v>
      </c>
      <c r="AP334" s="307"/>
      <c r="AQ334" s="307">
        <v>12</v>
      </c>
      <c r="AR334" s="307"/>
      <c r="AS334" s="307">
        <v>14</v>
      </c>
      <c r="AT334" s="308"/>
    </row>
    <row r="335" spans="2:46" s="57" customFormat="1" ht="15" hidden="1" customHeight="1">
      <c r="B335" s="282" t="s">
        <v>60</v>
      </c>
      <c r="C335" s="304"/>
      <c r="D335" s="305"/>
      <c r="E335" s="284">
        <f>SUM(G335:J335)</f>
        <v>110</v>
      </c>
      <c r="F335" s="285"/>
      <c r="G335" s="286">
        <f>SUM(M335,S335,Y335,AE335,AK335,AQ335)</f>
        <v>52</v>
      </c>
      <c r="H335" s="285"/>
      <c r="I335" s="286">
        <f>SUM(O335,U335,AA335,AG335,AM335,AS335)</f>
        <v>58</v>
      </c>
      <c r="J335" s="287"/>
      <c r="K335" s="306">
        <f t="shared" si="110"/>
        <v>14</v>
      </c>
      <c r="L335" s="307"/>
      <c r="M335" s="307">
        <v>7</v>
      </c>
      <c r="N335" s="307"/>
      <c r="O335" s="307">
        <v>7</v>
      </c>
      <c r="P335" s="308"/>
      <c r="Q335" s="284">
        <f t="shared" si="115"/>
        <v>11</v>
      </c>
      <c r="R335" s="285"/>
      <c r="S335" s="307">
        <v>4</v>
      </c>
      <c r="T335" s="307"/>
      <c r="U335" s="307">
        <v>7</v>
      </c>
      <c r="V335" s="308"/>
      <c r="W335" s="284">
        <f t="shared" si="111"/>
        <v>17</v>
      </c>
      <c r="X335" s="285"/>
      <c r="Y335" s="307">
        <v>8</v>
      </c>
      <c r="Z335" s="307"/>
      <c r="AA335" s="307">
        <v>9</v>
      </c>
      <c r="AB335" s="308"/>
      <c r="AC335" s="306">
        <f>SUM(AE335:AH335)</f>
        <v>22</v>
      </c>
      <c r="AD335" s="307"/>
      <c r="AE335" s="307">
        <v>12</v>
      </c>
      <c r="AF335" s="307"/>
      <c r="AG335" s="307">
        <v>10</v>
      </c>
      <c r="AH335" s="308"/>
      <c r="AI335" s="306">
        <f>SUM(AK335:AN335)</f>
        <v>17</v>
      </c>
      <c r="AJ335" s="307"/>
      <c r="AK335" s="307">
        <v>7</v>
      </c>
      <c r="AL335" s="307"/>
      <c r="AM335" s="307">
        <v>10</v>
      </c>
      <c r="AN335" s="308"/>
      <c r="AO335" s="306">
        <f>SUM(AQ335:AT335)</f>
        <v>29</v>
      </c>
      <c r="AP335" s="307"/>
      <c r="AQ335" s="307">
        <v>14</v>
      </c>
      <c r="AR335" s="307"/>
      <c r="AS335" s="307">
        <v>15</v>
      </c>
      <c r="AT335" s="308"/>
    </row>
    <row r="336" spans="2:46" s="57" customFormat="1" ht="15" hidden="1" customHeight="1">
      <c r="B336" s="288" t="s">
        <v>115</v>
      </c>
      <c r="C336" s="311"/>
      <c r="D336" s="312"/>
      <c r="E336" s="290">
        <f>SUM(G336:J336)</f>
        <v>94</v>
      </c>
      <c r="F336" s="291"/>
      <c r="G336" s="292">
        <f>SUM(M336,S336,Y336,AE336,AK336,AQ336)</f>
        <v>52</v>
      </c>
      <c r="H336" s="291"/>
      <c r="I336" s="292">
        <f>SUM(O336,U336,AA336,AG336,AM336,AS336)</f>
        <v>42</v>
      </c>
      <c r="J336" s="293"/>
      <c r="K336" s="313">
        <f t="shared" si="110"/>
        <v>14</v>
      </c>
      <c r="L336" s="314"/>
      <c r="M336" s="314">
        <v>7</v>
      </c>
      <c r="N336" s="314"/>
      <c r="O336" s="314">
        <v>7</v>
      </c>
      <c r="P336" s="315"/>
      <c r="Q336" s="290">
        <f t="shared" si="115"/>
        <v>18</v>
      </c>
      <c r="R336" s="291"/>
      <c r="S336" s="314">
        <v>10</v>
      </c>
      <c r="T336" s="314"/>
      <c r="U336" s="314">
        <v>8</v>
      </c>
      <c r="V336" s="315"/>
      <c r="W336" s="290">
        <f t="shared" si="111"/>
        <v>12</v>
      </c>
      <c r="X336" s="303"/>
      <c r="Y336" s="314">
        <v>6</v>
      </c>
      <c r="Z336" s="314"/>
      <c r="AA336" s="314">
        <v>6</v>
      </c>
      <c r="AB336" s="315"/>
      <c r="AC336" s="313">
        <f>SUM(AE336:AH336)</f>
        <v>13</v>
      </c>
      <c r="AD336" s="314"/>
      <c r="AE336" s="314">
        <v>7</v>
      </c>
      <c r="AF336" s="314"/>
      <c r="AG336" s="314">
        <v>6</v>
      </c>
      <c r="AH336" s="315"/>
      <c r="AI336" s="313">
        <f>SUM(AK336:AN336)</f>
        <v>14</v>
      </c>
      <c r="AJ336" s="314"/>
      <c r="AK336" s="314">
        <v>8</v>
      </c>
      <c r="AL336" s="314"/>
      <c r="AM336" s="314">
        <v>6</v>
      </c>
      <c r="AN336" s="315"/>
      <c r="AO336" s="313">
        <f>SUM(AQ336:AT336)</f>
        <v>23</v>
      </c>
      <c r="AP336" s="314"/>
      <c r="AQ336" s="314">
        <v>14</v>
      </c>
      <c r="AR336" s="314"/>
      <c r="AS336" s="314">
        <v>9</v>
      </c>
      <c r="AT336" s="315"/>
    </row>
    <row r="337" spans="2:46" s="57" customFormat="1" ht="15" customHeight="1">
      <c r="B337" s="294" t="s">
        <v>154</v>
      </c>
      <c r="C337" s="295"/>
      <c r="D337" s="295"/>
      <c r="E337" s="300">
        <f>E338+E344+E351+E356</f>
        <v>4754</v>
      </c>
      <c r="F337" s="298"/>
      <c r="G337" s="297">
        <f>G338+G344+G351+G356</f>
        <v>2394</v>
      </c>
      <c r="H337" s="298"/>
      <c r="I337" s="297">
        <f>I338+I344+I351+I356</f>
        <v>2360</v>
      </c>
      <c r="J337" s="299"/>
      <c r="K337" s="298">
        <f>K338+K344+K351+K356</f>
        <v>770</v>
      </c>
      <c r="L337" s="298"/>
      <c r="M337" s="297">
        <f>M338+M344+M351+M356</f>
        <v>365</v>
      </c>
      <c r="N337" s="298"/>
      <c r="O337" s="297">
        <f>O338+O344+O351+O356</f>
        <v>405</v>
      </c>
      <c r="P337" s="298"/>
      <c r="Q337" s="300">
        <f>Q338+Q344+Q351+Q356</f>
        <v>729</v>
      </c>
      <c r="R337" s="298"/>
      <c r="S337" s="297">
        <f>S338+S344+S351+S356</f>
        <v>373</v>
      </c>
      <c r="T337" s="298"/>
      <c r="U337" s="297">
        <f>U338+U344+U351+U356</f>
        <v>356</v>
      </c>
      <c r="V337" s="299"/>
      <c r="W337" s="300">
        <f>W338+W344+W351+W356</f>
        <v>833</v>
      </c>
      <c r="X337" s="298"/>
      <c r="Y337" s="297">
        <f>Y338+Y344+Y351+Y356</f>
        <v>440</v>
      </c>
      <c r="Z337" s="298"/>
      <c r="AA337" s="297">
        <f>AA338+AA344+AA351+AA356</f>
        <v>393</v>
      </c>
      <c r="AB337" s="299"/>
      <c r="AC337" s="300">
        <f>AC338+AC344+AC351+AC356</f>
        <v>782</v>
      </c>
      <c r="AD337" s="298"/>
      <c r="AE337" s="297">
        <f>AE338+AE344+AE351+AE356</f>
        <v>392</v>
      </c>
      <c r="AF337" s="316"/>
      <c r="AG337" s="298">
        <f>AG338+AG344+AG351+AG356</f>
        <v>390</v>
      </c>
      <c r="AH337" s="299"/>
      <c r="AI337" s="300">
        <f>AI338+AI344+AI351+AI356</f>
        <v>810</v>
      </c>
      <c r="AJ337" s="298"/>
      <c r="AK337" s="297">
        <f>AK338+AK344+AK351+AK356</f>
        <v>406</v>
      </c>
      <c r="AL337" s="298"/>
      <c r="AM337" s="297">
        <f>AM338+AM344+AM351+AM356</f>
        <v>404</v>
      </c>
      <c r="AN337" s="299"/>
      <c r="AO337" s="300">
        <f>AO338+AO344+AO351+AO356</f>
        <v>830</v>
      </c>
      <c r="AP337" s="298"/>
      <c r="AQ337" s="297">
        <f>AQ338+AQ344+AQ351+AQ356</f>
        <v>418</v>
      </c>
      <c r="AR337" s="298"/>
      <c r="AS337" s="297">
        <f>AS338+AS344+AS351+AS356</f>
        <v>412</v>
      </c>
      <c r="AT337" s="299"/>
    </row>
    <row r="338" spans="2:46" s="57" customFormat="1" ht="15" hidden="1" customHeight="1">
      <c r="B338" s="282" t="s">
        <v>13</v>
      </c>
      <c r="C338" s="283"/>
      <c r="D338" s="301"/>
      <c r="E338" s="284">
        <f>SUM(G338:J338)</f>
        <v>996</v>
      </c>
      <c r="F338" s="302"/>
      <c r="G338" s="286">
        <f>SUM(G339:H343)</f>
        <v>491</v>
      </c>
      <c r="H338" s="302"/>
      <c r="I338" s="286">
        <f>SUM(I339:J343)</f>
        <v>505</v>
      </c>
      <c r="J338" s="287"/>
      <c r="K338" s="284">
        <f>SUM(M338:P338)</f>
        <v>167</v>
      </c>
      <c r="L338" s="302"/>
      <c r="M338" s="286">
        <f>SUM(M339:N343)</f>
        <v>83</v>
      </c>
      <c r="N338" s="302"/>
      <c r="O338" s="286">
        <f>SUM(O339:P343)</f>
        <v>84</v>
      </c>
      <c r="P338" s="287"/>
      <c r="Q338" s="284">
        <f>SUM(S338:V338)</f>
        <v>136</v>
      </c>
      <c r="R338" s="302"/>
      <c r="S338" s="286">
        <f>SUM(S339:T343)</f>
        <v>60</v>
      </c>
      <c r="T338" s="302"/>
      <c r="U338" s="286">
        <f>SUM(U339:V343)</f>
        <v>76</v>
      </c>
      <c r="V338" s="287"/>
      <c r="W338" s="284">
        <f>SUM(Y338:AB338)</f>
        <v>171</v>
      </c>
      <c r="X338" s="302"/>
      <c r="Y338" s="286">
        <f>SUM(Y339:Z343)</f>
        <v>87</v>
      </c>
      <c r="Z338" s="302"/>
      <c r="AA338" s="286">
        <f>SUM(AA339:AB343)</f>
        <v>84</v>
      </c>
      <c r="AB338" s="287"/>
      <c r="AC338" s="284">
        <f>SUM(AE338:AH338)</f>
        <v>162</v>
      </c>
      <c r="AD338" s="302"/>
      <c r="AE338" s="286">
        <f>SUM(AE339:AF343)</f>
        <v>77</v>
      </c>
      <c r="AF338" s="302"/>
      <c r="AG338" s="285">
        <f>SUM(AG339:AH343)</f>
        <v>85</v>
      </c>
      <c r="AH338" s="287"/>
      <c r="AI338" s="284">
        <f>SUM(AK338:AN338)</f>
        <v>189</v>
      </c>
      <c r="AJ338" s="302"/>
      <c r="AK338" s="286">
        <f>SUM(AK339:AL343)</f>
        <v>98</v>
      </c>
      <c r="AL338" s="302"/>
      <c r="AM338" s="286">
        <f>SUM(AM339:AN343)</f>
        <v>91</v>
      </c>
      <c r="AN338" s="287"/>
      <c r="AO338" s="284">
        <f>SUM(AQ338:AT338)</f>
        <v>171</v>
      </c>
      <c r="AP338" s="302"/>
      <c r="AQ338" s="286">
        <f>SUM(AQ339:AR343)</f>
        <v>86</v>
      </c>
      <c r="AR338" s="302"/>
      <c r="AS338" s="285">
        <f>SUM(AS339:AT343)</f>
        <v>85</v>
      </c>
      <c r="AT338" s="287"/>
    </row>
    <row r="339" spans="2:46" s="57" customFormat="1" ht="15" hidden="1" customHeight="1">
      <c r="B339" s="282" t="s">
        <v>29</v>
      </c>
      <c r="C339" s="283"/>
      <c r="D339" s="283"/>
      <c r="E339" s="284">
        <f>SUM(G339:J339)</f>
        <v>193</v>
      </c>
      <c r="F339" s="285"/>
      <c r="G339" s="286">
        <f>SUM(M339,S339,Y339,AE339,AK339,AQ339)</f>
        <v>107</v>
      </c>
      <c r="H339" s="285"/>
      <c r="I339" s="286">
        <f>SUM(O339,U339,AA339,AG339,AM339,AS339)</f>
        <v>86</v>
      </c>
      <c r="J339" s="287"/>
      <c r="K339" s="285">
        <f>SUM(M339:P339)</f>
        <v>27</v>
      </c>
      <c r="L339" s="285"/>
      <c r="M339" s="286">
        <v>12</v>
      </c>
      <c r="N339" s="285"/>
      <c r="O339" s="286">
        <v>15</v>
      </c>
      <c r="P339" s="285"/>
      <c r="Q339" s="284">
        <f>SUM(S339:V339)</f>
        <v>31</v>
      </c>
      <c r="R339" s="285"/>
      <c r="S339" s="286">
        <v>20</v>
      </c>
      <c r="T339" s="285"/>
      <c r="U339" s="286">
        <v>11</v>
      </c>
      <c r="V339" s="287"/>
      <c r="W339" s="284">
        <f>SUM(Y339:AB339)</f>
        <v>37</v>
      </c>
      <c r="X339" s="285"/>
      <c r="Y339" s="286">
        <v>21</v>
      </c>
      <c r="Z339" s="285"/>
      <c r="AA339" s="286">
        <v>16</v>
      </c>
      <c r="AB339" s="287"/>
      <c r="AC339" s="284">
        <f>SUM(AE339:AH339)</f>
        <v>33</v>
      </c>
      <c r="AD339" s="285"/>
      <c r="AE339" s="286">
        <v>16</v>
      </c>
      <c r="AF339" s="302"/>
      <c r="AG339" s="285">
        <v>17</v>
      </c>
      <c r="AH339" s="287"/>
      <c r="AI339" s="284">
        <f>SUM(AK339:AN339)</f>
        <v>36</v>
      </c>
      <c r="AJ339" s="285"/>
      <c r="AK339" s="286">
        <v>22</v>
      </c>
      <c r="AL339" s="285"/>
      <c r="AM339" s="286">
        <v>14</v>
      </c>
      <c r="AN339" s="287"/>
      <c r="AO339" s="284">
        <f>SUM(AQ339:AT339)</f>
        <v>29</v>
      </c>
      <c r="AP339" s="285"/>
      <c r="AQ339" s="286">
        <v>16</v>
      </c>
      <c r="AR339" s="285"/>
      <c r="AS339" s="286">
        <v>13</v>
      </c>
      <c r="AT339" s="287"/>
    </row>
    <row r="340" spans="2:46" s="57" customFormat="1" ht="15" hidden="1" customHeight="1">
      <c r="B340" s="282" t="s">
        <v>43</v>
      </c>
      <c r="C340" s="283"/>
      <c r="D340" s="283"/>
      <c r="E340" s="284">
        <f>SUM(G340:J340)</f>
        <v>274</v>
      </c>
      <c r="F340" s="285"/>
      <c r="G340" s="286">
        <f>SUM(M340,S340,Y340,AE340,AK340,AQ340)</f>
        <v>138</v>
      </c>
      <c r="H340" s="285"/>
      <c r="I340" s="286">
        <f>SUM(O340,U340,AA340,AG340,AM340,AS340)</f>
        <v>136</v>
      </c>
      <c r="J340" s="287"/>
      <c r="K340" s="285">
        <f>SUM(M340:P340)</f>
        <v>56</v>
      </c>
      <c r="L340" s="285"/>
      <c r="M340" s="286">
        <v>32</v>
      </c>
      <c r="N340" s="285"/>
      <c r="O340" s="286">
        <v>24</v>
      </c>
      <c r="P340" s="285"/>
      <c r="Q340" s="284">
        <f>SUM(S340:V340)</f>
        <v>37</v>
      </c>
      <c r="R340" s="285"/>
      <c r="S340" s="286">
        <v>16</v>
      </c>
      <c r="T340" s="285"/>
      <c r="U340" s="286">
        <v>21</v>
      </c>
      <c r="V340" s="287"/>
      <c r="W340" s="284">
        <f>SUM(Y340:AB340)</f>
        <v>47</v>
      </c>
      <c r="X340" s="285"/>
      <c r="Y340" s="286">
        <v>25</v>
      </c>
      <c r="Z340" s="285"/>
      <c r="AA340" s="286">
        <v>22</v>
      </c>
      <c r="AB340" s="287"/>
      <c r="AC340" s="284">
        <f>SUM(AE340:AH340)</f>
        <v>34</v>
      </c>
      <c r="AD340" s="285"/>
      <c r="AE340" s="286">
        <v>15</v>
      </c>
      <c r="AF340" s="302"/>
      <c r="AG340" s="285">
        <v>19</v>
      </c>
      <c r="AH340" s="287"/>
      <c r="AI340" s="284">
        <f>SUM(AK340:AN340)</f>
        <v>48</v>
      </c>
      <c r="AJ340" s="285"/>
      <c r="AK340" s="286">
        <v>21</v>
      </c>
      <c r="AL340" s="285"/>
      <c r="AM340" s="286">
        <v>27</v>
      </c>
      <c r="AN340" s="287"/>
      <c r="AO340" s="284">
        <f>SUM(AQ340:AT340)</f>
        <v>52</v>
      </c>
      <c r="AP340" s="285"/>
      <c r="AQ340" s="286">
        <v>29</v>
      </c>
      <c r="AR340" s="285"/>
      <c r="AS340" s="286">
        <v>23</v>
      </c>
      <c r="AT340" s="287"/>
    </row>
    <row r="341" spans="2:46" s="57" customFormat="1" ht="15" hidden="1" customHeight="1">
      <c r="B341" s="282" t="s">
        <v>45</v>
      </c>
      <c r="C341" s="283"/>
      <c r="D341" s="283"/>
      <c r="E341" s="284">
        <f>SUM(G341:J341)</f>
        <v>235</v>
      </c>
      <c r="F341" s="285"/>
      <c r="G341" s="286">
        <f>SUM(M341,S341,Y341,AE341,AK341,AQ341)</f>
        <v>113</v>
      </c>
      <c r="H341" s="285"/>
      <c r="I341" s="286">
        <f>SUM(O341,U341,AA341,AG341,AM341,AS341)</f>
        <v>122</v>
      </c>
      <c r="J341" s="287"/>
      <c r="K341" s="285">
        <f>SUM(M341:P341)</f>
        <v>39</v>
      </c>
      <c r="L341" s="285"/>
      <c r="M341" s="286">
        <v>19</v>
      </c>
      <c r="N341" s="285"/>
      <c r="O341" s="286">
        <v>20</v>
      </c>
      <c r="P341" s="285"/>
      <c r="Q341" s="284">
        <f>SUM(S341:V341)</f>
        <v>35</v>
      </c>
      <c r="R341" s="285"/>
      <c r="S341" s="286">
        <v>13</v>
      </c>
      <c r="T341" s="285"/>
      <c r="U341" s="286">
        <v>22</v>
      </c>
      <c r="V341" s="287"/>
      <c r="W341" s="284">
        <f>SUM(Y341:AB341)</f>
        <v>39</v>
      </c>
      <c r="X341" s="285"/>
      <c r="Y341" s="286">
        <v>18</v>
      </c>
      <c r="Z341" s="285"/>
      <c r="AA341" s="286">
        <v>21</v>
      </c>
      <c r="AB341" s="287"/>
      <c r="AC341" s="284">
        <f>SUM(AE341:AH341)</f>
        <v>42</v>
      </c>
      <c r="AD341" s="285"/>
      <c r="AE341" s="286">
        <v>23</v>
      </c>
      <c r="AF341" s="302"/>
      <c r="AG341" s="285">
        <v>19</v>
      </c>
      <c r="AH341" s="287"/>
      <c r="AI341" s="284">
        <f>SUM(AK341:AN341)</f>
        <v>48</v>
      </c>
      <c r="AJ341" s="285"/>
      <c r="AK341" s="286">
        <v>25</v>
      </c>
      <c r="AL341" s="285"/>
      <c r="AM341" s="286">
        <v>23</v>
      </c>
      <c r="AN341" s="287"/>
      <c r="AO341" s="284">
        <f>SUM(AQ341:AT341)</f>
        <v>32</v>
      </c>
      <c r="AP341" s="285"/>
      <c r="AQ341" s="286">
        <v>15</v>
      </c>
      <c r="AR341" s="285"/>
      <c r="AS341" s="286">
        <v>17</v>
      </c>
      <c r="AT341" s="287"/>
    </row>
    <row r="342" spans="2:46" s="57" customFormat="1" ht="15" hidden="1" customHeight="1">
      <c r="B342" s="282" t="s">
        <v>44</v>
      </c>
      <c r="C342" s="283"/>
      <c r="D342" s="283"/>
      <c r="E342" s="284">
        <f>SUM(G342:J342)</f>
        <v>157</v>
      </c>
      <c r="F342" s="285"/>
      <c r="G342" s="286">
        <f>SUM(M342,S342,Y342,AE342,AK342,AQ342)</f>
        <v>71</v>
      </c>
      <c r="H342" s="285"/>
      <c r="I342" s="286">
        <f>SUM(O342,U342,AA342,AG342,AM342,AS342)</f>
        <v>86</v>
      </c>
      <c r="J342" s="287"/>
      <c r="K342" s="285">
        <f t="shared" ref="K342:K360" si="118">SUM(M342:P342)</f>
        <v>24</v>
      </c>
      <c r="L342" s="285"/>
      <c r="M342" s="286">
        <v>11</v>
      </c>
      <c r="N342" s="285"/>
      <c r="O342" s="286">
        <v>13</v>
      </c>
      <c r="P342" s="285"/>
      <c r="Q342" s="284">
        <f>SUM(S342:V342)</f>
        <v>20</v>
      </c>
      <c r="R342" s="285"/>
      <c r="S342" s="286">
        <v>9</v>
      </c>
      <c r="T342" s="285"/>
      <c r="U342" s="286">
        <v>11</v>
      </c>
      <c r="V342" s="287"/>
      <c r="W342" s="284">
        <f t="shared" ref="W342:W360" si="119">SUM(Y342:AB342)</f>
        <v>27</v>
      </c>
      <c r="X342" s="285"/>
      <c r="Y342" s="286">
        <v>14</v>
      </c>
      <c r="Z342" s="285"/>
      <c r="AA342" s="286">
        <v>13</v>
      </c>
      <c r="AB342" s="287"/>
      <c r="AC342" s="284">
        <f t="shared" ref="AC342:AC356" si="120">SUM(AE342:AH342)</f>
        <v>28</v>
      </c>
      <c r="AD342" s="285"/>
      <c r="AE342" s="286">
        <v>9</v>
      </c>
      <c r="AF342" s="302"/>
      <c r="AG342" s="285">
        <v>19</v>
      </c>
      <c r="AH342" s="287"/>
      <c r="AI342" s="284">
        <f t="shared" ref="AI342:AI356" si="121">SUM(AK342:AN342)</f>
        <v>31</v>
      </c>
      <c r="AJ342" s="285"/>
      <c r="AK342" s="286">
        <v>14</v>
      </c>
      <c r="AL342" s="285"/>
      <c r="AM342" s="286">
        <v>17</v>
      </c>
      <c r="AN342" s="287"/>
      <c r="AO342" s="284">
        <f t="shared" ref="AO342:AO356" si="122">SUM(AQ342:AT342)</f>
        <v>27</v>
      </c>
      <c r="AP342" s="285"/>
      <c r="AQ342" s="286">
        <v>14</v>
      </c>
      <c r="AR342" s="285"/>
      <c r="AS342" s="286">
        <v>13</v>
      </c>
      <c r="AT342" s="287"/>
    </row>
    <row r="343" spans="2:46" s="57" customFormat="1" ht="15" hidden="1" customHeight="1">
      <c r="B343" s="282" t="s">
        <v>46</v>
      </c>
      <c r="C343" s="283"/>
      <c r="D343" s="283"/>
      <c r="E343" s="284">
        <f t="shared" ref="E343:E356" si="123">SUM(G343:J343)</f>
        <v>137</v>
      </c>
      <c r="F343" s="285"/>
      <c r="G343" s="286">
        <f>SUM(M343,S343,Y343,AE343,AK343,AQ343)</f>
        <v>62</v>
      </c>
      <c r="H343" s="285"/>
      <c r="I343" s="286">
        <f>SUM(O343,U343,AA343,AG343,AM343,AS343)</f>
        <v>75</v>
      </c>
      <c r="J343" s="287"/>
      <c r="K343" s="285">
        <f t="shared" si="118"/>
        <v>21</v>
      </c>
      <c r="L343" s="285"/>
      <c r="M343" s="286">
        <v>9</v>
      </c>
      <c r="N343" s="285"/>
      <c r="O343" s="286">
        <v>12</v>
      </c>
      <c r="P343" s="285"/>
      <c r="Q343" s="284">
        <f t="shared" ref="Q343:Q360" si="124">SUM(S343:V343)</f>
        <v>13</v>
      </c>
      <c r="R343" s="285"/>
      <c r="S343" s="286">
        <v>2</v>
      </c>
      <c r="T343" s="285"/>
      <c r="U343" s="286">
        <v>11</v>
      </c>
      <c r="V343" s="287"/>
      <c r="W343" s="284">
        <f t="shared" si="119"/>
        <v>21</v>
      </c>
      <c r="X343" s="285"/>
      <c r="Y343" s="286">
        <v>9</v>
      </c>
      <c r="Z343" s="285"/>
      <c r="AA343" s="286">
        <v>12</v>
      </c>
      <c r="AB343" s="287"/>
      <c r="AC343" s="284">
        <f t="shared" si="120"/>
        <v>25</v>
      </c>
      <c r="AD343" s="285"/>
      <c r="AE343" s="286">
        <v>14</v>
      </c>
      <c r="AF343" s="302"/>
      <c r="AG343" s="285">
        <v>11</v>
      </c>
      <c r="AH343" s="287"/>
      <c r="AI343" s="284">
        <f t="shared" si="121"/>
        <v>26</v>
      </c>
      <c r="AJ343" s="285"/>
      <c r="AK343" s="286">
        <v>16</v>
      </c>
      <c r="AL343" s="285"/>
      <c r="AM343" s="286">
        <v>10</v>
      </c>
      <c r="AN343" s="287"/>
      <c r="AO343" s="284">
        <f t="shared" si="122"/>
        <v>31</v>
      </c>
      <c r="AP343" s="285"/>
      <c r="AQ343" s="286">
        <v>12</v>
      </c>
      <c r="AR343" s="285"/>
      <c r="AS343" s="286">
        <v>19</v>
      </c>
      <c r="AT343" s="287"/>
    </row>
    <row r="344" spans="2:46" s="57" customFormat="1" ht="15" hidden="1" customHeight="1">
      <c r="B344" s="282" t="s">
        <v>14</v>
      </c>
      <c r="C344" s="283"/>
      <c r="D344" s="283"/>
      <c r="E344" s="284">
        <f t="shared" si="123"/>
        <v>1617</v>
      </c>
      <c r="F344" s="285"/>
      <c r="G344" s="286">
        <f>SUM(G345:H350)</f>
        <v>808</v>
      </c>
      <c r="H344" s="285"/>
      <c r="I344" s="286">
        <f>SUM(I345:J350)</f>
        <v>809</v>
      </c>
      <c r="J344" s="287"/>
      <c r="K344" s="285">
        <f t="shared" si="118"/>
        <v>242</v>
      </c>
      <c r="L344" s="285"/>
      <c r="M344" s="286">
        <f>SUM(M345:N350)</f>
        <v>100</v>
      </c>
      <c r="N344" s="285"/>
      <c r="O344" s="286">
        <f>SUM(O345:P350)</f>
        <v>142</v>
      </c>
      <c r="P344" s="285"/>
      <c r="Q344" s="284">
        <f t="shared" si="124"/>
        <v>236</v>
      </c>
      <c r="R344" s="285"/>
      <c r="S344" s="286">
        <f>SUM(S345:T350)</f>
        <v>121</v>
      </c>
      <c r="T344" s="285"/>
      <c r="U344" s="286">
        <f>SUM(U345:V350)</f>
        <v>115</v>
      </c>
      <c r="V344" s="287"/>
      <c r="W344" s="284">
        <f t="shared" si="119"/>
        <v>301</v>
      </c>
      <c r="X344" s="285"/>
      <c r="Y344" s="286">
        <f>SUM(Y345:Z350)</f>
        <v>162</v>
      </c>
      <c r="Z344" s="285"/>
      <c r="AA344" s="286">
        <f>SUM(AA345:AB350)</f>
        <v>139</v>
      </c>
      <c r="AB344" s="287"/>
      <c r="AC344" s="284">
        <f t="shared" si="120"/>
        <v>292</v>
      </c>
      <c r="AD344" s="285"/>
      <c r="AE344" s="286">
        <f>SUM(AE345:AF350)</f>
        <v>154</v>
      </c>
      <c r="AF344" s="302"/>
      <c r="AG344" s="285">
        <f>SUM(AG345:AH350)</f>
        <v>138</v>
      </c>
      <c r="AH344" s="287"/>
      <c r="AI344" s="284">
        <f t="shared" si="121"/>
        <v>246</v>
      </c>
      <c r="AJ344" s="285"/>
      <c r="AK344" s="286">
        <f>SUM(AK345:AL350)</f>
        <v>129</v>
      </c>
      <c r="AL344" s="285"/>
      <c r="AM344" s="286">
        <f>SUM(AM345:AN350)</f>
        <v>117</v>
      </c>
      <c r="AN344" s="287"/>
      <c r="AO344" s="284">
        <f t="shared" si="122"/>
        <v>300</v>
      </c>
      <c r="AP344" s="285"/>
      <c r="AQ344" s="286">
        <f>SUM(AQ345:AR350)</f>
        <v>142</v>
      </c>
      <c r="AR344" s="285"/>
      <c r="AS344" s="286">
        <f>SUM(AS345:AT350)</f>
        <v>158</v>
      </c>
      <c r="AT344" s="287"/>
    </row>
    <row r="345" spans="2:46" s="57" customFormat="1" ht="15" hidden="1" customHeight="1">
      <c r="B345" s="282" t="s">
        <v>30</v>
      </c>
      <c r="C345" s="283"/>
      <c r="D345" s="283"/>
      <c r="E345" s="284">
        <f t="shared" si="123"/>
        <v>270</v>
      </c>
      <c r="F345" s="285"/>
      <c r="G345" s="286">
        <f t="shared" ref="G345:G350" si="125">SUM(M345,S345,Y345,AE345,AK345,AQ345)</f>
        <v>132</v>
      </c>
      <c r="H345" s="285"/>
      <c r="I345" s="286">
        <f t="shared" ref="I345:I350" si="126">SUM(O345,U345,AA345,AG345,AM345,AS345)</f>
        <v>138</v>
      </c>
      <c r="J345" s="287"/>
      <c r="K345" s="285">
        <f t="shared" si="118"/>
        <v>39</v>
      </c>
      <c r="L345" s="285"/>
      <c r="M345" s="286">
        <v>19</v>
      </c>
      <c r="N345" s="285"/>
      <c r="O345" s="286">
        <v>20</v>
      </c>
      <c r="P345" s="285"/>
      <c r="Q345" s="284">
        <f t="shared" si="124"/>
        <v>40</v>
      </c>
      <c r="R345" s="285"/>
      <c r="S345" s="286">
        <v>22</v>
      </c>
      <c r="T345" s="285"/>
      <c r="U345" s="286">
        <v>18</v>
      </c>
      <c r="V345" s="287"/>
      <c r="W345" s="284">
        <f t="shared" si="119"/>
        <v>53</v>
      </c>
      <c r="X345" s="285"/>
      <c r="Y345" s="286">
        <v>24</v>
      </c>
      <c r="Z345" s="285"/>
      <c r="AA345" s="286">
        <v>29</v>
      </c>
      <c r="AB345" s="287"/>
      <c r="AC345" s="284">
        <f t="shared" si="120"/>
        <v>54</v>
      </c>
      <c r="AD345" s="285"/>
      <c r="AE345" s="286">
        <v>25</v>
      </c>
      <c r="AF345" s="302"/>
      <c r="AG345" s="285">
        <v>29</v>
      </c>
      <c r="AH345" s="287"/>
      <c r="AI345" s="284">
        <f t="shared" si="121"/>
        <v>35</v>
      </c>
      <c r="AJ345" s="285"/>
      <c r="AK345" s="286">
        <v>23</v>
      </c>
      <c r="AL345" s="285"/>
      <c r="AM345" s="286">
        <v>12</v>
      </c>
      <c r="AN345" s="287"/>
      <c r="AO345" s="284">
        <f t="shared" si="122"/>
        <v>49</v>
      </c>
      <c r="AP345" s="285"/>
      <c r="AQ345" s="286">
        <v>19</v>
      </c>
      <c r="AR345" s="285"/>
      <c r="AS345" s="286">
        <v>30</v>
      </c>
      <c r="AT345" s="287"/>
    </row>
    <row r="346" spans="2:46" s="57" customFormat="1" ht="15" hidden="1" customHeight="1">
      <c r="B346" s="282" t="s">
        <v>31</v>
      </c>
      <c r="C346" s="283"/>
      <c r="D346" s="283"/>
      <c r="E346" s="284">
        <f t="shared" si="123"/>
        <v>296</v>
      </c>
      <c r="F346" s="285"/>
      <c r="G346" s="286">
        <f t="shared" si="125"/>
        <v>154</v>
      </c>
      <c r="H346" s="285"/>
      <c r="I346" s="286">
        <f t="shared" si="126"/>
        <v>142</v>
      </c>
      <c r="J346" s="287"/>
      <c r="K346" s="285">
        <f t="shared" si="118"/>
        <v>37</v>
      </c>
      <c r="L346" s="285"/>
      <c r="M346" s="286">
        <v>15</v>
      </c>
      <c r="N346" s="285"/>
      <c r="O346" s="286">
        <v>22</v>
      </c>
      <c r="P346" s="285"/>
      <c r="Q346" s="284">
        <f t="shared" si="124"/>
        <v>48</v>
      </c>
      <c r="R346" s="285"/>
      <c r="S346" s="286">
        <v>23</v>
      </c>
      <c r="T346" s="285"/>
      <c r="U346" s="286">
        <v>25</v>
      </c>
      <c r="V346" s="287"/>
      <c r="W346" s="284">
        <f t="shared" si="119"/>
        <v>56</v>
      </c>
      <c r="X346" s="285"/>
      <c r="Y346" s="286">
        <v>29</v>
      </c>
      <c r="Z346" s="285"/>
      <c r="AA346" s="286">
        <v>27</v>
      </c>
      <c r="AB346" s="287"/>
      <c r="AC346" s="284">
        <f t="shared" si="120"/>
        <v>56</v>
      </c>
      <c r="AD346" s="285"/>
      <c r="AE346" s="286">
        <v>30</v>
      </c>
      <c r="AF346" s="302"/>
      <c r="AG346" s="285">
        <v>26</v>
      </c>
      <c r="AH346" s="287"/>
      <c r="AI346" s="284">
        <f t="shared" si="121"/>
        <v>49</v>
      </c>
      <c r="AJ346" s="285"/>
      <c r="AK346" s="286">
        <v>30</v>
      </c>
      <c r="AL346" s="285"/>
      <c r="AM346" s="286">
        <v>19</v>
      </c>
      <c r="AN346" s="287"/>
      <c r="AO346" s="284">
        <f t="shared" si="122"/>
        <v>50</v>
      </c>
      <c r="AP346" s="285"/>
      <c r="AQ346" s="286">
        <v>27</v>
      </c>
      <c r="AR346" s="285"/>
      <c r="AS346" s="286">
        <v>23</v>
      </c>
      <c r="AT346" s="287"/>
    </row>
    <row r="347" spans="2:46" s="57" customFormat="1" ht="15" hidden="1" customHeight="1">
      <c r="B347" s="282" t="s">
        <v>32</v>
      </c>
      <c r="C347" s="283"/>
      <c r="D347" s="283"/>
      <c r="E347" s="284">
        <f t="shared" si="123"/>
        <v>435</v>
      </c>
      <c r="F347" s="285"/>
      <c r="G347" s="286">
        <f t="shared" si="125"/>
        <v>211</v>
      </c>
      <c r="H347" s="285"/>
      <c r="I347" s="286">
        <f t="shared" si="126"/>
        <v>224</v>
      </c>
      <c r="J347" s="287"/>
      <c r="K347" s="285">
        <f t="shared" si="118"/>
        <v>81</v>
      </c>
      <c r="L347" s="285"/>
      <c r="M347" s="286">
        <v>36</v>
      </c>
      <c r="N347" s="285"/>
      <c r="O347" s="286">
        <v>45</v>
      </c>
      <c r="P347" s="285"/>
      <c r="Q347" s="284">
        <f t="shared" si="124"/>
        <v>63</v>
      </c>
      <c r="R347" s="285"/>
      <c r="S347" s="286">
        <v>26</v>
      </c>
      <c r="T347" s="285"/>
      <c r="U347" s="286">
        <v>37</v>
      </c>
      <c r="V347" s="287"/>
      <c r="W347" s="284">
        <f t="shared" si="119"/>
        <v>79</v>
      </c>
      <c r="X347" s="285"/>
      <c r="Y347" s="286">
        <v>47</v>
      </c>
      <c r="Z347" s="285"/>
      <c r="AA347" s="286">
        <v>32</v>
      </c>
      <c r="AB347" s="287"/>
      <c r="AC347" s="284">
        <f t="shared" si="120"/>
        <v>71</v>
      </c>
      <c r="AD347" s="285"/>
      <c r="AE347" s="286">
        <v>35</v>
      </c>
      <c r="AF347" s="302"/>
      <c r="AG347" s="285">
        <v>36</v>
      </c>
      <c r="AH347" s="287"/>
      <c r="AI347" s="284">
        <f t="shared" si="121"/>
        <v>63</v>
      </c>
      <c r="AJ347" s="285"/>
      <c r="AK347" s="286">
        <v>29</v>
      </c>
      <c r="AL347" s="285"/>
      <c r="AM347" s="286">
        <v>34</v>
      </c>
      <c r="AN347" s="287"/>
      <c r="AO347" s="284">
        <f t="shared" si="122"/>
        <v>78</v>
      </c>
      <c r="AP347" s="285"/>
      <c r="AQ347" s="286">
        <v>38</v>
      </c>
      <c r="AR347" s="285"/>
      <c r="AS347" s="286">
        <v>40</v>
      </c>
      <c r="AT347" s="287"/>
    </row>
    <row r="348" spans="2:46" s="57" customFormat="1" ht="15" hidden="1" customHeight="1">
      <c r="B348" s="282" t="s">
        <v>33</v>
      </c>
      <c r="C348" s="283"/>
      <c r="D348" s="283"/>
      <c r="E348" s="284">
        <f t="shared" si="123"/>
        <v>82</v>
      </c>
      <c r="F348" s="285"/>
      <c r="G348" s="286">
        <f t="shared" si="125"/>
        <v>44</v>
      </c>
      <c r="H348" s="285"/>
      <c r="I348" s="286">
        <f t="shared" si="126"/>
        <v>38</v>
      </c>
      <c r="J348" s="287"/>
      <c r="K348" s="285">
        <f t="shared" si="118"/>
        <v>9</v>
      </c>
      <c r="L348" s="285"/>
      <c r="M348" s="286">
        <v>4</v>
      </c>
      <c r="N348" s="285"/>
      <c r="O348" s="286">
        <v>5</v>
      </c>
      <c r="P348" s="285"/>
      <c r="Q348" s="284">
        <f t="shared" si="124"/>
        <v>12</v>
      </c>
      <c r="R348" s="285"/>
      <c r="S348" s="286">
        <v>8</v>
      </c>
      <c r="T348" s="285"/>
      <c r="U348" s="286">
        <v>4</v>
      </c>
      <c r="V348" s="287"/>
      <c r="W348" s="284">
        <f t="shared" si="119"/>
        <v>15</v>
      </c>
      <c r="X348" s="285"/>
      <c r="Y348" s="286">
        <v>7</v>
      </c>
      <c r="Z348" s="285"/>
      <c r="AA348" s="286">
        <v>8</v>
      </c>
      <c r="AB348" s="287"/>
      <c r="AC348" s="284">
        <f t="shared" si="120"/>
        <v>16</v>
      </c>
      <c r="AD348" s="285"/>
      <c r="AE348" s="286">
        <v>10</v>
      </c>
      <c r="AF348" s="302"/>
      <c r="AG348" s="285">
        <v>6</v>
      </c>
      <c r="AH348" s="287"/>
      <c r="AI348" s="284">
        <f t="shared" si="121"/>
        <v>13</v>
      </c>
      <c r="AJ348" s="285"/>
      <c r="AK348" s="286">
        <v>5</v>
      </c>
      <c r="AL348" s="285"/>
      <c r="AM348" s="286">
        <v>8</v>
      </c>
      <c r="AN348" s="287"/>
      <c r="AO348" s="284">
        <f t="shared" si="122"/>
        <v>17</v>
      </c>
      <c r="AP348" s="285"/>
      <c r="AQ348" s="286">
        <v>10</v>
      </c>
      <c r="AR348" s="285"/>
      <c r="AS348" s="286">
        <v>7</v>
      </c>
      <c r="AT348" s="287"/>
    </row>
    <row r="349" spans="2:46" s="57" customFormat="1" ht="15" hidden="1" customHeight="1">
      <c r="B349" s="282" t="s">
        <v>34</v>
      </c>
      <c r="C349" s="283"/>
      <c r="D349" s="283"/>
      <c r="E349" s="284">
        <f t="shared" si="123"/>
        <v>456</v>
      </c>
      <c r="F349" s="285"/>
      <c r="G349" s="286">
        <f t="shared" si="125"/>
        <v>227</v>
      </c>
      <c r="H349" s="285"/>
      <c r="I349" s="286">
        <f t="shared" si="126"/>
        <v>229</v>
      </c>
      <c r="J349" s="287"/>
      <c r="K349" s="285">
        <f t="shared" si="118"/>
        <v>66</v>
      </c>
      <c r="L349" s="285"/>
      <c r="M349" s="286">
        <v>22</v>
      </c>
      <c r="N349" s="285"/>
      <c r="O349" s="286">
        <v>44</v>
      </c>
      <c r="P349" s="285"/>
      <c r="Q349" s="284">
        <f t="shared" si="124"/>
        <v>63</v>
      </c>
      <c r="R349" s="285"/>
      <c r="S349" s="286">
        <v>37</v>
      </c>
      <c r="T349" s="285"/>
      <c r="U349" s="286">
        <v>26</v>
      </c>
      <c r="V349" s="287"/>
      <c r="W349" s="284">
        <f t="shared" si="119"/>
        <v>83</v>
      </c>
      <c r="X349" s="285"/>
      <c r="Y349" s="286">
        <v>44</v>
      </c>
      <c r="Z349" s="285"/>
      <c r="AA349" s="286">
        <v>39</v>
      </c>
      <c r="AB349" s="287"/>
      <c r="AC349" s="284">
        <f t="shared" si="120"/>
        <v>81</v>
      </c>
      <c r="AD349" s="285"/>
      <c r="AE349" s="286">
        <v>48</v>
      </c>
      <c r="AF349" s="302"/>
      <c r="AG349" s="285">
        <v>33</v>
      </c>
      <c r="AH349" s="287"/>
      <c r="AI349" s="284">
        <f t="shared" si="121"/>
        <v>68</v>
      </c>
      <c r="AJ349" s="285"/>
      <c r="AK349" s="286">
        <v>33</v>
      </c>
      <c r="AL349" s="285"/>
      <c r="AM349" s="286">
        <v>35</v>
      </c>
      <c r="AN349" s="287"/>
      <c r="AO349" s="284">
        <f t="shared" si="122"/>
        <v>95</v>
      </c>
      <c r="AP349" s="285"/>
      <c r="AQ349" s="286">
        <v>43</v>
      </c>
      <c r="AR349" s="285"/>
      <c r="AS349" s="286">
        <v>52</v>
      </c>
      <c r="AT349" s="287"/>
    </row>
    <row r="350" spans="2:46" s="57" customFormat="1" ht="15" hidden="1" customHeight="1">
      <c r="B350" s="282" t="s">
        <v>48</v>
      </c>
      <c r="C350" s="283"/>
      <c r="D350" s="283"/>
      <c r="E350" s="284">
        <f t="shared" si="123"/>
        <v>78</v>
      </c>
      <c r="F350" s="285"/>
      <c r="G350" s="286">
        <f t="shared" si="125"/>
        <v>40</v>
      </c>
      <c r="H350" s="285"/>
      <c r="I350" s="286">
        <f t="shared" si="126"/>
        <v>38</v>
      </c>
      <c r="J350" s="287"/>
      <c r="K350" s="285">
        <f t="shared" si="118"/>
        <v>10</v>
      </c>
      <c r="L350" s="285"/>
      <c r="M350" s="286">
        <v>4</v>
      </c>
      <c r="N350" s="285"/>
      <c r="O350" s="286">
        <v>6</v>
      </c>
      <c r="P350" s="285"/>
      <c r="Q350" s="284">
        <f t="shared" si="124"/>
        <v>10</v>
      </c>
      <c r="R350" s="285"/>
      <c r="S350" s="286">
        <v>5</v>
      </c>
      <c r="T350" s="285"/>
      <c r="U350" s="286">
        <v>5</v>
      </c>
      <c r="V350" s="287"/>
      <c r="W350" s="284">
        <f t="shared" si="119"/>
        <v>15</v>
      </c>
      <c r="X350" s="285"/>
      <c r="Y350" s="286">
        <v>11</v>
      </c>
      <c r="Z350" s="285"/>
      <c r="AA350" s="286">
        <v>4</v>
      </c>
      <c r="AB350" s="287"/>
      <c r="AC350" s="284">
        <f t="shared" si="120"/>
        <v>14</v>
      </c>
      <c r="AD350" s="285"/>
      <c r="AE350" s="286">
        <v>6</v>
      </c>
      <c r="AF350" s="302"/>
      <c r="AG350" s="285">
        <v>8</v>
      </c>
      <c r="AH350" s="287"/>
      <c r="AI350" s="284">
        <f t="shared" si="121"/>
        <v>18</v>
      </c>
      <c r="AJ350" s="285"/>
      <c r="AK350" s="286">
        <v>9</v>
      </c>
      <c r="AL350" s="285"/>
      <c r="AM350" s="286">
        <v>9</v>
      </c>
      <c r="AN350" s="287"/>
      <c r="AO350" s="284">
        <f t="shared" si="122"/>
        <v>11</v>
      </c>
      <c r="AP350" s="285"/>
      <c r="AQ350" s="286">
        <v>5</v>
      </c>
      <c r="AR350" s="285"/>
      <c r="AS350" s="286">
        <v>6</v>
      </c>
      <c r="AT350" s="287"/>
    </row>
    <row r="351" spans="2:46" s="57" customFormat="1" ht="15" hidden="1" customHeight="1">
      <c r="B351" s="282" t="s">
        <v>15</v>
      </c>
      <c r="C351" s="283"/>
      <c r="D351" s="283"/>
      <c r="E351" s="284">
        <f t="shared" si="123"/>
        <v>1412</v>
      </c>
      <c r="F351" s="285"/>
      <c r="G351" s="286">
        <f>SUM(G352:H355)</f>
        <v>744</v>
      </c>
      <c r="H351" s="285"/>
      <c r="I351" s="286">
        <f>SUM(I352:J355)</f>
        <v>668</v>
      </c>
      <c r="J351" s="287"/>
      <c r="K351" s="285">
        <f t="shared" si="118"/>
        <v>241</v>
      </c>
      <c r="L351" s="285"/>
      <c r="M351" s="286">
        <f>SUM(M352:N355)</f>
        <v>124</v>
      </c>
      <c r="N351" s="285"/>
      <c r="O351" s="286">
        <f>SUM(O352:P355)</f>
        <v>117</v>
      </c>
      <c r="P351" s="285"/>
      <c r="Q351" s="284">
        <f t="shared" si="124"/>
        <v>242</v>
      </c>
      <c r="R351" s="285"/>
      <c r="S351" s="286">
        <f>SUM(S352:T355)</f>
        <v>136</v>
      </c>
      <c r="T351" s="285"/>
      <c r="U351" s="286">
        <f>SUM(U352:V355)</f>
        <v>106</v>
      </c>
      <c r="V351" s="287"/>
      <c r="W351" s="284">
        <f t="shared" si="119"/>
        <v>240</v>
      </c>
      <c r="X351" s="285"/>
      <c r="Y351" s="286">
        <f>SUM(Y352:Z355)</f>
        <v>134</v>
      </c>
      <c r="Z351" s="285"/>
      <c r="AA351" s="286">
        <f>SUM(AA352:AB355)</f>
        <v>106</v>
      </c>
      <c r="AB351" s="287"/>
      <c r="AC351" s="284">
        <f t="shared" si="120"/>
        <v>218</v>
      </c>
      <c r="AD351" s="285"/>
      <c r="AE351" s="286">
        <f>SUM(AE352:AF355)</f>
        <v>111</v>
      </c>
      <c r="AF351" s="302"/>
      <c r="AG351" s="285">
        <f>SUM(AG352:AH355)</f>
        <v>107</v>
      </c>
      <c r="AH351" s="287"/>
      <c r="AI351" s="284">
        <f t="shared" si="121"/>
        <v>238</v>
      </c>
      <c r="AJ351" s="285"/>
      <c r="AK351" s="286">
        <f>SUM(AK352:AL355)</f>
        <v>115</v>
      </c>
      <c r="AL351" s="285"/>
      <c r="AM351" s="286">
        <f>SUM(AM352:AN355)</f>
        <v>123</v>
      </c>
      <c r="AN351" s="287"/>
      <c r="AO351" s="284">
        <f t="shared" si="122"/>
        <v>233</v>
      </c>
      <c r="AP351" s="285"/>
      <c r="AQ351" s="286">
        <f>SUM(AQ352:AR355)</f>
        <v>124</v>
      </c>
      <c r="AR351" s="285"/>
      <c r="AS351" s="286">
        <f>SUM(AS352:AT355)</f>
        <v>109</v>
      </c>
      <c r="AT351" s="287"/>
    </row>
    <row r="352" spans="2:46" s="57" customFormat="1" ht="15" hidden="1" customHeight="1">
      <c r="B352" s="282" t="s">
        <v>35</v>
      </c>
      <c r="C352" s="283"/>
      <c r="D352" s="283"/>
      <c r="E352" s="284">
        <f t="shared" si="123"/>
        <v>584</v>
      </c>
      <c r="F352" s="285"/>
      <c r="G352" s="286">
        <f>SUM(M352,S352,Y352,AE352,AK352,AQ352)</f>
        <v>309</v>
      </c>
      <c r="H352" s="285"/>
      <c r="I352" s="286">
        <f>SUM(O352,U352,AA352,AG352,AM352,AS352)</f>
        <v>275</v>
      </c>
      <c r="J352" s="287"/>
      <c r="K352" s="285">
        <f t="shared" si="118"/>
        <v>119</v>
      </c>
      <c r="L352" s="285"/>
      <c r="M352" s="286">
        <v>60</v>
      </c>
      <c r="N352" s="285"/>
      <c r="O352" s="286">
        <v>59</v>
      </c>
      <c r="P352" s="285"/>
      <c r="Q352" s="284">
        <f t="shared" si="124"/>
        <v>95</v>
      </c>
      <c r="R352" s="285"/>
      <c r="S352" s="286">
        <v>56</v>
      </c>
      <c r="T352" s="285"/>
      <c r="U352" s="286">
        <v>39</v>
      </c>
      <c r="V352" s="287"/>
      <c r="W352" s="284">
        <f t="shared" si="119"/>
        <v>100</v>
      </c>
      <c r="X352" s="285"/>
      <c r="Y352" s="286">
        <v>54</v>
      </c>
      <c r="Z352" s="285"/>
      <c r="AA352" s="286">
        <v>46</v>
      </c>
      <c r="AB352" s="287"/>
      <c r="AC352" s="284">
        <f t="shared" si="120"/>
        <v>89</v>
      </c>
      <c r="AD352" s="285"/>
      <c r="AE352" s="286">
        <v>47</v>
      </c>
      <c r="AF352" s="302"/>
      <c r="AG352" s="285">
        <v>42</v>
      </c>
      <c r="AH352" s="287"/>
      <c r="AI352" s="284">
        <f t="shared" si="121"/>
        <v>88</v>
      </c>
      <c r="AJ352" s="285"/>
      <c r="AK352" s="286">
        <v>45</v>
      </c>
      <c r="AL352" s="285"/>
      <c r="AM352" s="286">
        <v>43</v>
      </c>
      <c r="AN352" s="287"/>
      <c r="AO352" s="284">
        <f t="shared" si="122"/>
        <v>93</v>
      </c>
      <c r="AP352" s="285"/>
      <c r="AQ352" s="286">
        <v>47</v>
      </c>
      <c r="AR352" s="285"/>
      <c r="AS352" s="286">
        <v>46</v>
      </c>
      <c r="AT352" s="287"/>
    </row>
    <row r="353" spans="2:46" s="57" customFormat="1" ht="15" hidden="1" customHeight="1">
      <c r="B353" s="282" t="s">
        <v>36</v>
      </c>
      <c r="C353" s="283"/>
      <c r="D353" s="283"/>
      <c r="E353" s="284">
        <f t="shared" si="123"/>
        <v>307</v>
      </c>
      <c r="F353" s="285"/>
      <c r="G353" s="286">
        <f>SUM(M353,S353,Y353,AE353,AK353,AQ353)</f>
        <v>162</v>
      </c>
      <c r="H353" s="285"/>
      <c r="I353" s="286">
        <f>SUM(O353,U353,AA353,AG353,AM353,AS353)</f>
        <v>145</v>
      </c>
      <c r="J353" s="287"/>
      <c r="K353" s="285">
        <f t="shared" si="118"/>
        <v>42</v>
      </c>
      <c r="L353" s="285"/>
      <c r="M353" s="286">
        <v>24</v>
      </c>
      <c r="N353" s="285"/>
      <c r="O353" s="286">
        <v>18</v>
      </c>
      <c r="P353" s="285"/>
      <c r="Q353" s="284">
        <f t="shared" si="124"/>
        <v>49</v>
      </c>
      <c r="R353" s="285"/>
      <c r="S353" s="286">
        <v>24</v>
      </c>
      <c r="T353" s="285"/>
      <c r="U353" s="286">
        <v>25</v>
      </c>
      <c r="V353" s="287"/>
      <c r="W353" s="284">
        <f t="shared" si="119"/>
        <v>50</v>
      </c>
      <c r="X353" s="285"/>
      <c r="Y353" s="286">
        <v>33</v>
      </c>
      <c r="Z353" s="285"/>
      <c r="AA353" s="286">
        <v>17</v>
      </c>
      <c r="AB353" s="287"/>
      <c r="AC353" s="284">
        <f t="shared" si="120"/>
        <v>62</v>
      </c>
      <c r="AD353" s="285"/>
      <c r="AE353" s="286">
        <v>27</v>
      </c>
      <c r="AF353" s="302"/>
      <c r="AG353" s="285">
        <v>35</v>
      </c>
      <c r="AH353" s="287"/>
      <c r="AI353" s="284">
        <f t="shared" si="121"/>
        <v>47</v>
      </c>
      <c r="AJ353" s="285"/>
      <c r="AK353" s="286">
        <v>21</v>
      </c>
      <c r="AL353" s="285"/>
      <c r="AM353" s="286">
        <v>26</v>
      </c>
      <c r="AN353" s="287"/>
      <c r="AO353" s="284">
        <f t="shared" si="122"/>
        <v>57</v>
      </c>
      <c r="AP353" s="285"/>
      <c r="AQ353" s="286">
        <v>33</v>
      </c>
      <c r="AR353" s="285"/>
      <c r="AS353" s="286">
        <v>24</v>
      </c>
      <c r="AT353" s="287"/>
    </row>
    <row r="354" spans="2:46" s="57" customFormat="1" ht="15" hidden="1" customHeight="1">
      <c r="B354" s="282" t="s">
        <v>37</v>
      </c>
      <c r="C354" s="283"/>
      <c r="D354" s="283"/>
      <c r="E354" s="284">
        <f t="shared" si="123"/>
        <v>206</v>
      </c>
      <c r="F354" s="285"/>
      <c r="G354" s="286">
        <f>SUM(M354,S354,Y354,AE354,AK354,AQ354)</f>
        <v>109</v>
      </c>
      <c r="H354" s="285"/>
      <c r="I354" s="286">
        <f>SUM(O354,U354,AA354,AG354,AM354,AS354)</f>
        <v>97</v>
      </c>
      <c r="J354" s="287"/>
      <c r="K354" s="285">
        <f t="shared" si="118"/>
        <v>23</v>
      </c>
      <c r="L354" s="285"/>
      <c r="M354" s="286">
        <v>12</v>
      </c>
      <c r="N354" s="285"/>
      <c r="O354" s="286">
        <v>11</v>
      </c>
      <c r="P354" s="285"/>
      <c r="Q354" s="284">
        <f t="shared" si="124"/>
        <v>38</v>
      </c>
      <c r="R354" s="285"/>
      <c r="S354" s="286">
        <v>22</v>
      </c>
      <c r="T354" s="285"/>
      <c r="U354" s="286">
        <v>16</v>
      </c>
      <c r="V354" s="287"/>
      <c r="W354" s="284">
        <f t="shared" si="119"/>
        <v>33</v>
      </c>
      <c r="X354" s="285"/>
      <c r="Y354" s="286">
        <v>14</v>
      </c>
      <c r="Z354" s="285"/>
      <c r="AA354" s="286">
        <v>19</v>
      </c>
      <c r="AB354" s="287"/>
      <c r="AC354" s="284">
        <f t="shared" si="120"/>
        <v>29</v>
      </c>
      <c r="AD354" s="285"/>
      <c r="AE354" s="286">
        <v>18</v>
      </c>
      <c r="AF354" s="302"/>
      <c r="AG354" s="285">
        <v>11</v>
      </c>
      <c r="AH354" s="287"/>
      <c r="AI354" s="284">
        <f t="shared" si="121"/>
        <v>44</v>
      </c>
      <c r="AJ354" s="285"/>
      <c r="AK354" s="286">
        <v>22</v>
      </c>
      <c r="AL354" s="285"/>
      <c r="AM354" s="286">
        <v>22</v>
      </c>
      <c r="AN354" s="287"/>
      <c r="AO354" s="284">
        <f t="shared" si="122"/>
        <v>39</v>
      </c>
      <c r="AP354" s="285"/>
      <c r="AQ354" s="286">
        <v>21</v>
      </c>
      <c r="AR354" s="285"/>
      <c r="AS354" s="286">
        <v>18</v>
      </c>
      <c r="AT354" s="287"/>
    </row>
    <row r="355" spans="2:46" s="57" customFormat="1" ht="15" hidden="1" customHeight="1">
      <c r="B355" s="282" t="s">
        <v>38</v>
      </c>
      <c r="C355" s="283"/>
      <c r="D355" s="283"/>
      <c r="E355" s="284">
        <f t="shared" si="123"/>
        <v>315</v>
      </c>
      <c r="F355" s="285"/>
      <c r="G355" s="286">
        <f>SUM(M355,S355,Y355,AE355,AK355,AQ355)</f>
        <v>164</v>
      </c>
      <c r="H355" s="285"/>
      <c r="I355" s="286">
        <f>SUM(O355,U355,AA355,AG355,AM355,AS355)</f>
        <v>151</v>
      </c>
      <c r="J355" s="287"/>
      <c r="K355" s="285">
        <f t="shared" si="118"/>
        <v>57</v>
      </c>
      <c r="L355" s="285"/>
      <c r="M355" s="286">
        <v>28</v>
      </c>
      <c r="N355" s="285"/>
      <c r="O355" s="286">
        <v>29</v>
      </c>
      <c r="P355" s="285"/>
      <c r="Q355" s="284">
        <f t="shared" si="124"/>
        <v>60</v>
      </c>
      <c r="R355" s="285"/>
      <c r="S355" s="286">
        <v>34</v>
      </c>
      <c r="T355" s="285"/>
      <c r="U355" s="286">
        <v>26</v>
      </c>
      <c r="V355" s="287"/>
      <c r="W355" s="284">
        <f t="shared" si="119"/>
        <v>57</v>
      </c>
      <c r="X355" s="285"/>
      <c r="Y355" s="286">
        <v>33</v>
      </c>
      <c r="Z355" s="285"/>
      <c r="AA355" s="286">
        <v>24</v>
      </c>
      <c r="AB355" s="287"/>
      <c r="AC355" s="284">
        <f t="shared" si="120"/>
        <v>38</v>
      </c>
      <c r="AD355" s="285"/>
      <c r="AE355" s="286">
        <v>19</v>
      </c>
      <c r="AF355" s="302"/>
      <c r="AG355" s="285">
        <v>19</v>
      </c>
      <c r="AH355" s="287"/>
      <c r="AI355" s="284">
        <f t="shared" si="121"/>
        <v>59</v>
      </c>
      <c r="AJ355" s="285"/>
      <c r="AK355" s="286">
        <v>27</v>
      </c>
      <c r="AL355" s="285"/>
      <c r="AM355" s="286">
        <v>32</v>
      </c>
      <c r="AN355" s="287"/>
      <c r="AO355" s="284">
        <f t="shared" si="122"/>
        <v>44</v>
      </c>
      <c r="AP355" s="285"/>
      <c r="AQ355" s="286">
        <v>23</v>
      </c>
      <c r="AR355" s="285"/>
      <c r="AS355" s="286">
        <v>21</v>
      </c>
      <c r="AT355" s="287"/>
    </row>
    <row r="356" spans="2:46" s="57" customFormat="1" ht="15" hidden="1" customHeight="1">
      <c r="B356" s="288" t="s">
        <v>16</v>
      </c>
      <c r="C356" s="289"/>
      <c r="D356" s="289"/>
      <c r="E356" s="290">
        <f t="shared" si="123"/>
        <v>729</v>
      </c>
      <c r="F356" s="291"/>
      <c r="G356" s="292">
        <f>SUM(G357:H360)</f>
        <v>351</v>
      </c>
      <c r="H356" s="291"/>
      <c r="I356" s="292">
        <f>SUM(I357:J360)</f>
        <v>378</v>
      </c>
      <c r="J356" s="293"/>
      <c r="K356" s="291">
        <f t="shared" si="118"/>
        <v>120</v>
      </c>
      <c r="L356" s="291"/>
      <c r="M356" s="292">
        <f>SUM(M357:N360)</f>
        <v>58</v>
      </c>
      <c r="N356" s="291"/>
      <c r="O356" s="292">
        <f>SUM(O357:P360)</f>
        <v>62</v>
      </c>
      <c r="P356" s="291"/>
      <c r="Q356" s="290">
        <f t="shared" si="124"/>
        <v>115</v>
      </c>
      <c r="R356" s="291"/>
      <c r="S356" s="292">
        <f>SUM(S357:T360)</f>
        <v>56</v>
      </c>
      <c r="T356" s="291"/>
      <c r="U356" s="292">
        <f>SUM(U357:V360)</f>
        <v>59</v>
      </c>
      <c r="V356" s="293"/>
      <c r="W356" s="290">
        <f t="shared" si="119"/>
        <v>121</v>
      </c>
      <c r="X356" s="291"/>
      <c r="Y356" s="292">
        <f>SUM(Y357:Z360)</f>
        <v>57</v>
      </c>
      <c r="Z356" s="291"/>
      <c r="AA356" s="292">
        <f>SUM(AA357:AB360)</f>
        <v>64</v>
      </c>
      <c r="AB356" s="293"/>
      <c r="AC356" s="290">
        <f t="shared" si="120"/>
        <v>110</v>
      </c>
      <c r="AD356" s="291"/>
      <c r="AE356" s="292">
        <f>SUM(AE357:AF360)</f>
        <v>50</v>
      </c>
      <c r="AF356" s="303"/>
      <c r="AG356" s="291">
        <f>SUM(AG357:AH360)</f>
        <v>60</v>
      </c>
      <c r="AH356" s="293"/>
      <c r="AI356" s="290">
        <f t="shared" si="121"/>
        <v>137</v>
      </c>
      <c r="AJ356" s="291"/>
      <c r="AK356" s="292">
        <f>SUM(AK357:AL360)</f>
        <v>64</v>
      </c>
      <c r="AL356" s="291"/>
      <c r="AM356" s="292">
        <f>SUM(AM357:AN360)</f>
        <v>73</v>
      </c>
      <c r="AN356" s="293"/>
      <c r="AO356" s="290">
        <f t="shared" si="122"/>
        <v>126</v>
      </c>
      <c r="AP356" s="291"/>
      <c r="AQ356" s="292">
        <f>SUM(AQ357:AR360)</f>
        <v>66</v>
      </c>
      <c r="AR356" s="291"/>
      <c r="AS356" s="292">
        <f>SUM(AS357:AT360)</f>
        <v>60</v>
      </c>
      <c r="AT356" s="293"/>
    </row>
    <row r="357" spans="2:46" s="57" customFormat="1" ht="15" hidden="1" customHeight="1">
      <c r="B357" s="282" t="s">
        <v>58</v>
      </c>
      <c r="C357" s="304"/>
      <c r="D357" s="305"/>
      <c r="E357" s="284">
        <f>SUM(G357:J357)</f>
        <v>397</v>
      </c>
      <c r="F357" s="285"/>
      <c r="G357" s="286">
        <f>SUM(M357,S357,Y357,AE357,AK357,AQ357)</f>
        <v>181</v>
      </c>
      <c r="H357" s="285"/>
      <c r="I357" s="286">
        <f>SUM(O357,U357,AA357,AG357,AM357,AS357)</f>
        <v>216</v>
      </c>
      <c r="J357" s="287"/>
      <c r="K357" s="306">
        <f t="shared" si="118"/>
        <v>70</v>
      </c>
      <c r="L357" s="307"/>
      <c r="M357" s="307">
        <v>30</v>
      </c>
      <c r="N357" s="307"/>
      <c r="O357" s="307">
        <v>40</v>
      </c>
      <c r="P357" s="308"/>
      <c r="Q357" s="284">
        <f t="shared" si="124"/>
        <v>64</v>
      </c>
      <c r="R357" s="285"/>
      <c r="S357" s="309">
        <v>33</v>
      </c>
      <c r="T357" s="309"/>
      <c r="U357" s="307">
        <v>31</v>
      </c>
      <c r="V357" s="308"/>
      <c r="W357" s="284">
        <f t="shared" si="119"/>
        <v>67</v>
      </c>
      <c r="X357" s="285"/>
      <c r="Y357" s="307">
        <v>27</v>
      </c>
      <c r="Z357" s="307"/>
      <c r="AA357" s="307">
        <v>40</v>
      </c>
      <c r="AB357" s="308"/>
      <c r="AC357" s="284">
        <f>SUM(AE357:AH357)</f>
        <v>63</v>
      </c>
      <c r="AD357" s="285"/>
      <c r="AE357" s="307">
        <v>26</v>
      </c>
      <c r="AF357" s="307"/>
      <c r="AG357" s="307">
        <v>37</v>
      </c>
      <c r="AH357" s="308"/>
      <c r="AI357" s="306">
        <f>SUM(AK357:AN357)</f>
        <v>66</v>
      </c>
      <c r="AJ357" s="307"/>
      <c r="AK357" s="307">
        <v>29</v>
      </c>
      <c r="AL357" s="307"/>
      <c r="AM357" s="307">
        <v>37</v>
      </c>
      <c r="AN357" s="308"/>
      <c r="AO357" s="306">
        <f>SUM(AQ357:AT357)</f>
        <v>67</v>
      </c>
      <c r="AP357" s="307"/>
      <c r="AQ357" s="310">
        <v>36</v>
      </c>
      <c r="AR357" s="310"/>
      <c r="AS357" s="307">
        <v>31</v>
      </c>
      <c r="AT357" s="308"/>
    </row>
    <row r="358" spans="2:46" s="57" customFormat="1" ht="15" hidden="1" customHeight="1">
      <c r="B358" s="282" t="s">
        <v>59</v>
      </c>
      <c r="C358" s="304"/>
      <c r="D358" s="305"/>
      <c r="E358" s="284">
        <f>SUM(G358:J358)</f>
        <v>151</v>
      </c>
      <c r="F358" s="285"/>
      <c r="G358" s="286">
        <f>SUM(M358,S358,Y358,AE358,AK358,AQ358)</f>
        <v>77</v>
      </c>
      <c r="H358" s="285"/>
      <c r="I358" s="286">
        <f>SUM(O358,U358,AA358,AG358,AM358,AS358)</f>
        <v>74</v>
      </c>
      <c r="J358" s="287"/>
      <c r="K358" s="306">
        <f t="shared" si="118"/>
        <v>22</v>
      </c>
      <c r="L358" s="307"/>
      <c r="M358" s="307">
        <v>12</v>
      </c>
      <c r="N358" s="307"/>
      <c r="O358" s="307">
        <v>10</v>
      </c>
      <c r="P358" s="308"/>
      <c r="Q358" s="284">
        <f t="shared" si="124"/>
        <v>23</v>
      </c>
      <c r="R358" s="285"/>
      <c r="S358" s="307">
        <v>9</v>
      </c>
      <c r="T358" s="307"/>
      <c r="U358" s="307">
        <v>14</v>
      </c>
      <c r="V358" s="308"/>
      <c r="W358" s="284">
        <f t="shared" si="119"/>
        <v>25</v>
      </c>
      <c r="X358" s="285"/>
      <c r="Y358" s="307">
        <v>16</v>
      </c>
      <c r="Z358" s="307"/>
      <c r="AA358" s="307">
        <v>9</v>
      </c>
      <c r="AB358" s="308"/>
      <c r="AC358" s="306">
        <f>SUM(AE358:AH358)</f>
        <v>17</v>
      </c>
      <c r="AD358" s="307"/>
      <c r="AE358" s="307">
        <v>9</v>
      </c>
      <c r="AF358" s="307"/>
      <c r="AG358" s="307">
        <v>8</v>
      </c>
      <c r="AH358" s="308"/>
      <c r="AI358" s="306">
        <f>SUM(AK358:AN358)</f>
        <v>36</v>
      </c>
      <c r="AJ358" s="307"/>
      <c r="AK358" s="307">
        <v>16</v>
      </c>
      <c r="AL358" s="307"/>
      <c r="AM358" s="307">
        <v>20</v>
      </c>
      <c r="AN358" s="308"/>
      <c r="AO358" s="306">
        <f>SUM(AQ358:AT358)</f>
        <v>28</v>
      </c>
      <c r="AP358" s="307"/>
      <c r="AQ358" s="307">
        <v>15</v>
      </c>
      <c r="AR358" s="307"/>
      <c r="AS358" s="307">
        <v>13</v>
      </c>
      <c r="AT358" s="308"/>
    </row>
    <row r="359" spans="2:46" s="57" customFormat="1" ht="15" hidden="1" customHeight="1">
      <c r="B359" s="282" t="s">
        <v>60</v>
      </c>
      <c r="C359" s="304"/>
      <c r="D359" s="305"/>
      <c r="E359" s="284">
        <f>SUM(G359:J359)</f>
        <v>91</v>
      </c>
      <c r="F359" s="285"/>
      <c r="G359" s="286">
        <f>SUM(M359,S359,Y359,AE359,AK359,AQ359)</f>
        <v>46</v>
      </c>
      <c r="H359" s="285"/>
      <c r="I359" s="286">
        <f>SUM(O359,U359,AA359,AG359,AM359,AS359)</f>
        <v>45</v>
      </c>
      <c r="J359" s="287"/>
      <c r="K359" s="306">
        <f t="shared" si="118"/>
        <v>9</v>
      </c>
      <c r="L359" s="307"/>
      <c r="M359" s="307">
        <v>7</v>
      </c>
      <c r="N359" s="307"/>
      <c r="O359" s="307">
        <v>2</v>
      </c>
      <c r="P359" s="308"/>
      <c r="Q359" s="284">
        <f t="shared" si="124"/>
        <v>14</v>
      </c>
      <c r="R359" s="285"/>
      <c r="S359" s="307">
        <v>7</v>
      </c>
      <c r="T359" s="307"/>
      <c r="U359" s="307">
        <v>7</v>
      </c>
      <c r="V359" s="308"/>
      <c r="W359" s="284">
        <f t="shared" si="119"/>
        <v>11</v>
      </c>
      <c r="X359" s="285"/>
      <c r="Y359" s="307">
        <v>4</v>
      </c>
      <c r="Z359" s="307"/>
      <c r="AA359" s="307">
        <v>7</v>
      </c>
      <c r="AB359" s="308"/>
      <c r="AC359" s="306">
        <f>SUM(AE359:AH359)</f>
        <v>18</v>
      </c>
      <c r="AD359" s="307"/>
      <c r="AE359" s="307">
        <v>9</v>
      </c>
      <c r="AF359" s="307"/>
      <c r="AG359" s="307">
        <v>9</v>
      </c>
      <c r="AH359" s="308"/>
      <c r="AI359" s="306">
        <f>SUM(AK359:AN359)</f>
        <v>22</v>
      </c>
      <c r="AJ359" s="307"/>
      <c r="AK359" s="307">
        <v>12</v>
      </c>
      <c r="AL359" s="307"/>
      <c r="AM359" s="307">
        <v>10</v>
      </c>
      <c r="AN359" s="308"/>
      <c r="AO359" s="306">
        <f>SUM(AQ359:AT359)</f>
        <v>17</v>
      </c>
      <c r="AP359" s="307"/>
      <c r="AQ359" s="307">
        <v>7</v>
      </c>
      <c r="AR359" s="307"/>
      <c r="AS359" s="307">
        <v>10</v>
      </c>
      <c r="AT359" s="308"/>
    </row>
    <row r="360" spans="2:46" s="57" customFormat="1" ht="15" hidden="1" customHeight="1">
      <c r="B360" s="288" t="s">
        <v>115</v>
      </c>
      <c r="C360" s="311"/>
      <c r="D360" s="312"/>
      <c r="E360" s="290">
        <f>SUM(G360:J360)</f>
        <v>90</v>
      </c>
      <c r="F360" s="291"/>
      <c r="G360" s="292">
        <f>SUM(M360,S360,Y360,AE360,AK360,AQ360)</f>
        <v>47</v>
      </c>
      <c r="H360" s="291"/>
      <c r="I360" s="292">
        <f>SUM(O360,U360,AA360,AG360,AM360,AS360)</f>
        <v>43</v>
      </c>
      <c r="J360" s="293"/>
      <c r="K360" s="313">
        <f t="shared" si="118"/>
        <v>19</v>
      </c>
      <c r="L360" s="314"/>
      <c r="M360" s="314">
        <v>9</v>
      </c>
      <c r="N360" s="314"/>
      <c r="O360" s="314">
        <v>10</v>
      </c>
      <c r="P360" s="315"/>
      <c r="Q360" s="290">
        <f t="shared" si="124"/>
        <v>14</v>
      </c>
      <c r="R360" s="291"/>
      <c r="S360" s="314">
        <v>7</v>
      </c>
      <c r="T360" s="314"/>
      <c r="U360" s="314">
        <v>7</v>
      </c>
      <c r="V360" s="315"/>
      <c r="W360" s="290">
        <f t="shared" si="119"/>
        <v>18</v>
      </c>
      <c r="X360" s="303"/>
      <c r="Y360" s="314">
        <v>10</v>
      </c>
      <c r="Z360" s="314"/>
      <c r="AA360" s="314">
        <v>8</v>
      </c>
      <c r="AB360" s="315"/>
      <c r="AC360" s="313">
        <f>SUM(AE360:AH360)</f>
        <v>12</v>
      </c>
      <c r="AD360" s="314"/>
      <c r="AE360" s="314">
        <v>6</v>
      </c>
      <c r="AF360" s="314"/>
      <c r="AG360" s="314">
        <v>6</v>
      </c>
      <c r="AH360" s="315"/>
      <c r="AI360" s="313">
        <f>SUM(AK360:AN360)</f>
        <v>13</v>
      </c>
      <c r="AJ360" s="314"/>
      <c r="AK360" s="314">
        <v>7</v>
      </c>
      <c r="AL360" s="314"/>
      <c r="AM360" s="314">
        <v>6</v>
      </c>
      <c r="AN360" s="315"/>
      <c r="AO360" s="313">
        <f>SUM(AQ360:AT360)</f>
        <v>14</v>
      </c>
      <c r="AP360" s="314"/>
      <c r="AQ360" s="314">
        <v>8</v>
      </c>
      <c r="AR360" s="314"/>
      <c r="AS360" s="314">
        <v>6</v>
      </c>
      <c r="AT360" s="315"/>
    </row>
    <row r="361" spans="2:46" s="126" customFormat="1" ht="15" customHeight="1">
      <c r="B361" s="294" t="s">
        <v>155</v>
      </c>
      <c r="C361" s="295"/>
      <c r="D361" s="295"/>
      <c r="E361" s="300">
        <f>E362+E368+E375+E380</f>
        <v>4675</v>
      </c>
      <c r="F361" s="298"/>
      <c r="G361" s="297">
        <f>G362+G368+G375+G380</f>
        <v>2369</v>
      </c>
      <c r="H361" s="298"/>
      <c r="I361" s="297">
        <f>I362+I368+I375+I380</f>
        <v>2306</v>
      </c>
      <c r="J361" s="299"/>
      <c r="K361" s="298">
        <f>K362+K368+K375+K380</f>
        <v>735</v>
      </c>
      <c r="L361" s="298"/>
      <c r="M361" s="297">
        <f>M362+M368+M375+M380</f>
        <v>389</v>
      </c>
      <c r="N361" s="298"/>
      <c r="O361" s="297">
        <f>O362+O368+O375+O380</f>
        <v>346</v>
      </c>
      <c r="P361" s="298"/>
      <c r="Q361" s="300">
        <f>Q362+Q368+Q375+Q380</f>
        <v>772</v>
      </c>
      <c r="R361" s="298"/>
      <c r="S361" s="297">
        <f>S362+S368+S375+S380</f>
        <v>363</v>
      </c>
      <c r="T361" s="298"/>
      <c r="U361" s="297">
        <f>U362+U368+U375+U380</f>
        <v>409</v>
      </c>
      <c r="V361" s="299"/>
      <c r="W361" s="300">
        <f>W362+W368+W375+W380</f>
        <v>735</v>
      </c>
      <c r="X361" s="298"/>
      <c r="Y361" s="297">
        <f>Y362+Y368+Y375+Y380</f>
        <v>376</v>
      </c>
      <c r="Z361" s="298"/>
      <c r="AA361" s="297">
        <f>AA362+AA368+AA375+AA380</f>
        <v>359</v>
      </c>
      <c r="AB361" s="299"/>
      <c r="AC361" s="300">
        <f>AC362+AC368+AC375+AC380</f>
        <v>831</v>
      </c>
      <c r="AD361" s="298"/>
      <c r="AE361" s="297">
        <f>AE362+AE368+AE375+AE380</f>
        <v>438</v>
      </c>
      <c r="AF361" s="316"/>
      <c r="AG361" s="298">
        <f>AG362+AG368+AG375+AG380</f>
        <v>393</v>
      </c>
      <c r="AH361" s="299"/>
      <c r="AI361" s="300">
        <f>AI362+AI368+AI375+AI380</f>
        <v>787</v>
      </c>
      <c r="AJ361" s="298"/>
      <c r="AK361" s="297">
        <f>AK362+AK368+AK375+AK380</f>
        <v>395</v>
      </c>
      <c r="AL361" s="298"/>
      <c r="AM361" s="297">
        <f>AM362+AM368+AM375+AM380</f>
        <v>392</v>
      </c>
      <c r="AN361" s="299"/>
      <c r="AO361" s="300">
        <f>AO362+AO368+AO375+AO380</f>
        <v>815</v>
      </c>
      <c r="AP361" s="298"/>
      <c r="AQ361" s="297">
        <f>AQ362+AQ368+AQ375+AQ380</f>
        <v>408</v>
      </c>
      <c r="AR361" s="298"/>
      <c r="AS361" s="297">
        <f>AS362+AS368+AS375+AS380</f>
        <v>407</v>
      </c>
      <c r="AT361" s="299"/>
    </row>
    <row r="362" spans="2:46" s="126" customFormat="1" ht="18" customHeight="1">
      <c r="B362" s="282" t="s">
        <v>13</v>
      </c>
      <c r="C362" s="283"/>
      <c r="D362" s="301"/>
      <c r="E362" s="284">
        <f>SUM(G362:J362)</f>
        <v>967</v>
      </c>
      <c r="F362" s="302"/>
      <c r="G362" s="286">
        <f>SUM(G363:H367)</f>
        <v>478</v>
      </c>
      <c r="H362" s="302"/>
      <c r="I362" s="286">
        <f>SUM(I363:J367)</f>
        <v>489</v>
      </c>
      <c r="J362" s="287"/>
      <c r="K362" s="284">
        <f>SUM(M362:P362)</f>
        <v>141</v>
      </c>
      <c r="L362" s="302"/>
      <c r="M362" s="286">
        <f>SUM(M363:N367)</f>
        <v>75</v>
      </c>
      <c r="N362" s="302"/>
      <c r="O362" s="286">
        <f>SUM(O363:P367)</f>
        <v>66</v>
      </c>
      <c r="P362" s="287"/>
      <c r="Q362" s="284">
        <f>SUM(S362:V362)</f>
        <v>168</v>
      </c>
      <c r="R362" s="302"/>
      <c r="S362" s="286">
        <f>SUM(S363:T367)</f>
        <v>82</v>
      </c>
      <c r="T362" s="302"/>
      <c r="U362" s="286">
        <f>SUM(U363:V367)</f>
        <v>86</v>
      </c>
      <c r="V362" s="287"/>
      <c r="W362" s="284">
        <f>SUM(Y362:AB362)</f>
        <v>136</v>
      </c>
      <c r="X362" s="302"/>
      <c r="Y362" s="286">
        <f>SUM(Y363:Z367)</f>
        <v>60</v>
      </c>
      <c r="Z362" s="302"/>
      <c r="AA362" s="286">
        <f>SUM(AA363:AB367)</f>
        <v>76</v>
      </c>
      <c r="AB362" s="287"/>
      <c r="AC362" s="284">
        <f>SUM(AE362:AH362)</f>
        <v>169</v>
      </c>
      <c r="AD362" s="302"/>
      <c r="AE362" s="286">
        <f>SUM(AE363:AF367)</f>
        <v>86</v>
      </c>
      <c r="AF362" s="302"/>
      <c r="AG362" s="285">
        <f>SUM(AG363:AH367)</f>
        <v>83</v>
      </c>
      <c r="AH362" s="287"/>
      <c r="AI362" s="284">
        <f>SUM(AK362:AN362)</f>
        <v>162</v>
      </c>
      <c r="AJ362" s="302"/>
      <c r="AK362" s="286">
        <f>SUM(AK363:AL367)</f>
        <v>77</v>
      </c>
      <c r="AL362" s="302"/>
      <c r="AM362" s="286">
        <f>SUM(AM363:AN367)</f>
        <v>85</v>
      </c>
      <c r="AN362" s="287"/>
      <c r="AO362" s="284">
        <f>SUM(AQ362:AT362)</f>
        <v>191</v>
      </c>
      <c r="AP362" s="302"/>
      <c r="AQ362" s="286">
        <f>SUM(AQ363:AR367)</f>
        <v>98</v>
      </c>
      <c r="AR362" s="302"/>
      <c r="AS362" s="285">
        <f>SUM(AS363:AT367)</f>
        <v>93</v>
      </c>
      <c r="AT362" s="287"/>
    </row>
    <row r="363" spans="2:46" s="126" customFormat="1" ht="15" hidden="1" customHeight="1">
      <c r="B363" s="282" t="s">
        <v>29</v>
      </c>
      <c r="C363" s="283"/>
      <c r="D363" s="283"/>
      <c r="E363" s="284">
        <f>SUM(G363:J363)</f>
        <v>202</v>
      </c>
      <c r="F363" s="285"/>
      <c r="G363" s="286">
        <f>SUM(M363,S363,Y363,AE363,AK363,AQ363)</f>
        <v>114</v>
      </c>
      <c r="H363" s="285"/>
      <c r="I363" s="286">
        <f>SUM(O363,U363,AA363,AG363,AM363,AS363)</f>
        <v>88</v>
      </c>
      <c r="J363" s="287"/>
      <c r="K363" s="285">
        <f>SUM(M363:P363)</f>
        <v>39</v>
      </c>
      <c r="L363" s="285"/>
      <c r="M363" s="286">
        <v>24</v>
      </c>
      <c r="N363" s="285"/>
      <c r="O363" s="286">
        <v>15</v>
      </c>
      <c r="P363" s="285"/>
      <c r="Q363" s="284">
        <f>SUM(S363:V363)</f>
        <v>27</v>
      </c>
      <c r="R363" s="285"/>
      <c r="S363" s="286">
        <v>12</v>
      </c>
      <c r="T363" s="285"/>
      <c r="U363" s="286">
        <v>15</v>
      </c>
      <c r="V363" s="287"/>
      <c r="W363" s="284">
        <f>SUM(Y363:AB363)</f>
        <v>32</v>
      </c>
      <c r="X363" s="285"/>
      <c r="Y363" s="286">
        <v>21</v>
      </c>
      <c r="Z363" s="285"/>
      <c r="AA363" s="286">
        <v>11</v>
      </c>
      <c r="AB363" s="287"/>
      <c r="AC363" s="284">
        <f>SUM(AE363:AH363)</f>
        <v>36</v>
      </c>
      <c r="AD363" s="285"/>
      <c r="AE363" s="286">
        <v>20</v>
      </c>
      <c r="AF363" s="302"/>
      <c r="AG363" s="285">
        <v>16</v>
      </c>
      <c r="AH363" s="287"/>
      <c r="AI363" s="284">
        <f>SUM(AK363:AN363)</f>
        <v>32</v>
      </c>
      <c r="AJ363" s="285"/>
      <c r="AK363" s="286">
        <v>15</v>
      </c>
      <c r="AL363" s="285"/>
      <c r="AM363" s="286">
        <v>17</v>
      </c>
      <c r="AN363" s="287"/>
      <c r="AO363" s="284">
        <f>SUM(AQ363:AT363)</f>
        <v>36</v>
      </c>
      <c r="AP363" s="285"/>
      <c r="AQ363" s="286">
        <v>22</v>
      </c>
      <c r="AR363" s="285"/>
      <c r="AS363" s="286">
        <v>14</v>
      </c>
      <c r="AT363" s="287"/>
    </row>
    <row r="364" spans="2:46" s="126" customFormat="1" ht="15" hidden="1" customHeight="1">
      <c r="B364" s="282" t="s">
        <v>43</v>
      </c>
      <c r="C364" s="283"/>
      <c r="D364" s="283"/>
      <c r="E364" s="284">
        <f>SUM(G364:J364)</f>
        <v>256</v>
      </c>
      <c r="F364" s="285"/>
      <c r="G364" s="286">
        <f>SUM(M364,S364,Y364,AE364,AK364,AQ364)</f>
        <v>125</v>
      </c>
      <c r="H364" s="285"/>
      <c r="I364" s="286">
        <f>SUM(O364,U364,AA364,AG364,AM364,AS364)</f>
        <v>131</v>
      </c>
      <c r="J364" s="287"/>
      <c r="K364" s="285">
        <f>SUM(M364:P364)</f>
        <v>29</v>
      </c>
      <c r="L364" s="285"/>
      <c r="M364" s="286">
        <v>13</v>
      </c>
      <c r="N364" s="285"/>
      <c r="O364" s="286">
        <v>16</v>
      </c>
      <c r="P364" s="285"/>
      <c r="Q364" s="284">
        <f>SUM(S364:V364)</f>
        <v>57</v>
      </c>
      <c r="R364" s="285"/>
      <c r="S364" s="286">
        <v>33</v>
      </c>
      <c r="T364" s="285"/>
      <c r="U364" s="286">
        <v>24</v>
      </c>
      <c r="V364" s="287"/>
      <c r="W364" s="284">
        <f>SUM(Y364:AB364)</f>
        <v>37</v>
      </c>
      <c r="X364" s="285"/>
      <c r="Y364" s="286">
        <v>16</v>
      </c>
      <c r="Z364" s="285"/>
      <c r="AA364" s="286">
        <v>21</v>
      </c>
      <c r="AB364" s="287"/>
      <c r="AC364" s="284">
        <f>SUM(AE364:AH364)</f>
        <v>48</v>
      </c>
      <c r="AD364" s="285"/>
      <c r="AE364" s="286">
        <v>26</v>
      </c>
      <c r="AF364" s="302"/>
      <c r="AG364" s="285">
        <v>22</v>
      </c>
      <c r="AH364" s="287"/>
      <c r="AI364" s="284">
        <f>SUM(AK364:AN364)</f>
        <v>36</v>
      </c>
      <c r="AJ364" s="285"/>
      <c r="AK364" s="286">
        <v>16</v>
      </c>
      <c r="AL364" s="285"/>
      <c r="AM364" s="286">
        <v>20</v>
      </c>
      <c r="AN364" s="287"/>
      <c r="AO364" s="284">
        <f>SUM(AQ364:AT364)</f>
        <v>49</v>
      </c>
      <c r="AP364" s="285"/>
      <c r="AQ364" s="286">
        <v>21</v>
      </c>
      <c r="AR364" s="285"/>
      <c r="AS364" s="286">
        <v>28</v>
      </c>
      <c r="AT364" s="287"/>
    </row>
    <row r="365" spans="2:46" s="126" customFormat="1" ht="15" hidden="1" customHeight="1">
      <c r="B365" s="282" t="s">
        <v>45</v>
      </c>
      <c r="C365" s="283"/>
      <c r="D365" s="283"/>
      <c r="E365" s="284">
        <f>SUM(G365:J365)</f>
        <v>239</v>
      </c>
      <c r="F365" s="285"/>
      <c r="G365" s="286">
        <f>SUM(M365,S365,Y365,AE365,AK365,AQ365)</f>
        <v>114</v>
      </c>
      <c r="H365" s="285"/>
      <c r="I365" s="286">
        <f>SUM(O365,U365,AA365,AG365,AM365,AS365)</f>
        <v>125</v>
      </c>
      <c r="J365" s="287"/>
      <c r="K365" s="285">
        <f>SUM(M365:P365)</f>
        <v>34</v>
      </c>
      <c r="L365" s="285"/>
      <c r="M365" s="286">
        <v>17</v>
      </c>
      <c r="N365" s="285"/>
      <c r="O365" s="286">
        <v>17</v>
      </c>
      <c r="P365" s="285"/>
      <c r="Q365" s="284">
        <f>SUM(S365:V365)</f>
        <v>41</v>
      </c>
      <c r="R365" s="285"/>
      <c r="S365" s="286">
        <v>19</v>
      </c>
      <c r="T365" s="285"/>
      <c r="U365" s="286">
        <v>22</v>
      </c>
      <c r="V365" s="287"/>
      <c r="W365" s="284">
        <f>SUM(Y365:AB365)</f>
        <v>36</v>
      </c>
      <c r="X365" s="285"/>
      <c r="Y365" s="286">
        <v>13</v>
      </c>
      <c r="Z365" s="285"/>
      <c r="AA365" s="286">
        <v>23</v>
      </c>
      <c r="AB365" s="287"/>
      <c r="AC365" s="284">
        <f>SUM(AE365:AH365)</f>
        <v>38</v>
      </c>
      <c r="AD365" s="285"/>
      <c r="AE365" s="286">
        <v>17</v>
      </c>
      <c r="AF365" s="302"/>
      <c r="AG365" s="285">
        <v>21</v>
      </c>
      <c r="AH365" s="287"/>
      <c r="AI365" s="284">
        <f>SUM(AK365:AN365)</f>
        <v>42</v>
      </c>
      <c r="AJ365" s="285"/>
      <c r="AK365" s="286">
        <v>23</v>
      </c>
      <c r="AL365" s="285"/>
      <c r="AM365" s="286">
        <v>19</v>
      </c>
      <c r="AN365" s="287"/>
      <c r="AO365" s="284">
        <f>SUM(AQ365:AT365)</f>
        <v>48</v>
      </c>
      <c r="AP365" s="285"/>
      <c r="AQ365" s="286">
        <v>25</v>
      </c>
      <c r="AR365" s="285"/>
      <c r="AS365" s="286">
        <v>23</v>
      </c>
      <c r="AT365" s="287"/>
    </row>
    <row r="366" spans="2:46" s="126" customFormat="1" ht="15" hidden="1" customHeight="1">
      <c r="B366" s="282" t="s">
        <v>44</v>
      </c>
      <c r="C366" s="283"/>
      <c r="D366" s="283"/>
      <c r="E366" s="284">
        <f>SUM(G366:J366)</f>
        <v>155</v>
      </c>
      <c r="F366" s="285"/>
      <c r="G366" s="286">
        <f>SUM(M366,S366,Y366,AE366,AK366,AQ366)</f>
        <v>72</v>
      </c>
      <c r="H366" s="285"/>
      <c r="I366" s="286">
        <f>SUM(O366,U366,AA366,AG366,AM366,AS366)</f>
        <v>83</v>
      </c>
      <c r="J366" s="287"/>
      <c r="K366" s="285">
        <f t="shared" ref="K366:K384" si="127">SUM(M366:P366)</f>
        <v>26</v>
      </c>
      <c r="L366" s="285"/>
      <c r="M366" s="286">
        <v>15</v>
      </c>
      <c r="N366" s="285"/>
      <c r="O366" s="286">
        <v>11</v>
      </c>
      <c r="P366" s="285"/>
      <c r="Q366" s="284">
        <f>SUM(S366:V366)</f>
        <v>23</v>
      </c>
      <c r="R366" s="285"/>
      <c r="S366" s="286">
        <v>10</v>
      </c>
      <c r="T366" s="285"/>
      <c r="U366" s="286">
        <v>13</v>
      </c>
      <c r="V366" s="287"/>
      <c r="W366" s="284">
        <f t="shared" ref="W366:W384" si="128">SUM(Y366:AB366)</f>
        <v>20</v>
      </c>
      <c r="X366" s="285"/>
      <c r="Y366" s="286">
        <v>9</v>
      </c>
      <c r="Z366" s="285"/>
      <c r="AA366" s="286">
        <v>11</v>
      </c>
      <c r="AB366" s="287"/>
      <c r="AC366" s="284">
        <f t="shared" ref="AC366:AC380" si="129">SUM(AE366:AH366)</f>
        <v>28</v>
      </c>
      <c r="AD366" s="285"/>
      <c r="AE366" s="286">
        <v>15</v>
      </c>
      <c r="AF366" s="302"/>
      <c r="AG366" s="285">
        <v>13</v>
      </c>
      <c r="AH366" s="287"/>
      <c r="AI366" s="284">
        <f t="shared" ref="AI366:AI380" si="130">SUM(AK366:AN366)</f>
        <v>27</v>
      </c>
      <c r="AJ366" s="285"/>
      <c r="AK366" s="286">
        <v>9</v>
      </c>
      <c r="AL366" s="285"/>
      <c r="AM366" s="286">
        <v>18</v>
      </c>
      <c r="AN366" s="287"/>
      <c r="AO366" s="284">
        <f t="shared" ref="AO366:AO380" si="131">SUM(AQ366:AT366)</f>
        <v>31</v>
      </c>
      <c r="AP366" s="285"/>
      <c r="AQ366" s="286">
        <v>14</v>
      </c>
      <c r="AR366" s="285"/>
      <c r="AS366" s="286">
        <v>17</v>
      </c>
      <c r="AT366" s="287"/>
    </row>
    <row r="367" spans="2:46" s="126" customFormat="1" ht="15" hidden="1" customHeight="1">
      <c r="B367" s="282" t="s">
        <v>46</v>
      </c>
      <c r="C367" s="283"/>
      <c r="D367" s="283"/>
      <c r="E367" s="284">
        <f t="shared" ref="E367:E380" si="132">SUM(G367:J367)</f>
        <v>115</v>
      </c>
      <c r="F367" s="285"/>
      <c r="G367" s="286">
        <f>SUM(M367,S367,Y367,AE367,AK367,AQ367)</f>
        <v>53</v>
      </c>
      <c r="H367" s="285"/>
      <c r="I367" s="286">
        <f>SUM(O367,U367,AA367,AG367,AM367,AS367)</f>
        <v>62</v>
      </c>
      <c r="J367" s="287"/>
      <c r="K367" s="285">
        <f t="shared" si="127"/>
        <v>13</v>
      </c>
      <c r="L367" s="285"/>
      <c r="M367" s="286">
        <v>6</v>
      </c>
      <c r="N367" s="285"/>
      <c r="O367" s="286">
        <v>7</v>
      </c>
      <c r="P367" s="285"/>
      <c r="Q367" s="284">
        <f t="shared" ref="Q367:Q384" si="133">SUM(S367:V367)</f>
        <v>20</v>
      </c>
      <c r="R367" s="285"/>
      <c r="S367" s="286">
        <v>8</v>
      </c>
      <c r="T367" s="285"/>
      <c r="U367" s="286">
        <v>12</v>
      </c>
      <c r="V367" s="287"/>
      <c r="W367" s="284">
        <f t="shared" si="128"/>
        <v>11</v>
      </c>
      <c r="X367" s="285"/>
      <c r="Y367" s="286">
        <v>1</v>
      </c>
      <c r="Z367" s="285"/>
      <c r="AA367" s="286">
        <v>10</v>
      </c>
      <c r="AB367" s="287"/>
      <c r="AC367" s="284">
        <f t="shared" si="129"/>
        <v>19</v>
      </c>
      <c r="AD367" s="285"/>
      <c r="AE367" s="286">
        <v>8</v>
      </c>
      <c r="AF367" s="302"/>
      <c r="AG367" s="285">
        <v>11</v>
      </c>
      <c r="AH367" s="287"/>
      <c r="AI367" s="284">
        <f t="shared" si="130"/>
        <v>25</v>
      </c>
      <c r="AJ367" s="285"/>
      <c r="AK367" s="286">
        <v>14</v>
      </c>
      <c r="AL367" s="285"/>
      <c r="AM367" s="286">
        <v>11</v>
      </c>
      <c r="AN367" s="287"/>
      <c r="AO367" s="284">
        <f t="shared" si="131"/>
        <v>27</v>
      </c>
      <c r="AP367" s="285"/>
      <c r="AQ367" s="286">
        <v>16</v>
      </c>
      <c r="AR367" s="285"/>
      <c r="AS367" s="286">
        <v>11</v>
      </c>
      <c r="AT367" s="287"/>
    </row>
    <row r="368" spans="2:46" s="126" customFormat="1" ht="18" customHeight="1">
      <c r="B368" s="282" t="s">
        <v>14</v>
      </c>
      <c r="C368" s="283"/>
      <c r="D368" s="283"/>
      <c r="E368" s="284">
        <f t="shared" si="132"/>
        <v>1561</v>
      </c>
      <c r="F368" s="285"/>
      <c r="G368" s="286">
        <f>SUM(G369:H374)</f>
        <v>795</v>
      </c>
      <c r="H368" s="285"/>
      <c r="I368" s="286">
        <f>SUM(I369:J374)</f>
        <v>766</v>
      </c>
      <c r="J368" s="287"/>
      <c r="K368" s="285">
        <f t="shared" si="127"/>
        <v>242</v>
      </c>
      <c r="L368" s="285"/>
      <c r="M368" s="286">
        <f>SUM(M369:N374)</f>
        <v>129</v>
      </c>
      <c r="N368" s="285"/>
      <c r="O368" s="286">
        <f>SUM(O369:P374)</f>
        <v>113</v>
      </c>
      <c r="P368" s="285"/>
      <c r="Q368" s="284">
        <f t="shared" si="133"/>
        <v>243</v>
      </c>
      <c r="R368" s="285"/>
      <c r="S368" s="286">
        <f>SUM(S369:T374)</f>
        <v>99</v>
      </c>
      <c r="T368" s="285"/>
      <c r="U368" s="286">
        <f>SUM(U369:V374)</f>
        <v>144</v>
      </c>
      <c r="V368" s="287"/>
      <c r="W368" s="284">
        <f t="shared" si="128"/>
        <v>236</v>
      </c>
      <c r="X368" s="285"/>
      <c r="Y368" s="286">
        <f>SUM(Y369:Z374)</f>
        <v>121</v>
      </c>
      <c r="Z368" s="285"/>
      <c r="AA368" s="286">
        <f>SUM(AA369:AB374)</f>
        <v>115</v>
      </c>
      <c r="AB368" s="287"/>
      <c r="AC368" s="284">
        <f t="shared" si="129"/>
        <v>299</v>
      </c>
      <c r="AD368" s="285"/>
      <c r="AE368" s="286">
        <f>SUM(AE369:AF374)</f>
        <v>160</v>
      </c>
      <c r="AF368" s="302"/>
      <c r="AG368" s="285">
        <f>SUM(AG369:AH374)</f>
        <v>139</v>
      </c>
      <c r="AH368" s="287"/>
      <c r="AI368" s="284">
        <f t="shared" si="130"/>
        <v>294</v>
      </c>
      <c r="AJ368" s="285"/>
      <c r="AK368" s="286">
        <f>SUM(AK369:AL374)</f>
        <v>155</v>
      </c>
      <c r="AL368" s="285"/>
      <c r="AM368" s="286">
        <f>SUM(AM369:AN374)</f>
        <v>139</v>
      </c>
      <c r="AN368" s="287"/>
      <c r="AO368" s="284">
        <f t="shared" si="131"/>
        <v>247</v>
      </c>
      <c r="AP368" s="285"/>
      <c r="AQ368" s="286">
        <f>SUM(AQ369:AR374)</f>
        <v>131</v>
      </c>
      <c r="AR368" s="285"/>
      <c r="AS368" s="286">
        <f>SUM(AS369:AT374)</f>
        <v>116</v>
      </c>
      <c r="AT368" s="287"/>
    </row>
    <row r="369" spans="2:46" s="126" customFormat="1" ht="15" hidden="1" customHeight="1">
      <c r="B369" s="282" t="s">
        <v>30</v>
      </c>
      <c r="C369" s="283"/>
      <c r="D369" s="283"/>
      <c r="E369" s="284">
        <f t="shared" si="132"/>
        <v>275</v>
      </c>
      <c r="F369" s="285"/>
      <c r="G369" s="286">
        <f t="shared" ref="G369:G374" si="134">SUM(M369,S369,Y369,AE369,AK369,AQ369)</f>
        <v>138</v>
      </c>
      <c r="H369" s="285"/>
      <c r="I369" s="286">
        <f t="shared" ref="I369:I374" si="135">SUM(O369,U369,AA369,AG369,AM369,AS369)</f>
        <v>137</v>
      </c>
      <c r="J369" s="287"/>
      <c r="K369" s="285">
        <f t="shared" si="127"/>
        <v>52</v>
      </c>
      <c r="L369" s="285"/>
      <c r="M369" s="286">
        <v>24</v>
      </c>
      <c r="N369" s="285"/>
      <c r="O369" s="286">
        <v>28</v>
      </c>
      <c r="P369" s="285"/>
      <c r="Q369" s="284">
        <f t="shared" si="133"/>
        <v>38</v>
      </c>
      <c r="R369" s="285"/>
      <c r="S369" s="286">
        <v>18</v>
      </c>
      <c r="T369" s="285"/>
      <c r="U369" s="286">
        <v>20</v>
      </c>
      <c r="V369" s="287"/>
      <c r="W369" s="284">
        <f t="shared" si="128"/>
        <v>41</v>
      </c>
      <c r="X369" s="285"/>
      <c r="Y369" s="286">
        <v>23</v>
      </c>
      <c r="Z369" s="285"/>
      <c r="AA369" s="286">
        <v>18</v>
      </c>
      <c r="AB369" s="287"/>
      <c r="AC369" s="284">
        <f t="shared" si="129"/>
        <v>53</v>
      </c>
      <c r="AD369" s="285"/>
      <c r="AE369" s="286">
        <v>24</v>
      </c>
      <c r="AF369" s="302"/>
      <c r="AG369" s="285">
        <v>29</v>
      </c>
      <c r="AH369" s="287"/>
      <c r="AI369" s="284">
        <f t="shared" si="130"/>
        <v>55</v>
      </c>
      <c r="AJ369" s="285"/>
      <c r="AK369" s="286">
        <v>25</v>
      </c>
      <c r="AL369" s="285"/>
      <c r="AM369" s="286">
        <v>30</v>
      </c>
      <c r="AN369" s="287"/>
      <c r="AO369" s="284">
        <f t="shared" si="131"/>
        <v>36</v>
      </c>
      <c r="AP369" s="285"/>
      <c r="AQ369" s="286">
        <v>24</v>
      </c>
      <c r="AR369" s="285"/>
      <c r="AS369" s="286">
        <v>12</v>
      </c>
      <c r="AT369" s="287"/>
    </row>
    <row r="370" spans="2:46" s="126" customFormat="1" ht="15" hidden="1" customHeight="1">
      <c r="B370" s="282" t="s">
        <v>31</v>
      </c>
      <c r="C370" s="283"/>
      <c r="D370" s="283"/>
      <c r="E370" s="284">
        <f t="shared" si="132"/>
        <v>294</v>
      </c>
      <c r="F370" s="285"/>
      <c r="G370" s="286">
        <f t="shared" si="134"/>
        <v>154</v>
      </c>
      <c r="H370" s="285"/>
      <c r="I370" s="286">
        <f t="shared" si="135"/>
        <v>140</v>
      </c>
      <c r="J370" s="287"/>
      <c r="K370" s="285">
        <f t="shared" si="127"/>
        <v>49</v>
      </c>
      <c r="L370" s="285"/>
      <c r="M370" s="286">
        <v>28</v>
      </c>
      <c r="N370" s="285"/>
      <c r="O370" s="286">
        <v>21</v>
      </c>
      <c r="P370" s="285"/>
      <c r="Q370" s="284">
        <f t="shared" si="133"/>
        <v>39</v>
      </c>
      <c r="R370" s="285"/>
      <c r="S370" s="286">
        <v>16</v>
      </c>
      <c r="T370" s="285"/>
      <c r="U370" s="286">
        <v>23</v>
      </c>
      <c r="V370" s="287"/>
      <c r="W370" s="284">
        <f t="shared" si="128"/>
        <v>45</v>
      </c>
      <c r="X370" s="285"/>
      <c r="Y370" s="286">
        <v>21</v>
      </c>
      <c r="Z370" s="285"/>
      <c r="AA370" s="286">
        <v>24</v>
      </c>
      <c r="AB370" s="287"/>
      <c r="AC370" s="284">
        <f t="shared" si="129"/>
        <v>57</v>
      </c>
      <c r="AD370" s="285"/>
      <c r="AE370" s="286">
        <v>29</v>
      </c>
      <c r="AF370" s="302"/>
      <c r="AG370" s="285">
        <v>28</v>
      </c>
      <c r="AH370" s="287"/>
      <c r="AI370" s="284">
        <f t="shared" si="130"/>
        <v>55</v>
      </c>
      <c r="AJ370" s="285"/>
      <c r="AK370" s="286">
        <v>30</v>
      </c>
      <c r="AL370" s="285"/>
      <c r="AM370" s="286">
        <v>25</v>
      </c>
      <c r="AN370" s="287"/>
      <c r="AO370" s="284">
        <f t="shared" si="131"/>
        <v>49</v>
      </c>
      <c r="AP370" s="285"/>
      <c r="AQ370" s="286">
        <v>30</v>
      </c>
      <c r="AR370" s="285"/>
      <c r="AS370" s="286">
        <v>19</v>
      </c>
      <c r="AT370" s="287"/>
    </row>
    <row r="371" spans="2:46" s="126" customFormat="1" ht="15" hidden="1" customHeight="1">
      <c r="B371" s="282" t="s">
        <v>32</v>
      </c>
      <c r="C371" s="283"/>
      <c r="D371" s="283"/>
      <c r="E371" s="284">
        <f t="shared" si="132"/>
        <v>407</v>
      </c>
      <c r="F371" s="285"/>
      <c r="G371" s="286">
        <f t="shared" si="134"/>
        <v>203</v>
      </c>
      <c r="H371" s="285"/>
      <c r="I371" s="286">
        <f t="shared" si="135"/>
        <v>204</v>
      </c>
      <c r="J371" s="287"/>
      <c r="K371" s="285">
        <f t="shared" si="127"/>
        <v>54</v>
      </c>
      <c r="L371" s="285"/>
      <c r="M371" s="286">
        <v>33</v>
      </c>
      <c r="N371" s="285"/>
      <c r="O371" s="286">
        <v>21</v>
      </c>
      <c r="P371" s="285"/>
      <c r="Q371" s="284">
        <f t="shared" si="133"/>
        <v>80</v>
      </c>
      <c r="R371" s="285"/>
      <c r="S371" s="286">
        <v>35</v>
      </c>
      <c r="T371" s="285"/>
      <c r="U371" s="286">
        <v>45</v>
      </c>
      <c r="V371" s="287"/>
      <c r="W371" s="284">
        <f t="shared" si="128"/>
        <v>64</v>
      </c>
      <c r="X371" s="285"/>
      <c r="Y371" s="286">
        <v>27</v>
      </c>
      <c r="Z371" s="285"/>
      <c r="AA371" s="286">
        <v>37</v>
      </c>
      <c r="AB371" s="287"/>
      <c r="AC371" s="284">
        <f t="shared" si="129"/>
        <v>75</v>
      </c>
      <c r="AD371" s="285"/>
      <c r="AE371" s="286">
        <v>44</v>
      </c>
      <c r="AF371" s="302"/>
      <c r="AG371" s="285">
        <v>31</v>
      </c>
      <c r="AH371" s="287"/>
      <c r="AI371" s="284">
        <f t="shared" si="130"/>
        <v>71</v>
      </c>
      <c r="AJ371" s="285"/>
      <c r="AK371" s="286">
        <v>34</v>
      </c>
      <c r="AL371" s="285"/>
      <c r="AM371" s="286">
        <v>37</v>
      </c>
      <c r="AN371" s="287"/>
      <c r="AO371" s="284">
        <f t="shared" si="131"/>
        <v>63</v>
      </c>
      <c r="AP371" s="285"/>
      <c r="AQ371" s="286">
        <v>30</v>
      </c>
      <c r="AR371" s="285"/>
      <c r="AS371" s="286">
        <v>33</v>
      </c>
      <c r="AT371" s="287"/>
    </row>
    <row r="372" spans="2:46" s="126" customFormat="1" ht="15" hidden="1" customHeight="1">
      <c r="B372" s="282" t="s">
        <v>33</v>
      </c>
      <c r="C372" s="283"/>
      <c r="D372" s="283"/>
      <c r="E372" s="284">
        <f t="shared" si="132"/>
        <v>78</v>
      </c>
      <c r="F372" s="285"/>
      <c r="G372" s="286">
        <f t="shared" si="134"/>
        <v>42</v>
      </c>
      <c r="H372" s="285"/>
      <c r="I372" s="286">
        <f t="shared" si="135"/>
        <v>36</v>
      </c>
      <c r="J372" s="287"/>
      <c r="K372" s="285">
        <f t="shared" si="127"/>
        <v>12</v>
      </c>
      <c r="L372" s="285"/>
      <c r="M372" s="286">
        <v>8</v>
      </c>
      <c r="N372" s="285"/>
      <c r="O372" s="286">
        <v>4</v>
      </c>
      <c r="P372" s="285"/>
      <c r="Q372" s="284">
        <f t="shared" si="133"/>
        <v>10</v>
      </c>
      <c r="R372" s="285"/>
      <c r="S372" s="286">
        <v>4</v>
      </c>
      <c r="T372" s="285"/>
      <c r="U372" s="286">
        <v>6</v>
      </c>
      <c r="V372" s="287"/>
      <c r="W372" s="284">
        <f t="shared" si="128"/>
        <v>12</v>
      </c>
      <c r="X372" s="285"/>
      <c r="Y372" s="286">
        <v>8</v>
      </c>
      <c r="Z372" s="285"/>
      <c r="AA372" s="286">
        <v>4</v>
      </c>
      <c r="AB372" s="287"/>
      <c r="AC372" s="284">
        <f t="shared" si="129"/>
        <v>15</v>
      </c>
      <c r="AD372" s="285"/>
      <c r="AE372" s="286">
        <v>7</v>
      </c>
      <c r="AF372" s="302"/>
      <c r="AG372" s="285">
        <v>8</v>
      </c>
      <c r="AH372" s="287"/>
      <c r="AI372" s="284">
        <f t="shared" si="130"/>
        <v>16</v>
      </c>
      <c r="AJ372" s="285"/>
      <c r="AK372" s="286">
        <v>10</v>
      </c>
      <c r="AL372" s="285"/>
      <c r="AM372" s="286">
        <v>6</v>
      </c>
      <c r="AN372" s="287"/>
      <c r="AO372" s="284">
        <f t="shared" si="131"/>
        <v>13</v>
      </c>
      <c r="AP372" s="285"/>
      <c r="AQ372" s="286">
        <v>5</v>
      </c>
      <c r="AR372" s="285"/>
      <c r="AS372" s="286">
        <v>8</v>
      </c>
      <c r="AT372" s="287"/>
    </row>
    <row r="373" spans="2:46" s="126" customFormat="1" ht="15" hidden="1" customHeight="1">
      <c r="B373" s="282" t="s">
        <v>34</v>
      </c>
      <c r="C373" s="283"/>
      <c r="D373" s="283"/>
      <c r="E373" s="284">
        <f t="shared" si="132"/>
        <v>423</v>
      </c>
      <c r="F373" s="285"/>
      <c r="G373" s="286">
        <f t="shared" si="134"/>
        <v>214</v>
      </c>
      <c r="H373" s="285"/>
      <c r="I373" s="286">
        <f t="shared" si="135"/>
        <v>209</v>
      </c>
      <c r="J373" s="287"/>
      <c r="K373" s="285">
        <f t="shared" si="127"/>
        <v>59</v>
      </c>
      <c r="L373" s="285"/>
      <c r="M373" s="286">
        <v>27</v>
      </c>
      <c r="N373" s="285"/>
      <c r="O373" s="286">
        <v>32</v>
      </c>
      <c r="P373" s="285"/>
      <c r="Q373" s="284">
        <f t="shared" si="133"/>
        <v>66</v>
      </c>
      <c r="R373" s="285"/>
      <c r="S373" s="286">
        <v>22</v>
      </c>
      <c r="T373" s="285"/>
      <c r="U373" s="286">
        <v>44</v>
      </c>
      <c r="V373" s="287"/>
      <c r="W373" s="284">
        <f t="shared" si="128"/>
        <v>64</v>
      </c>
      <c r="X373" s="285"/>
      <c r="Y373" s="286">
        <v>37</v>
      </c>
      <c r="Z373" s="285"/>
      <c r="AA373" s="286">
        <v>27</v>
      </c>
      <c r="AB373" s="287"/>
      <c r="AC373" s="284">
        <f t="shared" si="129"/>
        <v>83</v>
      </c>
      <c r="AD373" s="285"/>
      <c r="AE373" s="286">
        <v>45</v>
      </c>
      <c r="AF373" s="302"/>
      <c r="AG373" s="285">
        <v>38</v>
      </c>
      <c r="AH373" s="287"/>
      <c r="AI373" s="284">
        <f t="shared" si="130"/>
        <v>83</v>
      </c>
      <c r="AJ373" s="285"/>
      <c r="AK373" s="286">
        <v>50</v>
      </c>
      <c r="AL373" s="285"/>
      <c r="AM373" s="286">
        <v>33</v>
      </c>
      <c r="AN373" s="287"/>
      <c r="AO373" s="284">
        <f t="shared" si="131"/>
        <v>68</v>
      </c>
      <c r="AP373" s="285"/>
      <c r="AQ373" s="286">
        <v>33</v>
      </c>
      <c r="AR373" s="285"/>
      <c r="AS373" s="286">
        <v>35</v>
      </c>
      <c r="AT373" s="287"/>
    </row>
    <row r="374" spans="2:46" s="126" customFormat="1" ht="15" hidden="1" customHeight="1">
      <c r="B374" s="282" t="s">
        <v>48</v>
      </c>
      <c r="C374" s="283"/>
      <c r="D374" s="283"/>
      <c r="E374" s="284">
        <f t="shared" si="132"/>
        <v>84</v>
      </c>
      <c r="F374" s="285"/>
      <c r="G374" s="286">
        <f t="shared" si="134"/>
        <v>44</v>
      </c>
      <c r="H374" s="285"/>
      <c r="I374" s="286">
        <f t="shared" si="135"/>
        <v>40</v>
      </c>
      <c r="J374" s="287"/>
      <c r="K374" s="285">
        <f t="shared" si="127"/>
        <v>16</v>
      </c>
      <c r="L374" s="285"/>
      <c r="M374" s="286">
        <v>9</v>
      </c>
      <c r="N374" s="285"/>
      <c r="O374" s="286">
        <v>7</v>
      </c>
      <c r="P374" s="285"/>
      <c r="Q374" s="284">
        <f t="shared" si="133"/>
        <v>10</v>
      </c>
      <c r="R374" s="285"/>
      <c r="S374" s="286">
        <v>4</v>
      </c>
      <c r="T374" s="285"/>
      <c r="U374" s="286">
        <v>6</v>
      </c>
      <c r="V374" s="287"/>
      <c r="W374" s="284">
        <f t="shared" si="128"/>
        <v>10</v>
      </c>
      <c r="X374" s="285"/>
      <c r="Y374" s="286">
        <v>5</v>
      </c>
      <c r="Z374" s="285"/>
      <c r="AA374" s="286">
        <v>5</v>
      </c>
      <c r="AB374" s="287"/>
      <c r="AC374" s="284">
        <f t="shared" si="129"/>
        <v>16</v>
      </c>
      <c r="AD374" s="285"/>
      <c r="AE374" s="286">
        <v>11</v>
      </c>
      <c r="AF374" s="302"/>
      <c r="AG374" s="285">
        <v>5</v>
      </c>
      <c r="AH374" s="287"/>
      <c r="AI374" s="284">
        <f t="shared" si="130"/>
        <v>14</v>
      </c>
      <c r="AJ374" s="285"/>
      <c r="AK374" s="286">
        <v>6</v>
      </c>
      <c r="AL374" s="285"/>
      <c r="AM374" s="286">
        <v>8</v>
      </c>
      <c r="AN374" s="287"/>
      <c r="AO374" s="284">
        <f t="shared" si="131"/>
        <v>18</v>
      </c>
      <c r="AP374" s="285"/>
      <c r="AQ374" s="286">
        <v>9</v>
      </c>
      <c r="AR374" s="285"/>
      <c r="AS374" s="286">
        <v>9</v>
      </c>
      <c r="AT374" s="287"/>
    </row>
    <row r="375" spans="2:46" s="126" customFormat="1" ht="18" customHeight="1">
      <c r="B375" s="282" t="s">
        <v>15</v>
      </c>
      <c r="C375" s="283"/>
      <c r="D375" s="283"/>
      <c r="E375" s="284">
        <f t="shared" si="132"/>
        <v>1432</v>
      </c>
      <c r="F375" s="285"/>
      <c r="G375" s="286">
        <f>SUM(G376:H379)</f>
        <v>760</v>
      </c>
      <c r="H375" s="285"/>
      <c r="I375" s="286">
        <f>SUM(I376:J379)</f>
        <v>672</v>
      </c>
      <c r="J375" s="287"/>
      <c r="K375" s="285">
        <f t="shared" si="127"/>
        <v>243</v>
      </c>
      <c r="L375" s="285"/>
      <c r="M375" s="286">
        <f>SUM(M376:N379)</f>
        <v>136</v>
      </c>
      <c r="N375" s="285"/>
      <c r="O375" s="286">
        <f>SUM(O376:P379)</f>
        <v>107</v>
      </c>
      <c r="P375" s="285"/>
      <c r="Q375" s="284">
        <f t="shared" si="133"/>
        <v>241</v>
      </c>
      <c r="R375" s="285"/>
      <c r="S375" s="286">
        <f>SUM(S376:T379)</f>
        <v>124</v>
      </c>
      <c r="T375" s="285"/>
      <c r="U375" s="286">
        <f>SUM(U376:V379)</f>
        <v>117</v>
      </c>
      <c r="V375" s="287"/>
      <c r="W375" s="284">
        <f t="shared" si="128"/>
        <v>246</v>
      </c>
      <c r="X375" s="285"/>
      <c r="Y375" s="286">
        <f>SUM(Y376:Z379)</f>
        <v>137</v>
      </c>
      <c r="Z375" s="285"/>
      <c r="AA375" s="286">
        <f>SUM(AA376:AB379)</f>
        <v>109</v>
      </c>
      <c r="AB375" s="287"/>
      <c r="AC375" s="284">
        <f t="shared" si="129"/>
        <v>242</v>
      </c>
      <c r="AD375" s="285"/>
      <c r="AE375" s="286">
        <f>SUM(AE376:AF379)</f>
        <v>134</v>
      </c>
      <c r="AF375" s="302"/>
      <c r="AG375" s="285">
        <f>SUM(AG376:AH379)</f>
        <v>108</v>
      </c>
      <c r="AH375" s="287"/>
      <c r="AI375" s="284">
        <f t="shared" si="130"/>
        <v>222</v>
      </c>
      <c r="AJ375" s="285"/>
      <c r="AK375" s="286">
        <f>SUM(AK376:AL379)</f>
        <v>114</v>
      </c>
      <c r="AL375" s="285"/>
      <c r="AM375" s="286">
        <f>SUM(AM376:AN379)</f>
        <v>108</v>
      </c>
      <c r="AN375" s="287"/>
      <c r="AO375" s="284">
        <f t="shared" si="131"/>
        <v>238</v>
      </c>
      <c r="AP375" s="285"/>
      <c r="AQ375" s="286">
        <f>SUM(AQ376:AR379)</f>
        <v>115</v>
      </c>
      <c r="AR375" s="285"/>
      <c r="AS375" s="286">
        <f>SUM(AS376:AT379)</f>
        <v>123</v>
      </c>
      <c r="AT375" s="287"/>
    </row>
    <row r="376" spans="2:46" s="126" customFormat="1" ht="15" hidden="1" customHeight="1">
      <c r="B376" s="282" t="s">
        <v>35</v>
      </c>
      <c r="C376" s="283"/>
      <c r="D376" s="283"/>
      <c r="E376" s="284">
        <f t="shared" si="132"/>
        <v>605</v>
      </c>
      <c r="F376" s="285"/>
      <c r="G376" s="286">
        <f>SUM(M376,S376,Y376,AE376,AK376,AQ376)</f>
        <v>328</v>
      </c>
      <c r="H376" s="285"/>
      <c r="I376" s="286">
        <f>SUM(O376,U376,AA376,AG376,AM376,AS376)</f>
        <v>277</v>
      </c>
      <c r="J376" s="287"/>
      <c r="K376" s="285">
        <f t="shared" si="127"/>
        <v>105</v>
      </c>
      <c r="L376" s="285"/>
      <c r="M376" s="286">
        <v>59</v>
      </c>
      <c r="N376" s="285"/>
      <c r="O376" s="286">
        <v>46</v>
      </c>
      <c r="P376" s="285"/>
      <c r="Q376" s="284">
        <f t="shared" si="133"/>
        <v>119</v>
      </c>
      <c r="R376" s="285"/>
      <c r="S376" s="286">
        <v>60</v>
      </c>
      <c r="T376" s="285"/>
      <c r="U376" s="286">
        <v>59</v>
      </c>
      <c r="V376" s="287"/>
      <c r="W376" s="284">
        <f t="shared" si="128"/>
        <v>97</v>
      </c>
      <c r="X376" s="285"/>
      <c r="Y376" s="286">
        <v>57</v>
      </c>
      <c r="Z376" s="285"/>
      <c r="AA376" s="286">
        <v>40</v>
      </c>
      <c r="AB376" s="287"/>
      <c r="AC376" s="284">
        <f t="shared" si="129"/>
        <v>103</v>
      </c>
      <c r="AD376" s="285"/>
      <c r="AE376" s="286">
        <v>56</v>
      </c>
      <c r="AF376" s="302"/>
      <c r="AG376" s="285">
        <v>47</v>
      </c>
      <c r="AH376" s="287"/>
      <c r="AI376" s="284">
        <f t="shared" si="130"/>
        <v>93</v>
      </c>
      <c r="AJ376" s="285"/>
      <c r="AK376" s="286">
        <v>51</v>
      </c>
      <c r="AL376" s="285"/>
      <c r="AM376" s="286">
        <v>42</v>
      </c>
      <c r="AN376" s="287"/>
      <c r="AO376" s="284">
        <f t="shared" si="131"/>
        <v>88</v>
      </c>
      <c r="AP376" s="285"/>
      <c r="AQ376" s="286">
        <v>45</v>
      </c>
      <c r="AR376" s="285"/>
      <c r="AS376" s="286">
        <v>43</v>
      </c>
      <c r="AT376" s="287"/>
    </row>
    <row r="377" spans="2:46" s="126" customFormat="1" ht="15" hidden="1" customHeight="1">
      <c r="B377" s="282" t="s">
        <v>36</v>
      </c>
      <c r="C377" s="283"/>
      <c r="D377" s="283"/>
      <c r="E377" s="284">
        <f t="shared" si="132"/>
        <v>296</v>
      </c>
      <c r="F377" s="285"/>
      <c r="G377" s="286">
        <f>SUM(M377,S377,Y377,AE377,AK377,AQ377)</f>
        <v>153</v>
      </c>
      <c r="H377" s="285"/>
      <c r="I377" s="286">
        <f>SUM(O377,U377,AA377,AG377,AM377,AS377)</f>
        <v>143</v>
      </c>
      <c r="J377" s="287"/>
      <c r="K377" s="285">
        <f t="shared" si="127"/>
        <v>46</v>
      </c>
      <c r="L377" s="285"/>
      <c r="M377" s="286">
        <v>25</v>
      </c>
      <c r="N377" s="285"/>
      <c r="O377" s="286">
        <v>21</v>
      </c>
      <c r="P377" s="285"/>
      <c r="Q377" s="284">
        <f t="shared" si="133"/>
        <v>42</v>
      </c>
      <c r="R377" s="285"/>
      <c r="S377" s="286">
        <v>24</v>
      </c>
      <c r="T377" s="285"/>
      <c r="U377" s="286">
        <v>18</v>
      </c>
      <c r="V377" s="287"/>
      <c r="W377" s="284">
        <f t="shared" si="128"/>
        <v>50</v>
      </c>
      <c r="X377" s="285"/>
      <c r="Y377" s="286">
        <v>24</v>
      </c>
      <c r="Z377" s="285"/>
      <c r="AA377" s="286">
        <v>26</v>
      </c>
      <c r="AB377" s="287"/>
      <c r="AC377" s="284">
        <f t="shared" si="129"/>
        <v>49</v>
      </c>
      <c r="AD377" s="285"/>
      <c r="AE377" s="286">
        <v>32</v>
      </c>
      <c r="AF377" s="302"/>
      <c r="AG377" s="285">
        <v>17</v>
      </c>
      <c r="AH377" s="287"/>
      <c r="AI377" s="284">
        <f t="shared" si="130"/>
        <v>62</v>
      </c>
      <c r="AJ377" s="285"/>
      <c r="AK377" s="286">
        <v>27</v>
      </c>
      <c r="AL377" s="285"/>
      <c r="AM377" s="286">
        <v>35</v>
      </c>
      <c r="AN377" s="287"/>
      <c r="AO377" s="284">
        <f t="shared" si="131"/>
        <v>47</v>
      </c>
      <c r="AP377" s="285"/>
      <c r="AQ377" s="286">
        <v>21</v>
      </c>
      <c r="AR377" s="285"/>
      <c r="AS377" s="286">
        <v>26</v>
      </c>
      <c r="AT377" s="287"/>
    </row>
    <row r="378" spans="2:46" s="126" customFormat="1" ht="15" hidden="1" customHeight="1">
      <c r="B378" s="282" t="s">
        <v>37</v>
      </c>
      <c r="C378" s="283"/>
      <c r="D378" s="283"/>
      <c r="E378" s="284">
        <f t="shared" si="132"/>
        <v>207</v>
      </c>
      <c r="F378" s="285"/>
      <c r="G378" s="286">
        <f>SUM(M378,S378,Y378,AE378,AK378,AQ378)</f>
        <v>111</v>
      </c>
      <c r="H378" s="285"/>
      <c r="I378" s="286">
        <f>SUM(O378,U378,AA378,AG378,AM378,AS378)</f>
        <v>96</v>
      </c>
      <c r="J378" s="287"/>
      <c r="K378" s="285">
        <f t="shared" si="127"/>
        <v>40</v>
      </c>
      <c r="L378" s="285"/>
      <c r="M378" s="286">
        <v>25</v>
      </c>
      <c r="N378" s="285"/>
      <c r="O378" s="286">
        <v>15</v>
      </c>
      <c r="P378" s="285"/>
      <c r="Q378" s="284">
        <f t="shared" si="133"/>
        <v>23</v>
      </c>
      <c r="R378" s="285"/>
      <c r="S378" s="286">
        <v>12</v>
      </c>
      <c r="T378" s="285"/>
      <c r="U378" s="286">
        <v>11</v>
      </c>
      <c r="V378" s="287"/>
      <c r="W378" s="284">
        <f t="shared" si="128"/>
        <v>39</v>
      </c>
      <c r="X378" s="285"/>
      <c r="Y378" s="286">
        <v>22</v>
      </c>
      <c r="Z378" s="285"/>
      <c r="AA378" s="286">
        <v>17</v>
      </c>
      <c r="AB378" s="287"/>
      <c r="AC378" s="284">
        <f t="shared" si="129"/>
        <v>32</v>
      </c>
      <c r="AD378" s="285"/>
      <c r="AE378" s="286">
        <v>13</v>
      </c>
      <c r="AF378" s="302"/>
      <c r="AG378" s="285">
        <v>19</v>
      </c>
      <c r="AH378" s="287"/>
      <c r="AI378" s="284">
        <f t="shared" si="130"/>
        <v>29</v>
      </c>
      <c r="AJ378" s="285"/>
      <c r="AK378" s="286">
        <v>17</v>
      </c>
      <c r="AL378" s="285"/>
      <c r="AM378" s="286">
        <v>12</v>
      </c>
      <c r="AN378" s="287"/>
      <c r="AO378" s="284">
        <f t="shared" si="131"/>
        <v>44</v>
      </c>
      <c r="AP378" s="285"/>
      <c r="AQ378" s="286">
        <v>22</v>
      </c>
      <c r="AR378" s="285"/>
      <c r="AS378" s="286">
        <v>22</v>
      </c>
      <c r="AT378" s="287"/>
    </row>
    <row r="379" spans="2:46" s="126" customFormat="1" ht="15" hidden="1" customHeight="1">
      <c r="B379" s="282" t="s">
        <v>38</v>
      </c>
      <c r="C379" s="283"/>
      <c r="D379" s="283"/>
      <c r="E379" s="284">
        <f t="shared" si="132"/>
        <v>324</v>
      </c>
      <c r="F379" s="285"/>
      <c r="G379" s="286">
        <f>SUM(M379,S379,Y379,AE379,AK379,AQ379)</f>
        <v>168</v>
      </c>
      <c r="H379" s="285"/>
      <c r="I379" s="286">
        <f>SUM(O379,U379,AA379,AG379,AM379,AS379)</f>
        <v>156</v>
      </c>
      <c r="J379" s="287"/>
      <c r="K379" s="285">
        <f t="shared" si="127"/>
        <v>52</v>
      </c>
      <c r="L379" s="285"/>
      <c r="M379" s="286">
        <v>27</v>
      </c>
      <c r="N379" s="285"/>
      <c r="O379" s="286">
        <v>25</v>
      </c>
      <c r="P379" s="285"/>
      <c r="Q379" s="284">
        <f t="shared" si="133"/>
        <v>57</v>
      </c>
      <c r="R379" s="285"/>
      <c r="S379" s="286">
        <v>28</v>
      </c>
      <c r="T379" s="285"/>
      <c r="U379" s="286">
        <v>29</v>
      </c>
      <c r="V379" s="287"/>
      <c r="W379" s="284">
        <f t="shared" si="128"/>
        <v>60</v>
      </c>
      <c r="X379" s="285"/>
      <c r="Y379" s="286">
        <v>34</v>
      </c>
      <c r="Z379" s="285"/>
      <c r="AA379" s="286">
        <v>26</v>
      </c>
      <c r="AB379" s="287"/>
      <c r="AC379" s="284">
        <f t="shared" si="129"/>
        <v>58</v>
      </c>
      <c r="AD379" s="285"/>
      <c r="AE379" s="286">
        <v>33</v>
      </c>
      <c r="AF379" s="302"/>
      <c r="AG379" s="285">
        <v>25</v>
      </c>
      <c r="AH379" s="287"/>
      <c r="AI379" s="284">
        <f t="shared" si="130"/>
        <v>38</v>
      </c>
      <c r="AJ379" s="285"/>
      <c r="AK379" s="286">
        <v>19</v>
      </c>
      <c r="AL379" s="285"/>
      <c r="AM379" s="286">
        <v>19</v>
      </c>
      <c r="AN379" s="287"/>
      <c r="AO379" s="284">
        <f t="shared" si="131"/>
        <v>59</v>
      </c>
      <c r="AP379" s="285"/>
      <c r="AQ379" s="286">
        <v>27</v>
      </c>
      <c r="AR379" s="285"/>
      <c r="AS379" s="286">
        <v>32</v>
      </c>
      <c r="AT379" s="287"/>
    </row>
    <row r="380" spans="2:46" s="126" customFormat="1" ht="18" customHeight="1">
      <c r="B380" s="288" t="s">
        <v>16</v>
      </c>
      <c r="C380" s="289"/>
      <c r="D380" s="289"/>
      <c r="E380" s="290">
        <f t="shared" si="132"/>
        <v>715</v>
      </c>
      <c r="F380" s="291"/>
      <c r="G380" s="292">
        <f>SUM(G381:H384)</f>
        <v>336</v>
      </c>
      <c r="H380" s="291"/>
      <c r="I380" s="292">
        <f>SUM(I381:J384)</f>
        <v>379</v>
      </c>
      <c r="J380" s="293"/>
      <c r="K380" s="291">
        <f t="shared" si="127"/>
        <v>109</v>
      </c>
      <c r="L380" s="291"/>
      <c r="M380" s="292">
        <f>SUM(M381:N384)</f>
        <v>49</v>
      </c>
      <c r="N380" s="291"/>
      <c r="O380" s="292">
        <f>SUM(O381:P384)</f>
        <v>60</v>
      </c>
      <c r="P380" s="291"/>
      <c r="Q380" s="290">
        <f t="shared" si="133"/>
        <v>120</v>
      </c>
      <c r="R380" s="291"/>
      <c r="S380" s="292">
        <f>SUM(S381:T384)</f>
        <v>58</v>
      </c>
      <c r="T380" s="291"/>
      <c r="U380" s="292">
        <f>SUM(U381:V384)</f>
        <v>62</v>
      </c>
      <c r="V380" s="293"/>
      <c r="W380" s="290">
        <f t="shared" si="128"/>
        <v>117</v>
      </c>
      <c r="X380" s="291"/>
      <c r="Y380" s="292">
        <f>SUM(Y381:Z384)</f>
        <v>58</v>
      </c>
      <c r="Z380" s="291"/>
      <c r="AA380" s="292">
        <f>SUM(AA381:AB384)</f>
        <v>59</v>
      </c>
      <c r="AB380" s="293"/>
      <c r="AC380" s="290">
        <f t="shared" si="129"/>
        <v>121</v>
      </c>
      <c r="AD380" s="291"/>
      <c r="AE380" s="292">
        <f>SUM(AE381:AF384)</f>
        <v>58</v>
      </c>
      <c r="AF380" s="303"/>
      <c r="AG380" s="291">
        <f>SUM(AG381:AH384)</f>
        <v>63</v>
      </c>
      <c r="AH380" s="293"/>
      <c r="AI380" s="290">
        <f t="shared" si="130"/>
        <v>109</v>
      </c>
      <c r="AJ380" s="291"/>
      <c r="AK380" s="292">
        <f>SUM(AK381:AL384)</f>
        <v>49</v>
      </c>
      <c r="AL380" s="291"/>
      <c r="AM380" s="292">
        <f>SUM(AM381:AN384)</f>
        <v>60</v>
      </c>
      <c r="AN380" s="293"/>
      <c r="AO380" s="290">
        <f t="shared" si="131"/>
        <v>139</v>
      </c>
      <c r="AP380" s="291"/>
      <c r="AQ380" s="292">
        <f>SUM(AQ381:AR384)</f>
        <v>64</v>
      </c>
      <c r="AR380" s="291"/>
      <c r="AS380" s="292">
        <f>SUM(AS381:AT384)</f>
        <v>75</v>
      </c>
      <c r="AT380" s="293"/>
    </row>
    <row r="381" spans="2:46" s="126" customFormat="1" ht="15" hidden="1" customHeight="1">
      <c r="B381" s="282" t="s">
        <v>58</v>
      </c>
      <c r="C381" s="304"/>
      <c r="D381" s="305"/>
      <c r="E381" s="284">
        <f>SUM(G381:J381)</f>
        <v>396</v>
      </c>
      <c r="F381" s="285"/>
      <c r="G381" s="286">
        <f>SUM(M381,S381,Y381,AE381,AK381,AQ381)</f>
        <v>178</v>
      </c>
      <c r="H381" s="285"/>
      <c r="I381" s="286">
        <f>SUM(O381,U381,AA381,AG381,AM381,AS381)</f>
        <v>218</v>
      </c>
      <c r="J381" s="287"/>
      <c r="K381" s="306">
        <f t="shared" si="127"/>
        <v>62</v>
      </c>
      <c r="L381" s="307"/>
      <c r="M381" s="307">
        <v>31</v>
      </c>
      <c r="N381" s="307"/>
      <c r="O381" s="307">
        <v>31</v>
      </c>
      <c r="P381" s="308"/>
      <c r="Q381" s="284">
        <f t="shared" si="133"/>
        <v>71</v>
      </c>
      <c r="R381" s="285"/>
      <c r="S381" s="309">
        <v>30</v>
      </c>
      <c r="T381" s="309"/>
      <c r="U381" s="307">
        <v>41</v>
      </c>
      <c r="V381" s="308"/>
      <c r="W381" s="284">
        <f t="shared" si="128"/>
        <v>67</v>
      </c>
      <c r="X381" s="285"/>
      <c r="Y381" s="307">
        <v>35</v>
      </c>
      <c r="Z381" s="307"/>
      <c r="AA381" s="307">
        <v>32</v>
      </c>
      <c r="AB381" s="308"/>
      <c r="AC381" s="284">
        <f>SUM(AE381:AH381)</f>
        <v>66</v>
      </c>
      <c r="AD381" s="285"/>
      <c r="AE381" s="307">
        <v>27</v>
      </c>
      <c r="AF381" s="307"/>
      <c r="AG381" s="307">
        <v>39</v>
      </c>
      <c r="AH381" s="308"/>
      <c r="AI381" s="306">
        <f>SUM(AK381:AN381)</f>
        <v>63</v>
      </c>
      <c r="AJ381" s="307"/>
      <c r="AK381" s="307">
        <v>26</v>
      </c>
      <c r="AL381" s="307"/>
      <c r="AM381" s="307">
        <v>37</v>
      </c>
      <c r="AN381" s="308"/>
      <c r="AO381" s="306">
        <f>SUM(AQ381:AT381)</f>
        <v>67</v>
      </c>
      <c r="AP381" s="307"/>
      <c r="AQ381" s="310">
        <v>29</v>
      </c>
      <c r="AR381" s="310"/>
      <c r="AS381" s="307">
        <v>38</v>
      </c>
      <c r="AT381" s="308"/>
    </row>
    <row r="382" spans="2:46" s="126" customFormat="1" ht="15" hidden="1" customHeight="1">
      <c r="B382" s="282" t="s">
        <v>59</v>
      </c>
      <c r="C382" s="304"/>
      <c r="D382" s="305"/>
      <c r="E382" s="284">
        <f>SUM(G382:J382)</f>
        <v>147</v>
      </c>
      <c r="F382" s="285"/>
      <c r="G382" s="286">
        <f>SUM(M382,S382,Y382,AE382,AK382,AQ382)</f>
        <v>71</v>
      </c>
      <c r="H382" s="285"/>
      <c r="I382" s="286">
        <f>SUM(O382,U382,AA382,AG382,AM382,AS382)</f>
        <v>76</v>
      </c>
      <c r="J382" s="287"/>
      <c r="K382" s="306">
        <f t="shared" si="127"/>
        <v>22</v>
      </c>
      <c r="L382" s="307"/>
      <c r="M382" s="307">
        <v>8</v>
      </c>
      <c r="N382" s="307"/>
      <c r="O382" s="307">
        <v>14</v>
      </c>
      <c r="P382" s="308"/>
      <c r="Q382" s="284">
        <f t="shared" si="133"/>
        <v>22</v>
      </c>
      <c r="R382" s="285"/>
      <c r="S382" s="307">
        <v>12</v>
      </c>
      <c r="T382" s="307"/>
      <c r="U382" s="307">
        <v>10</v>
      </c>
      <c r="V382" s="308"/>
      <c r="W382" s="284">
        <f t="shared" si="128"/>
        <v>23</v>
      </c>
      <c r="X382" s="285"/>
      <c r="Y382" s="307">
        <v>9</v>
      </c>
      <c r="Z382" s="307"/>
      <c r="AA382" s="307">
        <v>14</v>
      </c>
      <c r="AB382" s="308"/>
      <c r="AC382" s="306">
        <f>SUM(AE382:AH382)</f>
        <v>26</v>
      </c>
      <c r="AD382" s="307"/>
      <c r="AE382" s="307">
        <v>17</v>
      </c>
      <c r="AF382" s="307"/>
      <c r="AG382" s="307">
        <v>9</v>
      </c>
      <c r="AH382" s="308"/>
      <c r="AI382" s="306">
        <f>SUM(AK382:AN382)</f>
        <v>17</v>
      </c>
      <c r="AJ382" s="307"/>
      <c r="AK382" s="307">
        <v>9</v>
      </c>
      <c r="AL382" s="307"/>
      <c r="AM382" s="307">
        <v>8</v>
      </c>
      <c r="AN382" s="308"/>
      <c r="AO382" s="306">
        <f>SUM(AQ382:AT382)</f>
        <v>37</v>
      </c>
      <c r="AP382" s="307"/>
      <c r="AQ382" s="307">
        <v>16</v>
      </c>
      <c r="AR382" s="307"/>
      <c r="AS382" s="307">
        <v>21</v>
      </c>
      <c r="AT382" s="308"/>
    </row>
    <row r="383" spans="2:46" s="126" customFormat="1" ht="15" hidden="1" customHeight="1">
      <c r="B383" s="282" t="s">
        <v>60</v>
      </c>
      <c r="C383" s="304"/>
      <c r="D383" s="305"/>
      <c r="E383" s="284">
        <f>SUM(G383:J383)</f>
        <v>87</v>
      </c>
      <c r="F383" s="285"/>
      <c r="G383" s="286">
        <f>SUM(M383,S383,Y383,AE383,AK383,AQ383)</f>
        <v>42</v>
      </c>
      <c r="H383" s="285"/>
      <c r="I383" s="286">
        <f>SUM(O383,U383,AA383,AG383,AM383,AS383)</f>
        <v>45</v>
      </c>
      <c r="J383" s="287"/>
      <c r="K383" s="306">
        <f t="shared" si="127"/>
        <v>15</v>
      </c>
      <c r="L383" s="307"/>
      <c r="M383" s="307">
        <v>4</v>
      </c>
      <c r="N383" s="307"/>
      <c r="O383" s="307">
        <v>11</v>
      </c>
      <c r="P383" s="308"/>
      <c r="Q383" s="284">
        <f t="shared" si="133"/>
        <v>9</v>
      </c>
      <c r="R383" s="285"/>
      <c r="S383" s="307">
        <v>7</v>
      </c>
      <c r="T383" s="307"/>
      <c r="U383" s="307">
        <v>2</v>
      </c>
      <c r="V383" s="308"/>
      <c r="W383" s="284">
        <f t="shared" si="128"/>
        <v>13</v>
      </c>
      <c r="X383" s="285"/>
      <c r="Y383" s="307">
        <v>7</v>
      </c>
      <c r="Z383" s="307"/>
      <c r="AA383" s="307">
        <v>6</v>
      </c>
      <c r="AB383" s="308"/>
      <c r="AC383" s="306">
        <f>SUM(AE383:AH383)</f>
        <v>11</v>
      </c>
      <c r="AD383" s="307"/>
      <c r="AE383" s="307">
        <v>4</v>
      </c>
      <c r="AF383" s="307"/>
      <c r="AG383" s="307">
        <v>7</v>
      </c>
      <c r="AH383" s="308"/>
      <c r="AI383" s="306">
        <f>SUM(AK383:AN383)</f>
        <v>17</v>
      </c>
      <c r="AJ383" s="307"/>
      <c r="AK383" s="307">
        <v>8</v>
      </c>
      <c r="AL383" s="307"/>
      <c r="AM383" s="307">
        <v>9</v>
      </c>
      <c r="AN383" s="308"/>
      <c r="AO383" s="306">
        <f>SUM(AQ383:AT383)</f>
        <v>22</v>
      </c>
      <c r="AP383" s="307"/>
      <c r="AQ383" s="307">
        <v>12</v>
      </c>
      <c r="AR383" s="307"/>
      <c r="AS383" s="307">
        <v>10</v>
      </c>
      <c r="AT383" s="308"/>
    </row>
    <row r="384" spans="2:46" s="126" customFormat="1" ht="15" hidden="1" customHeight="1">
      <c r="B384" s="288" t="s">
        <v>115</v>
      </c>
      <c r="C384" s="311"/>
      <c r="D384" s="312"/>
      <c r="E384" s="290">
        <f>SUM(G384:J384)</f>
        <v>85</v>
      </c>
      <c r="F384" s="291"/>
      <c r="G384" s="292">
        <f>SUM(M384,S384,Y384,AE384,AK384,AQ384)</f>
        <v>45</v>
      </c>
      <c r="H384" s="291"/>
      <c r="I384" s="292">
        <f>SUM(O384,U384,AA384,AG384,AM384,AS384)</f>
        <v>40</v>
      </c>
      <c r="J384" s="293"/>
      <c r="K384" s="313">
        <f t="shared" si="127"/>
        <v>10</v>
      </c>
      <c r="L384" s="314"/>
      <c r="M384" s="314">
        <v>6</v>
      </c>
      <c r="N384" s="314"/>
      <c r="O384" s="314">
        <v>4</v>
      </c>
      <c r="P384" s="315"/>
      <c r="Q384" s="290">
        <f t="shared" si="133"/>
        <v>18</v>
      </c>
      <c r="R384" s="291"/>
      <c r="S384" s="314">
        <v>9</v>
      </c>
      <c r="T384" s="314"/>
      <c r="U384" s="314">
        <v>9</v>
      </c>
      <c r="V384" s="315"/>
      <c r="W384" s="290">
        <f t="shared" si="128"/>
        <v>14</v>
      </c>
      <c r="X384" s="303"/>
      <c r="Y384" s="314">
        <v>7</v>
      </c>
      <c r="Z384" s="314"/>
      <c r="AA384" s="314">
        <v>7</v>
      </c>
      <c r="AB384" s="315"/>
      <c r="AC384" s="313">
        <f>SUM(AE384:AH384)</f>
        <v>18</v>
      </c>
      <c r="AD384" s="314"/>
      <c r="AE384" s="314">
        <v>10</v>
      </c>
      <c r="AF384" s="314"/>
      <c r="AG384" s="314">
        <v>8</v>
      </c>
      <c r="AH384" s="315"/>
      <c r="AI384" s="313">
        <f>SUM(AK384:AN384)</f>
        <v>12</v>
      </c>
      <c r="AJ384" s="314"/>
      <c r="AK384" s="314">
        <v>6</v>
      </c>
      <c r="AL384" s="314"/>
      <c r="AM384" s="314">
        <v>6</v>
      </c>
      <c r="AN384" s="315"/>
      <c r="AO384" s="313">
        <f>SUM(AQ384:AT384)</f>
        <v>13</v>
      </c>
      <c r="AP384" s="314"/>
      <c r="AQ384" s="314">
        <v>7</v>
      </c>
      <c r="AR384" s="314"/>
      <c r="AS384" s="314">
        <v>6</v>
      </c>
      <c r="AT384" s="315"/>
    </row>
    <row r="385" spans="2:46" s="126" customFormat="1" ht="15" customHeight="1">
      <c r="B385" s="294" t="s">
        <v>156</v>
      </c>
      <c r="C385" s="295"/>
      <c r="D385" s="295"/>
      <c r="E385" s="300">
        <f>E386+E392+E399+E404</f>
        <v>4540</v>
      </c>
      <c r="F385" s="298"/>
      <c r="G385" s="297">
        <f>G386+G392+G399+G404</f>
        <v>2291</v>
      </c>
      <c r="H385" s="298"/>
      <c r="I385" s="297">
        <f>I386+I392+I399+I404</f>
        <v>2249</v>
      </c>
      <c r="J385" s="299"/>
      <c r="K385" s="298">
        <f>K386+K392+K399+K404</f>
        <v>672</v>
      </c>
      <c r="L385" s="298"/>
      <c r="M385" s="297">
        <f>M386+M392+M399+M404</f>
        <v>326</v>
      </c>
      <c r="N385" s="298"/>
      <c r="O385" s="297">
        <f>O386+O392+O399+O404</f>
        <v>346</v>
      </c>
      <c r="P385" s="298"/>
      <c r="Q385" s="300">
        <f>Q386+Q392+Q399+Q404</f>
        <v>739</v>
      </c>
      <c r="R385" s="298"/>
      <c r="S385" s="297">
        <f>S386+S392+S399+S404</f>
        <v>392</v>
      </c>
      <c r="T385" s="298"/>
      <c r="U385" s="297">
        <f>U386+U392+U399+U404</f>
        <v>347</v>
      </c>
      <c r="V385" s="299"/>
      <c r="W385" s="300">
        <f>W386+W392+W399+W404</f>
        <v>772</v>
      </c>
      <c r="X385" s="298"/>
      <c r="Y385" s="297">
        <f>Y386+Y392+Y399+Y404</f>
        <v>362</v>
      </c>
      <c r="Z385" s="298"/>
      <c r="AA385" s="297">
        <f>AA386+AA392+AA399+AA404</f>
        <v>410</v>
      </c>
      <c r="AB385" s="299"/>
      <c r="AC385" s="300">
        <f>AC386+AC392+AC399+AC404</f>
        <v>736</v>
      </c>
      <c r="AD385" s="298"/>
      <c r="AE385" s="297">
        <f>AE386+AE392+AE399+AE404</f>
        <v>379</v>
      </c>
      <c r="AF385" s="316"/>
      <c r="AG385" s="298">
        <f>AG386+AG392+AG399+AG404</f>
        <v>357</v>
      </c>
      <c r="AH385" s="299"/>
      <c r="AI385" s="300">
        <f>AI386+AI392+AI399+AI404</f>
        <v>832</v>
      </c>
      <c r="AJ385" s="298"/>
      <c r="AK385" s="297">
        <f>AK386+AK392+AK399+AK404</f>
        <v>437</v>
      </c>
      <c r="AL385" s="298"/>
      <c r="AM385" s="297">
        <f>AM386+AM392+AM399+AM404</f>
        <v>395</v>
      </c>
      <c r="AN385" s="299"/>
      <c r="AO385" s="300">
        <f>AO386+AO392+AO399+AO404</f>
        <v>789</v>
      </c>
      <c r="AP385" s="298"/>
      <c r="AQ385" s="297">
        <f>AQ386+AQ392+AQ399+AQ404</f>
        <v>395</v>
      </c>
      <c r="AR385" s="298"/>
      <c r="AS385" s="297">
        <f>AS386+AS392+AS399+AS404</f>
        <v>394</v>
      </c>
      <c r="AT385" s="299"/>
    </row>
    <row r="386" spans="2:46" s="126" customFormat="1" ht="18" customHeight="1">
      <c r="B386" s="282" t="s">
        <v>13</v>
      </c>
      <c r="C386" s="283"/>
      <c r="D386" s="301"/>
      <c r="E386" s="284">
        <f>SUM(G386:J386)</f>
        <v>907</v>
      </c>
      <c r="F386" s="302"/>
      <c r="G386" s="286">
        <f>SUM(G387:H391)</f>
        <v>438</v>
      </c>
      <c r="H386" s="302"/>
      <c r="I386" s="286">
        <f>SUM(I387:J391)</f>
        <v>469</v>
      </c>
      <c r="J386" s="287"/>
      <c r="K386" s="284">
        <f>SUM(M386:P386)</f>
        <v>133</v>
      </c>
      <c r="L386" s="302"/>
      <c r="M386" s="286">
        <f>SUM(M387:N391)</f>
        <v>58</v>
      </c>
      <c r="N386" s="302"/>
      <c r="O386" s="286">
        <f>SUM(O387:P391)</f>
        <v>75</v>
      </c>
      <c r="P386" s="287"/>
      <c r="Q386" s="284">
        <f>SUM(S386:V386)</f>
        <v>142</v>
      </c>
      <c r="R386" s="302"/>
      <c r="S386" s="286">
        <f>SUM(S387:T391)</f>
        <v>76</v>
      </c>
      <c r="T386" s="302"/>
      <c r="U386" s="286">
        <f>SUM(U387:V391)</f>
        <v>66</v>
      </c>
      <c r="V386" s="287"/>
      <c r="W386" s="284">
        <f>SUM(Y386:AB386)</f>
        <v>166</v>
      </c>
      <c r="X386" s="302"/>
      <c r="Y386" s="286">
        <f>SUM(Y387:Z391)</f>
        <v>82</v>
      </c>
      <c r="Z386" s="302"/>
      <c r="AA386" s="286">
        <f>SUM(AA387:AB391)</f>
        <v>84</v>
      </c>
      <c r="AB386" s="287"/>
      <c r="AC386" s="284">
        <f>SUM(AE386:AH386)</f>
        <v>136</v>
      </c>
      <c r="AD386" s="302"/>
      <c r="AE386" s="286">
        <f>SUM(AE387:AF391)</f>
        <v>60</v>
      </c>
      <c r="AF386" s="302"/>
      <c r="AG386" s="285">
        <f>SUM(AG387:AH391)</f>
        <v>76</v>
      </c>
      <c r="AH386" s="287"/>
      <c r="AI386" s="284">
        <f>SUM(AK386:AN386)</f>
        <v>168</v>
      </c>
      <c r="AJ386" s="302"/>
      <c r="AK386" s="286">
        <f>SUM(AK387:AL391)</f>
        <v>85</v>
      </c>
      <c r="AL386" s="302"/>
      <c r="AM386" s="286">
        <f>SUM(AM387:AN391)</f>
        <v>83</v>
      </c>
      <c r="AN386" s="287"/>
      <c r="AO386" s="284">
        <f>SUM(AQ386:AT386)</f>
        <v>162</v>
      </c>
      <c r="AP386" s="302"/>
      <c r="AQ386" s="286">
        <f>SUM(AQ387:AR391)</f>
        <v>77</v>
      </c>
      <c r="AR386" s="302"/>
      <c r="AS386" s="285">
        <f>SUM(AS387:AT391)</f>
        <v>85</v>
      </c>
      <c r="AT386" s="287"/>
    </row>
    <row r="387" spans="2:46" s="126" customFormat="1" ht="15" hidden="1" customHeight="1" outlineLevel="1">
      <c r="B387" s="282" t="s">
        <v>29</v>
      </c>
      <c r="C387" s="283"/>
      <c r="D387" s="283"/>
      <c r="E387" s="284">
        <f>SUM(G387:J387)</f>
        <v>189</v>
      </c>
      <c r="F387" s="285"/>
      <c r="G387" s="286">
        <v>105</v>
      </c>
      <c r="H387" s="285"/>
      <c r="I387" s="286">
        <v>84</v>
      </c>
      <c r="J387" s="287"/>
      <c r="K387" s="285">
        <f>SUM(M387:P387)</f>
        <v>25</v>
      </c>
      <c r="L387" s="285"/>
      <c r="M387" s="286">
        <v>14</v>
      </c>
      <c r="N387" s="285"/>
      <c r="O387" s="286">
        <v>11</v>
      </c>
      <c r="P387" s="285"/>
      <c r="Q387" s="284">
        <f>SUM(S387:V387)</f>
        <v>39</v>
      </c>
      <c r="R387" s="285"/>
      <c r="S387" s="286">
        <v>24</v>
      </c>
      <c r="T387" s="285"/>
      <c r="U387" s="286">
        <v>15</v>
      </c>
      <c r="V387" s="287"/>
      <c r="W387" s="284">
        <f>SUM(Y387:AB387)</f>
        <v>26</v>
      </c>
      <c r="X387" s="285"/>
      <c r="Y387" s="286">
        <v>11</v>
      </c>
      <c r="Z387" s="285"/>
      <c r="AA387" s="286">
        <v>15</v>
      </c>
      <c r="AB387" s="287"/>
      <c r="AC387" s="284">
        <f>SUM(AE387:AH387)</f>
        <v>31</v>
      </c>
      <c r="AD387" s="285"/>
      <c r="AE387" s="286">
        <v>21</v>
      </c>
      <c r="AF387" s="302"/>
      <c r="AG387" s="285">
        <v>10</v>
      </c>
      <c r="AH387" s="287"/>
      <c r="AI387" s="284">
        <f>SUM(AK387:AN387)</f>
        <v>36</v>
      </c>
      <c r="AJ387" s="285"/>
      <c r="AK387" s="286">
        <v>20</v>
      </c>
      <c r="AL387" s="285"/>
      <c r="AM387" s="286">
        <v>16</v>
      </c>
      <c r="AN387" s="287"/>
      <c r="AO387" s="284">
        <f>SUM(AQ387:AT387)</f>
        <v>32</v>
      </c>
      <c r="AP387" s="285"/>
      <c r="AQ387" s="286">
        <v>15</v>
      </c>
      <c r="AR387" s="285"/>
      <c r="AS387" s="286">
        <v>17</v>
      </c>
      <c r="AT387" s="287"/>
    </row>
    <row r="388" spans="2:46" s="126" customFormat="1" ht="15" hidden="1" customHeight="1" outlineLevel="1">
      <c r="B388" s="282" t="s">
        <v>43</v>
      </c>
      <c r="C388" s="283"/>
      <c r="D388" s="283"/>
      <c r="E388" s="284">
        <f>SUM(G388:J388)</f>
        <v>244</v>
      </c>
      <c r="F388" s="285"/>
      <c r="G388" s="286">
        <v>124</v>
      </c>
      <c r="H388" s="285"/>
      <c r="I388" s="286">
        <v>120</v>
      </c>
      <c r="J388" s="287"/>
      <c r="K388" s="285">
        <f>SUM(M388:P388)</f>
        <v>36</v>
      </c>
      <c r="L388" s="285"/>
      <c r="M388" s="286">
        <v>19</v>
      </c>
      <c r="N388" s="285"/>
      <c r="O388" s="286">
        <v>17</v>
      </c>
      <c r="P388" s="285"/>
      <c r="Q388" s="284">
        <f>SUM(S388:V388)</f>
        <v>30</v>
      </c>
      <c r="R388" s="285"/>
      <c r="S388" s="286">
        <v>14</v>
      </c>
      <c r="T388" s="285"/>
      <c r="U388" s="286">
        <v>16</v>
      </c>
      <c r="V388" s="287"/>
      <c r="W388" s="284">
        <f>SUM(Y388:AB388)</f>
        <v>57</v>
      </c>
      <c r="X388" s="285"/>
      <c r="Y388" s="286">
        <v>33</v>
      </c>
      <c r="Z388" s="285"/>
      <c r="AA388" s="286">
        <v>24</v>
      </c>
      <c r="AB388" s="287"/>
      <c r="AC388" s="284">
        <f>SUM(AE388:AH388)</f>
        <v>37</v>
      </c>
      <c r="AD388" s="285"/>
      <c r="AE388" s="286">
        <v>16</v>
      </c>
      <c r="AF388" s="302"/>
      <c r="AG388" s="285">
        <v>21</v>
      </c>
      <c r="AH388" s="287"/>
      <c r="AI388" s="284">
        <f>SUM(AK388:AN388)</f>
        <v>48</v>
      </c>
      <c r="AJ388" s="285"/>
      <c r="AK388" s="286">
        <v>26</v>
      </c>
      <c r="AL388" s="285"/>
      <c r="AM388" s="286">
        <v>22</v>
      </c>
      <c r="AN388" s="287"/>
      <c r="AO388" s="284">
        <f>SUM(AQ388:AT388)</f>
        <v>36</v>
      </c>
      <c r="AP388" s="285"/>
      <c r="AQ388" s="286">
        <v>16</v>
      </c>
      <c r="AR388" s="285"/>
      <c r="AS388" s="286">
        <v>20</v>
      </c>
      <c r="AT388" s="287"/>
    </row>
    <row r="389" spans="2:46" s="126" customFormat="1" ht="15" hidden="1" customHeight="1" outlineLevel="1">
      <c r="B389" s="282" t="s">
        <v>45</v>
      </c>
      <c r="C389" s="283"/>
      <c r="D389" s="283"/>
      <c r="E389" s="284">
        <f>SUM(G389:J389)</f>
        <v>223</v>
      </c>
      <c r="F389" s="285"/>
      <c r="G389" s="286">
        <v>99</v>
      </c>
      <c r="H389" s="285"/>
      <c r="I389" s="286">
        <v>124</v>
      </c>
      <c r="J389" s="287"/>
      <c r="K389" s="285">
        <f>SUM(M389:P389)</f>
        <v>31</v>
      </c>
      <c r="L389" s="285"/>
      <c r="M389" s="286">
        <v>9</v>
      </c>
      <c r="N389" s="285"/>
      <c r="O389" s="286">
        <v>22</v>
      </c>
      <c r="P389" s="285"/>
      <c r="Q389" s="284">
        <f>SUM(S389:V389)</f>
        <v>34</v>
      </c>
      <c r="R389" s="285"/>
      <c r="S389" s="286">
        <v>17</v>
      </c>
      <c r="T389" s="285"/>
      <c r="U389" s="286">
        <v>17</v>
      </c>
      <c r="V389" s="287"/>
      <c r="W389" s="284">
        <f>SUM(Y389:AB389)</f>
        <v>41</v>
      </c>
      <c r="X389" s="285"/>
      <c r="Y389" s="286">
        <v>20</v>
      </c>
      <c r="Z389" s="285"/>
      <c r="AA389" s="286">
        <v>21</v>
      </c>
      <c r="AB389" s="287"/>
      <c r="AC389" s="284">
        <f>SUM(AE389:AH389)</f>
        <v>37</v>
      </c>
      <c r="AD389" s="285"/>
      <c r="AE389" s="286">
        <v>13</v>
      </c>
      <c r="AF389" s="302"/>
      <c r="AG389" s="285">
        <v>24</v>
      </c>
      <c r="AH389" s="287"/>
      <c r="AI389" s="284">
        <f>SUM(AK389:AN389)</f>
        <v>38</v>
      </c>
      <c r="AJ389" s="285"/>
      <c r="AK389" s="286">
        <v>17</v>
      </c>
      <c r="AL389" s="285"/>
      <c r="AM389" s="286">
        <v>21</v>
      </c>
      <c r="AN389" s="287"/>
      <c r="AO389" s="284">
        <f>SUM(AQ389:AT389)</f>
        <v>42</v>
      </c>
      <c r="AP389" s="285"/>
      <c r="AQ389" s="286">
        <v>23</v>
      </c>
      <c r="AR389" s="285"/>
      <c r="AS389" s="286">
        <v>19</v>
      </c>
      <c r="AT389" s="287"/>
    </row>
    <row r="390" spans="2:46" s="126" customFormat="1" ht="15" hidden="1" customHeight="1" outlineLevel="1">
      <c r="B390" s="282" t="s">
        <v>44</v>
      </c>
      <c r="C390" s="283"/>
      <c r="D390" s="283"/>
      <c r="E390" s="284">
        <f>SUM(G390:J390)</f>
        <v>149</v>
      </c>
      <c r="F390" s="285"/>
      <c r="G390" s="286">
        <v>69</v>
      </c>
      <c r="H390" s="285"/>
      <c r="I390" s="286">
        <v>80</v>
      </c>
      <c r="J390" s="287"/>
      <c r="K390" s="285">
        <f t="shared" ref="K390:K408" si="136">SUM(M390:P390)</f>
        <v>27</v>
      </c>
      <c r="L390" s="285"/>
      <c r="M390" s="286">
        <v>12</v>
      </c>
      <c r="N390" s="285"/>
      <c r="O390" s="286">
        <v>15</v>
      </c>
      <c r="P390" s="285"/>
      <c r="Q390" s="284">
        <f>SUM(S390:V390)</f>
        <v>26</v>
      </c>
      <c r="R390" s="285"/>
      <c r="S390" s="286">
        <v>15</v>
      </c>
      <c r="T390" s="285"/>
      <c r="U390" s="286">
        <v>11</v>
      </c>
      <c r="V390" s="287"/>
      <c r="W390" s="284">
        <f t="shared" ref="W390:W408" si="137">SUM(Y390:AB390)</f>
        <v>22</v>
      </c>
      <c r="X390" s="285"/>
      <c r="Y390" s="286">
        <v>10</v>
      </c>
      <c r="Z390" s="285"/>
      <c r="AA390" s="286">
        <v>12</v>
      </c>
      <c r="AB390" s="287"/>
      <c r="AC390" s="284">
        <f t="shared" ref="AC390:AC404" si="138">SUM(AE390:AH390)</f>
        <v>20</v>
      </c>
      <c r="AD390" s="285"/>
      <c r="AE390" s="286">
        <v>9</v>
      </c>
      <c r="AF390" s="302"/>
      <c r="AG390" s="285">
        <v>11</v>
      </c>
      <c r="AH390" s="287"/>
      <c r="AI390" s="284">
        <f t="shared" ref="AI390:AI404" si="139">SUM(AK390:AN390)</f>
        <v>27</v>
      </c>
      <c r="AJ390" s="285"/>
      <c r="AK390" s="286">
        <v>14</v>
      </c>
      <c r="AL390" s="285"/>
      <c r="AM390" s="286">
        <v>13</v>
      </c>
      <c r="AN390" s="287"/>
      <c r="AO390" s="284">
        <f t="shared" ref="AO390:AO404" si="140">SUM(AQ390:AT390)</f>
        <v>27</v>
      </c>
      <c r="AP390" s="285"/>
      <c r="AQ390" s="286">
        <v>9</v>
      </c>
      <c r="AR390" s="285"/>
      <c r="AS390" s="286">
        <v>18</v>
      </c>
      <c r="AT390" s="287"/>
    </row>
    <row r="391" spans="2:46" s="126" customFormat="1" ht="15" hidden="1" customHeight="1" outlineLevel="1">
      <c r="B391" s="282" t="s">
        <v>46</v>
      </c>
      <c r="C391" s="283"/>
      <c r="D391" s="283"/>
      <c r="E391" s="284">
        <f t="shared" ref="E391:E404" si="141">SUM(G391:J391)</f>
        <v>102</v>
      </c>
      <c r="F391" s="285"/>
      <c r="G391" s="286">
        <v>41</v>
      </c>
      <c r="H391" s="285"/>
      <c r="I391" s="286">
        <v>61</v>
      </c>
      <c r="J391" s="287"/>
      <c r="K391" s="285">
        <f t="shared" si="136"/>
        <v>14</v>
      </c>
      <c r="L391" s="285"/>
      <c r="M391" s="286">
        <v>4</v>
      </c>
      <c r="N391" s="285"/>
      <c r="O391" s="286">
        <v>10</v>
      </c>
      <c r="P391" s="285"/>
      <c r="Q391" s="284">
        <f t="shared" ref="Q391:Q408" si="142">SUM(S391:V391)</f>
        <v>13</v>
      </c>
      <c r="R391" s="285"/>
      <c r="S391" s="286">
        <v>6</v>
      </c>
      <c r="T391" s="285"/>
      <c r="U391" s="286">
        <v>7</v>
      </c>
      <c r="V391" s="287"/>
      <c r="W391" s="284">
        <f t="shared" si="137"/>
        <v>20</v>
      </c>
      <c r="X391" s="285"/>
      <c r="Y391" s="286">
        <v>8</v>
      </c>
      <c r="Z391" s="285"/>
      <c r="AA391" s="286">
        <v>12</v>
      </c>
      <c r="AB391" s="287"/>
      <c r="AC391" s="284">
        <f t="shared" si="138"/>
        <v>11</v>
      </c>
      <c r="AD391" s="285"/>
      <c r="AE391" s="286">
        <v>1</v>
      </c>
      <c r="AF391" s="302"/>
      <c r="AG391" s="285">
        <v>10</v>
      </c>
      <c r="AH391" s="287"/>
      <c r="AI391" s="284">
        <f t="shared" si="139"/>
        <v>19</v>
      </c>
      <c r="AJ391" s="285"/>
      <c r="AK391" s="286">
        <v>8</v>
      </c>
      <c r="AL391" s="285"/>
      <c r="AM391" s="286">
        <v>11</v>
      </c>
      <c r="AN391" s="287"/>
      <c r="AO391" s="284">
        <f t="shared" si="140"/>
        <v>25</v>
      </c>
      <c r="AP391" s="285"/>
      <c r="AQ391" s="286">
        <v>14</v>
      </c>
      <c r="AR391" s="285"/>
      <c r="AS391" s="286">
        <v>11</v>
      </c>
      <c r="AT391" s="287"/>
    </row>
    <row r="392" spans="2:46" s="126" customFormat="1" ht="18" customHeight="1" collapsed="1">
      <c r="B392" s="282" t="s">
        <v>14</v>
      </c>
      <c r="C392" s="283"/>
      <c r="D392" s="283"/>
      <c r="E392" s="284">
        <f t="shared" si="141"/>
        <v>1554</v>
      </c>
      <c r="F392" s="285"/>
      <c r="G392" s="286">
        <f>SUM(G393:H398)</f>
        <v>793</v>
      </c>
      <c r="H392" s="285"/>
      <c r="I392" s="286">
        <f>SUM(I393:J398)</f>
        <v>761</v>
      </c>
      <c r="J392" s="287"/>
      <c r="K392" s="285">
        <f t="shared" si="136"/>
        <v>230</v>
      </c>
      <c r="L392" s="285"/>
      <c r="M392" s="286">
        <f>SUM(M393:N398)</f>
        <v>122</v>
      </c>
      <c r="N392" s="285"/>
      <c r="O392" s="286">
        <f>SUM(O393:P398)</f>
        <v>108</v>
      </c>
      <c r="P392" s="285"/>
      <c r="Q392" s="284">
        <f t="shared" si="142"/>
        <v>245</v>
      </c>
      <c r="R392" s="285"/>
      <c r="S392" s="286">
        <f>SUM(S393:T398)</f>
        <v>131</v>
      </c>
      <c r="T392" s="285"/>
      <c r="U392" s="286">
        <f>SUM(U393:V398)</f>
        <v>114</v>
      </c>
      <c r="V392" s="287"/>
      <c r="W392" s="284">
        <f t="shared" si="137"/>
        <v>245</v>
      </c>
      <c r="X392" s="285"/>
      <c r="Y392" s="286">
        <f>SUM(Y393:Z398)</f>
        <v>99</v>
      </c>
      <c r="Z392" s="285"/>
      <c r="AA392" s="286">
        <f>SUM(AA393:AB398)</f>
        <v>146</v>
      </c>
      <c r="AB392" s="287"/>
      <c r="AC392" s="284">
        <f t="shared" si="138"/>
        <v>241</v>
      </c>
      <c r="AD392" s="285"/>
      <c r="AE392" s="286">
        <f>SUM(AE393:AF398)</f>
        <v>126</v>
      </c>
      <c r="AF392" s="302"/>
      <c r="AG392" s="285">
        <f>SUM(AG393:AH398)</f>
        <v>115</v>
      </c>
      <c r="AH392" s="287"/>
      <c r="AI392" s="284">
        <f t="shared" si="139"/>
        <v>298</v>
      </c>
      <c r="AJ392" s="285"/>
      <c r="AK392" s="286">
        <f>SUM(AK393:AL398)</f>
        <v>160</v>
      </c>
      <c r="AL392" s="285"/>
      <c r="AM392" s="286">
        <f>SUM(AM393:AN398)</f>
        <v>138</v>
      </c>
      <c r="AN392" s="287"/>
      <c r="AO392" s="284">
        <f t="shared" si="140"/>
        <v>295</v>
      </c>
      <c r="AP392" s="285"/>
      <c r="AQ392" s="286">
        <f>SUM(AQ393:AR398)</f>
        <v>155</v>
      </c>
      <c r="AR392" s="285"/>
      <c r="AS392" s="286">
        <f>SUM(AS393:AT398)</f>
        <v>140</v>
      </c>
      <c r="AT392" s="287"/>
    </row>
    <row r="393" spans="2:46" s="126" customFormat="1" ht="15" hidden="1" customHeight="1" outlineLevel="1">
      <c r="B393" s="282" t="s">
        <v>30</v>
      </c>
      <c r="C393" s="283"/>
      <c r="D393" s="283"/>
      <c r="E393" s="284">
        <f t="shared" si="141"/>
        <v>273</v>
      </c>
      <c r="F393" s="285"/>
      <c r="G393" s="286">
        <v>134</v>
      </c>
      <c r="H393" s="285"/>
      <c r="I393" s="286">
        <v>139</v>
      </c>
      <c r="J393" s="287"/>
      <c r="K393" s="285">
        <f t="shared" si="136"/>
        <v>33</v>
      </c>
      <c r="L393" s="285"/>
      <c r="M393" s="286">
        <v>19</v>
      </c>
      <c r="N393" s="285"/>
      <c r="O393" s="286">
        <v>14</v>
      </c>
      <c r="P393" s="285"/>
      <c r="Q393" s="284">
        <f t="shared" si="142"/>
        <v>52</v>
      </c>
      <c r="R393" s="285"/>
      <c r="S393" s="286">
        <v>24</v>
      </c>
      <c r="T393" s="285"/>
      <c r="U393" s="286">
        <v>28</v>
      </c>
      <c r="V393" s="287"/>
      <c r="W393" s="284">
        <f t="shared" si="137"/>
        <v>39</v>
      </c>
      <c r="X393" s="285"/>
      <c r="Y393" s="286">
        <v>18</v>
      </c>
      <c r="Z393" s="285"/>
      <c r="AA393" s="286">
        <v>21</v>
      </c>
      <c r="AB393" s="287"/>
      <c r="AC393" s="284">
        <f t="shared" si="138"/>
        <v>42</v>
      </c>
      <c r="AD393" s="285"/>
      <c r="AE393" s="286">
        <v>24</v>
      </c>
      <c r="AF393" s="302"/>
      <c r="AG393" s="285">
        <v>18</v>
      </c>
      <c r="AH393" s="287"/>
      <c r="AI393" s="284">
        <f t="shared" si="139"/>
        <v>52</v>
      </c>
      <c r="AJ393" s="285"/>
      <c r="AK393" s="286">
        <v>24</v>
      </c>
      <c r="AL393" s="285"/>
      <c r="AM393" s="286">
        <v>28</v>
      </c>
      <c r="AN393" s="287"/>
      <c r="AO393" s="284">
        <f t="shared" si="140"/>
        <v>55</v>
      </c>
      <c r="AP393" s="285"/>
      <c r="AQ393" s="286">
        <v>25</v>
      </c>
      <c r="AR393" s="285"/>
      <c r="AS393" s="286">
        <v>30</v>
      </c>
      <c r="AT393" s="287"/>
    </row>
    <row r="394" spans="2:46" s="126" customFormat="1" ht="15" hidden="1" customHeight="1" outlineLevel="1">
      <c r="B394" s="282" t="s">
        <v>31</v>
      </c>
      <c r="C394" s="283"/>
      <c r="D394" s="283"/>
      <c r="E394" s="284">
        <f t="shared" si="141"/>
        <v>278</v>
      </c>
      <c r="F394" s="285"/>
      <c r="G394" s="286">
        <v>140</v>
      </c>
      <c r="H394" s="285"/>
      <c r="I394" s="286">
        <v>138</v>
      </c>
      <c r="J394" s="287"/>
      <c r="K394" s="285">
        <f t="shared" si="136"/>
        <v>31</v>
      </c>
      <c r="L394" s="285"/>
      <c r="M394" s="286">
        <v>14</v>
      </c>
      <c r="N394" s="285"/>
      <c r="O394" s="286">
        <v>17</v>
      </c>
      <c r="P394" s="285"/>
      <c r="Q394" s="284">
        <f t="shared" si="142"/>
        <v>50</v>
      </c>
      <c r="R394" s="285"/>
      <c r="S394" s="286">
        <v>29</v>
      </c>
      <c r="T394" s="285"/>
      <c r="U394" s="286">
        <v>21</v>
      </c>
      <c r="V394" s="287"/>
      <c r="W394" s="284">
        <f t="shared" si="137"/>
        <v>40</v>
      </c>
      <c r="X394" s="285"/>
      <c r="Y394" s="286">
        <v>17</v>
      </c>
      <c r="Z394" s="285"/>
      <c r="AA394" s="286">
        <v>23</v>
      </c>
      <c r="AB394" s="287"/>
      <c r="AC394" s="284">
        <f t="shared" si="138"/>
        <v>45</v>
      </c>
      <c r="AD394" s="285"/>
      <c r="AE394" s="286">
        <v>21</v>
      </c>
      <c r="AF394" s="302"/>
      <c r="AG394" s="285">
        <v>24</v>
      </c>
      <c r="AH394" s="287"/>
      <c r="AI394" s="284">
        <f t="shared" si="139"/>
        <v>57</v>
      </c>
      <c r="AJ394" s="285"/>
      <c r="AK394" s="286">
        <v>29</v>
      </c>
      <c r="AL394" s="285"/>
      <c r="AM394" s="286">
        <v>28</v>
      </c>
      <c r="AN394" s="287"/>
      <c r="AO394" s="284">
        <f t="shared" si="140"/>
        <v>55</v>
      </c>
      <c r="AP394" s="285"/>
      <c r="AQ394" s="286">
        <v>30</v>
      </c>
      <c r="AR394" s="285"/>
      <c r="AS394" s="286">
        <v>25</v>
      </c>
      <c r="AT394" s="287"/>
    </row>
    <row r="395" spans="2:46" s="126" customFormat="1" ht="15" hidden="1" customHeight="1" outlineLevel="1">
      <c r="B395" s="282" t="s">
        <v>32</v>
      </c>
      <c r="C395" s="283"/>
      <c r="D395" s="283"/>
      <c r="E395" s="284">
        <f t="shared" si="141"/>
        <v>421</v>
      </c>
      <c r="F395" s="285"/>
      <c r="G395" s="286">
        <v>210</v>
      </c>
      <c r="H395" s="285"/>
      <c r="I395" s="286">
        <v>211</v>
      </c>
      <c r="J395" s="287"/>
      <c r="K395" s="285">
        <f t="shared" si="136"/>
        <v>76</v>
      </c>
      <c r="L395" s="285"/>
      <c r="M395" s="286">
        <v>38</v>
      </c>
      <c r="N395" s="285"/>
      <c r="O395" s="286">
        <v>38</v>
      </c>
      <c r="P395" s="285"/>
      <c r="Q395" s="284">
        <f t="shared" si="142"/>
        <v>55</v>
      </c>
      <c r="R395" s="285"/>
      <c r="S395" s="286">
        <v>33</v>
      </c>
      <c r="T395" s="285"/>
      <c r="U395" s="286">
        <v>22</v>
      </c>
      <c r="V395" s="287"/>
      <c r="W395" s="284">
        <f t="shared" si="137"/>
        <v>80</v>
      </c>
      <c r="X395" s="285"/>
      <c r="Y395" s="286">
        <v>34</v>
      </c>
      <c r="Z395" s="285"/>
      <c r="AA395" s="286">
        <v>46</v>
      </c>
      <c r="AB395" s="287"/>
      <c r="AC395" s="284">
        <f t="shared" si="138"/>
        <v>65</v>
      </c>
      <c r="AD395" s="285"/>
      <c r="AE395" s="286">
        <v>28</v>
      </c>
      <c r="AF395" s="302"/>
      <c r="AG395" s="285">
        <v>37</v>
      </c>
      <c r="AH395" s="287"/>
      <c r="AI395" s="284">
        <f t="shared" si="139"/>
        <v>74</v>
      </c>
      <c r="AJ395" s="285"/>
      <c r="AK395" s="286">
        <v>43</v>
      </c>
      <c r="AL395" s="285"/>
      <c r="AM395" s="286">
        <v>31</v>
      </c>
      <c r="AN395" s="287"/>
      <c r="AO395" s="284">
        <f t="shared" si="140"/>
        <v>71</v>
      </c>
      <c r="AP395" s="285"/>
      <c r="AQ395" s="286">
        <v>34</v>
      </c>
      <c r="AR395" s="285"/>
      <c r="AS395" s="286">
        <v>37</v>
      </c>
      <c r="AT395" s="287"/>
    </row>
    <row r="396" spans="2:46" s="126" customFormat="1" ht="15" hidden="1" customHeight="1" outlineLevel="1">
      <c r="B396" s="282" t="s">
        <v>33</v>
      </c>
      <c r="C396" s="283"/>
      <c r="D396" s="283"/>
      <c r="E396" s="284">
        <f t="shared" si="141"/>
        <v>74</v>
      </c>
      <c r="F396" s="285"/>
      <c r="G396" s="286">
        <v>43</v>
      </c>
      <c r="H396" s="285"/>
      <c r="I396" s="286">
        <v>31</v>
      </c>
      <c r="J396" s="287"/>
      <c r="K396" s="285">
        <f t="shared" si="136"/>
        <v>7</v>
      </c>
      <c r="L396" s="285"/>
      <c r="M396" s="286">
        <v>4</v>
      </c>
      <c r="N396" s="285"/>
      <c r="O396" s="286">
        <v>3</v>
      </c>
      <c r="P396" s="285"/>
      <c r="Q396" s="284">
        <f t="shared" si="142"/>
        <v>12</v>
      </c>
      <c r="R396" s="285"/>
      <c r="S396" s="286">
        <v>8</v>
      </c>
      <c r="T396" s="285"/>
      <c r="U396" s="286">
        <v>4</v>
      </c>
      <c r="V396" s="287"/>
      <c r="W396" s="284">
        <f t="shared" si="137"/>
        <v>10</v>
      </c>
      <c r="X396" s="285"/>
      <c r="Y396" s="286">
        <v>4</v>
      </c>
      <c r="Z396" s="285"/>
      <c r="AA396" s="286">
        <v>6</v>
      </c>
      <c r="AB396" s="287"/>
      <c r="AC396" s="284">
        <f t="shared" si="138"/>
        <v>14</v>
      </c>
      <c r="AD396" s="285"/>
      <c r="AE396" s="286">
        <v>10</v>
      </c>
      <c r="AF396" s="302"/>
      <c r="AG396" s="285">
        <v>4</v>
      </c>
      <c r="AH396" s="287"/>
      <c r="AI396" s="284">
        <f t="shared" si="139"/>
        <v>15</v>
      </c>
      <c r="AJ396" s="285"/>
      <c r="AK396" s="286">
        <v>7</v>
      </c>
      <c r="AL396" s="285"/>
      <c r="AM396" s="286">
        <v>8</v>
      </c>
      <c r="AN396" s="287"/>
      <c r="AO396" s="284">
        <f t="shared" si="140"/>
        <v>16</v>
      </c>
      <c r="AP396" s="285"/>
      <c r="AQ396" s="286">
        <v>10</v>
      </c>
      <c r="AR396" s="285"/>
      <c r="AS396" s="286">
        <v>6</v>
      </c>
      <c r="AT396" s="287"/>
    </row>
    <row r="397" spans="2:46" s="126" customFormat="1" ht="15" hidden="1" customHeight="1" outlineLevel="1">
      <c r="B397" s="282" t="s">
        <v>34</v>
      </c>
      <c r="C397" s="283"/>
      <c r="D397" s="283"/>
      <c r="E397" s="284">
        <f t="shared" si="141"/>
        <v>430</v>
      </c>
      <c r="F397" s="285"/>
      <c r="G397" s="286">
        <v>223</v>
      </c>
      <c r="H397" s="285"/>
      <c r="I397" s="286">
        <v>207</v>
      </c>
      <c r="J397" s="287"/>
      <c r="K397" s="285">
        <f t="shared" si="136"/>
        <v>73</v>
      </c>
      <c r="L397" s="285"/>
      <c r="M397" s="286">
        <v>41</v>
      </c>
      <c r="N397" s="285"/>
      <c r="O397" s="286">
        <v>32</v>
      </c>
      <c r="P397" s="285"/>
      <c r="Q397" s="284">
        <f t="shared" si="142"/>
        <v>60</v>
      </c>
      <c r="R397" s="285"/>
      <c r="S397" s="286">
        <v>28</v>
      </c>
      <c r="T397" s="285"/>
      <c r="U397" s="286">
        <v>32</v>
      </c>
      <c r="V397" s="287"/>
      <c r="W397" s="284">
        <f t="shared" si="137"/>
        <v>66</v>
      </c>
      <c r="X397" s="285"/>
      <c r="Y397" s="286">
        <v>22</v>
      </c>
      <c r="Z397" s="285"/>
      <c r="AA397" s="286">
        <v>44</v>
      </c>
      <c r="AB397" s="287"/>
      <c r="AC397" s="284">
        <f t="shared" si="138"/>
        <v>64</v>
      </c>
      <c r="AD397" s="285"/>
      <c r="AE397" s="286">
        <v>37</v>
      </c>
      <c r="AF397" s="302"/>
      <c r="AG397" s="285">
        <v>27</v>
      </c>
      <c r="AH397" s="287"/>
      <c r="AI397" s="284">
        <f t="shared" si="139"/>
        <v>83</v>
      </c>
      <c r="AJ397" s="285"/>
      <c r="AK397" s="286">
        <v>45</v>
      </c>
      <c r="AL397" s="285"/>
      <c r="AM397" s="286">
        <v>38</v>
      </c>
      <c r="AN397" s="287"/>
      <c r="AO397" s="284">
        <f t="shared" si="140"/>
        <v>84</v>
      </c>
      <c r="AP397" s="285"/>
      <c r="AQ397" s="286">
        <v>50</v>
      </c>
      <c r="AR397" s="285"/>
      <c r="AS397" s="286">
        <v>34</v>
      </c>
      <c r="AT397" s="287"/>
    </row>
    <row r="398" spans="2:46" s="126" customFormat="1" ht="15" hidden="1" customHeight="1" outlineLevel="1">
      <c r="B398" s="282" t="s">
        <v>48</v>
      </c>
      <c r="C398" s="283"/>
      <c r="D398" s="283"/>
      <c r="E398" s="284">
        <f t="shared" si="141"/>
        <v>78</v>
      </c>
      <c r="F398" s="285"/>
      <c r="G398" s="286">
        <v>43</v>
      </c>
      <c r="H398" s="285"/>
      <c r="I398" s="286">
        <v>35</v>
      </c>
      <c r="J398" s="287"/>
      <c r="K398" s="285">
        <f t="shared" si="136"/>
        <v>10</v>
      </c>
      <c r="L398" s="285"/>
      <c r="M398" s="286">
        <v>6</v>
      </c>
      <c r="N398" s="285"/>
      <c r="O398" s="286">
        <v>4</v>
      </c>
      <c r="P398" s="285"/>
      <c r="Q398" s="284">
        <f t="shared" si="142"/>
        <v>16</v>
      </c>
      <c r="R398" s="285"/>
      <c r="S398" s="286">
        <v>9</v>
      </c>
      <c r="T398" s="285"/>
      <c r="U398" s="286">
        <v>7</v>
      </c>
      <c r="V398" s="287"/>
      <c r="W398" s="284">
        <f t="shared" si="137"/>
        <v>10</v>
      </c>
      <c r="X398" s="285"/>
      <c r="Y398" s="286">
        <v>4</v>
      </c>
      <c r="Z398" s="285"/>
      <c r="AA398" s="286">
        <v>6</v>
      </c>
      <c r="AB398" s="287"/>
      <c r="AC398" s="284">
        <f t="shared" si="138"/>
        <v>11</v>
      </c>
      <c r="AD398" s="285"/>
      <c r="AE398" s="286">
        <v>6</v>
      </c>
      <c r="AF398" s="302"/>
      <c r="AG398" s="285">
        <v>5</v>
      </c>
      <c r="AH398" s="287"/>
      <c r="AI398" s="284">
        <f t="shared" si="139"/>
        <v>17</v>
      </c>
      <c r="AJ398" s="285"/>
      <c r="AK398" s="286">
        <v>12</v>
      </c>
      <c r="AL398" s="285"/>
      <c r="AM398" s="286">
        <v>5</v>
      </c>
      <c r="AN398" s="287"/>
      <c r="AO398" s="284">
        <f t="shared" si="140"/>
        <v>14</v>
      </c>
      <c r="AP398" s="285"/>
      <c r="AQ398" s="286">
        <v>6</v>
      </c>
      <c r="AR398" s="285"/>
      <c r="AS398" s="286">
        <v>8</v>
      </c>
      <c r="AT398" s="287"/>
    </row>
    <row r="399" spans="2:46" s="126" customFormat="1" ht="18" customHeight="1" collapsed="1">
      <c r="B399" s="282" t="s">
        <v>15</v>
      </c>
      <c r="C399" s="283"/>
      <c r="D399" s="283"/>
      <c r="E399" s="284">
        <f t="shared" si="141"/>
        <v>1406</v>
      </c>
      <c r="F399" s="285"/>
      <c r="G399" s="286">
        <f>SUM(G400:H403)</f>
        <v>747</v>
      </c>
      <c r="H399" s="285"/>
      <c r="I399" s="286">
        <f>SUM(I400:J403)</f>
        <v>659</v>
      </c>
      <c r="J399" s="287"/>
      <c r="K399" s="285">
        <f t="shared" si="136"/>
        <v>214</v>
      </c>
      <c r="L399" s="285"/>
      <c r="M399" s="286">
        <f>SUM(M400:N403)</f>
        <v>106</v>
      </c>
      <c r="N399" s="285"/>
      <c r="O399" s="286">
        <f>SUM(O400:P403)</f>
        <v>108</v>
      </c>
      <c r="P399" s="285"/>
      <c r="Q399" s="284">
        <f t="shared" si="142"/>
        <v>242</v>
      </c>
      <c r="R399" s="285"/>
      <c r="S399" s="286">
        <f>SUM(S400:T403)</f>
        <v>135</v>
      </c>
      <c r="T399" s="285"/>
      <c r="U399" s="286">
        <f>SUM(U400:V403)</f>
        <v>107</v>
      </c>
      <c r="V399" s="287"/>
      <c r="W399" s="284">
        <f t="shared" si="137"/>
        <v>241</v>
      </c>
      <c r="X399" s="285"/>
      <c r="Y399" s="286">
        <f>SUM(Y400:Z403)</f>
        <v>123</v>
      </c>
      <c r="Z399" s="285"/>
      <c r="AA399" s="286">
        <f>SUM(AA400:AB403)</f>
        <v>118</v>
      </c>
      <c r="AB399" s="287"/>
      <c r="AC399" s="284">
        <f t="shared" si="138"/>
        <v>243</v>
      </c>
      <c r="AD399" s="285"/>
      <c r="AE399" s="286">
        <f>SUM(AE400:AF403)</f>
        <v>136</v>
      </c>
      <c r="AF399" s="302"/>
      <c r="AG399" s="285">
        <f>SUM(AG400:AH403)</f>
        <v>107</v>
      </c>
      <c r="AH399" s="287"/>
      <c r="AI399" s="284">
        <f t="shared" si="139"/>
        <v>243</v>
      </c>
      <c r="AJ399" s="285"/>
      <c r="AK399" s="286">
        <f>SUM(AK400:AL403)</f>
        <v>133</v>
      </c>
      <c r="AL399" s="285"/>
      <c r="AM399" s="286">
        <f>SUM(AM400:AN403)</f>
        <v>110</v>
      </c>
      <c r="AN399" s="287"/>
      <c r="AO399" s="284">
        <f t="shared" si="140"/>
        <v>223</v>
      </c>
      <c r="AP399" s="285"/>
      <c r="AQ399" s="286">
        <f>SUM(AQ400:AR403)</f>
        <v>114</v>
      </c>
      <c r="AR399" s="285"/>
      <c r="AS399" s="286">
        <f>SUM(AS400:AT403)</f>
        <v>109</v>
      </c>
      <c r="AT399" s="287"/>
    </row>
    <row r="400" spans="2:46" s="126" customFormat="1" ht="15" hidden="1" customHeight="1" outlineLevel="1">
      <c r="B400" s="282" t="s">
        <v>35</v>
      </c>
      <c r="C400" s="283"/>
      <c r="D400" s="283"/>
      <c r="E400" s="284">
        <f t="shared" si="141"/>
        <v>614</v>
      </c>
      <c r="F400" s="285"/>
      <c r="G400" s="286">
        <v>322</v>
      </c>
      <c r="H400" s="285"/>
      <c r="I400" s="286">
        <v>292</v>
      </c>
      <c r="J400" s="287"/>
      <c r="K400" s="285">
        <f t="shared" si="136"/>
        <v>102</v>
      </c>
      <c r="L400" s="285"/>
      <c r="M400" s="286">
        <v>44</v>
      </c>
      <c r="N400" s="285"/>
      <c r="O400" s="286">
        <v>58</v>
      </c>
      <c r="P400" s="285"/>
      <c r="Q400" s="284">
        <f t="shared" si="142"/>
        <v>105</v>
      </c>
      <c r="R400" s="285"/>
      <c r="S400" s="286">
        <v>58</v>
      </c>
      <c r="T400" s="285"/>
      <c r="U400" s="286">
        <v>47</v>
      </c>
      <c r="V400" s="287"/>
      <c r="W400" s="284">
        <f t="shared" si="137"/>
        <v>118</v>
      </c>
      <c r="X400" s="285"/>
      <c r="Y400" s="286">
        <v>58</v>
      </c>
      <c r="Z400" s="285"/>
      <c r="AA400" s="286">
        <v>60</v>
      </c>
      <c r="AB400" s="287"/>
      <c r="AC400" s="284">
        <f t="shared" si="138"/>
        <v>95</v>
      </c>
      <c r="AD400" s="285"/>
      <c r="AE400" s="286">
        <v>57</v>
      </c>
      <c r="AF400" s="302"/>
      <c r="AG400" s="285">
        <v>38</v>
      </c>
      <c r="AH400" s="287"/>
      <c r="AI400" s="284">
        <f t="shared" si="139"/>
        <v>100</v>
      </c>
      <c r="AJ400" s="285"/>
      <c r="AK400" s="286">
        <v>54</v>
      </c>
      <c r="AL400" s="285"/>
      <c r="AM400" s="286">
        <v>46</v>
      </c>
      <c r="AN400" s="287"/>
      <c r="AO400" s="284">
        <f t="shared" si="140"/>
        <v>94</v>
      </c>
      <c r="AP400" s="285"/>
      <c r="AQ400" s="286">
        <v>51</v>
      </c>
      <c r="AR400" s="285"/>
      <c r="AS400" s="286">
        <v>43</v>
      </c>
      <c r="AT400" s="287"/>
    </row>
    <row r="401" spans="2:46" s="126" customFormat="1" ht="15" hidden="1" customHeight="1" outlineLevel="1">
      <c r="B401" s="282" t="s">
        <v>36</v>
      </c>
      <c r="C401" s="283"/>
      <c r="D401" s="283"/>
      <c r="E401" s="284">
        <f t="shared" si="141"/>
        <v>297</v>
      </c>
      <c r="F401" s="285"/>
      <c r="G401" s="286">
        <v>156</v>
      </c>
      <c r="H401" s="285"/>
      <c r="I401" s="286">
        <v>141</v>
      </c>
      <c r="J401" s="287"/>
      <c r="K401" s="285">
        <f t="shared" si="136"/>
        <v>45</v>
      </c>
      <c r="L401" s="285"/>
      <c r="M401" s="286">
        <v>23</v>
      </c>
      <c r="N401" s="285"/>
      <c r="O401" s="286">
        <v>22</v>
      </c>
      <c r="P401" s="285"/>
      <c r="Q401" s="284">
        <f t="shared" si="142"/>
        <v>46</v>
      </c>
      <c r="R401" s="285"/>
      <c r="S401" s="286">
        <v>25</v>
      </c>
      <c r="T401" s="285"/>
      <c r="U401" s="286">
        <v>21</v>
      </c>
      <c r="V401" s="287"/>
      <c r="W401" s="284">
        <f t="shared" si="137"/>
        <v>43</v>
      </c>
      <c r="X401" s="285"/>
      <c r="Y401" s="286">
        <v>24</v>
      </c>
      <c r="Z401" s="285"/>
      <c r="AA401" s="286">
        <v>19</v>
      </c>
      <c r="AB401" s="287"/>
      <c r="AC401" s="284">
        <f t="shared" si="138"/>
        <v>50</v>
      </c>
      <c r="AD401" s="285"/>
      <c r="AE401" s="286">
        <v>24</v>
      </c>
      <c r="AF401" s="302"/>
      <c r="AG401" s="285">
        <v>26</v>
      </c>
      <c r="AH401" s="287"/>
      <c r="AI401" s="284">
        <f t="shared" si="139"/>
        <v>51</v>
      </c>
      <c r="AJ401" s="285"/>
      <c r="AK401" s="286">
        <v>33</v>
      </c>
      <c r="AL401" s="285"/>
      <c r="AM401" s="286">
        <v>18</v>
      </c>
      <c r="AN401" s="287"/>
      <c r="AO401" s="284">
        <f t="shared" si="140"/>
        <v>62</v>
      </c>
      <c r="AP401" s="285"/>
      <c r="AQ401" s="286">
        <v>27</v>
      </c>
      <c r="AR401" s="285"/>
      <c r="AS401" s="286">
        <v>35</v>
      </c>
      <c r="AT401" s="287"/>
    </row>
    <row r="402" spans="2:46" s="126" customFormat="1" ht="15" hidden="1" customHeight="1" outlineLevel="1">
      <c r="B402" s="282" t="s">
        <v>37</v>
      </c>
      <c r="C402" s="283"/>
      <c r="D402" s="283"/>
      <c r="E402" s="284">
        <f t="shared" si="141"/>
        <v>184</v>
      </c>
      <c r="F402" s="285"/>
      <c r="G402" s="286">
        <v>97</v>
      </c>
      <c r="H402" s="285"/>
      <c r="I402" s="286">
        <v>87</v>
      </c>
      <c r="J402" s="287"/>
      <c r="K402" s="285">
        <f t="shared" si="136"/>
        <v>24</v>
      </c>
      <c r="L402" s="285"/>
      <c r="M402" s="286">
        <v>10</v>
      </c>
      <c r="N402" s="285"/>
      <c r="O402" s="286">
        <v>14</v>
      </c>
      <c r="P402" s="285"/>
      <c r="Q402" s="284">
        <f t="shared" si="142"/>
        <v>38</v>
      </c>
      <c r="R402" s="285"/>
      <c r="S402" s="286">
        <v>24</v>
      </c>
      <c r="T402" s="285"/>
      <c r="U402" s="286">
        <v>14</v>
      </c>
      <c r="V402" s="287"/>
      <c r="W402" s="284">
        <f t="shared" si="137"/>
        <v>24</v>
      </c>
      <c r="X402" s="285"/>
      <c r="Y402" s="286">
        <v>13</v>
      </c>
      <c r="Z402" s="285"/>
      <c r="AA402" s="286">
        <v>11</v>
      </c>
      <c r="AB402" s="287"/>
      <c r="AC402" s="284">
        <f t="shared" si="138"/>
        <v>37</v>
      </c>
      <c r="AD402" s="285"/>
      <c r="AE402" s="286">
        <v>20</v>
      </c>
      <c r="AF402" s="302"/>
      <c r="AG402" s="285">
        <v>17</v>
      </c>
      <c r="AH402" s="287"/>
      <c r="AI402" s="284">
        <f t="shared" si="139"/>
        <v>32</v>
      </c>
      <c r="AJ402" s="285"/>
      <c r="AK402" s="286">
        <v>13</v>
      </c>
      <c r="AL402" s="285"/>
      <c r="AM402" s="286">
        <v>19</v>
      </c>
      <c r="AN402" s="287"/>
      <c r="AO402" s="284">
        <f t="shared" si="140"/>
        <v>29</v>
      </c>
      <c r="AP402" s="285"/>
      <c r="AQ402" s="286">
        <v>17</v>
      </c>
      <c r="AR402" s="285"/>
      <c r="AS402" s="286">
        <v>12</v>
      </c>
      <c r="AT402" s="287"/>
    </row>
    <row r="403" spans="2:46" s="126" customFormat="1" ht="15" hidden="1" customHeight="1" outlineLevel="1">
      <c r="B403" s="282" t="s">
        <v>38</v>
      </c>
      <c r="C403" s="283"/>
      <c r="D403" s="283"/>
      <c r="E403" s="284">
        <f t="shared" si="141"/>
        <v>311</v>
      </c>
      <c r="F403" s="285"/>
      <c r="G403" s="286">
        <v>172</v>
      </c>
      <c r="H403" s="285"/>
      <c r="I403" s="286">
        <v>139</v>
      </c>
      <c r="J403" s="287"/>
      <c r="K403" s="285">
        <f t="shared" si="136"/>
        <v>43</v>
      </c>
      <c r="L403" s="285"/>
      <c r="M403" s="286">
        <v>29</v>
      </c>
      <c r="N403" s="285"/>
      <c r="O403" s="286">
        <v>14</v>
      </c>
      <c r="P403" s="285"/>
      <c r="Q403" s="284">
        <f t="shared" si="142"/>
        <v>53</v>
      </c>
      <c r="R403" s="285"/>
      <c r="S403" s="286">
        <v>28</v>
      </c>
      <c r="T403" s="285"/>
      <c r="U403" s="286">
        <v>25</v>
      </c>
      <c r="V403" s="287"/>
      <c r="W403" s="284">
        <f t="shared" si="137"/>
        <v>56</v>
      </c>
      <c r="X403" s="285"/>
      <c r="Y403" s="286">
        <v>28</v>
      </c>
      <c r="Z403" s="285"/>
      <c r="AA403" s="286">
        <v>28</v>
      </c>
      <c r="AB403" s="287"/>
      <c r="AC403" s="284">
        <f t="shared" si="138"/>
        <v>61</v>
      </c>
      <c r="AD403" s="285"/>
      <c r="AE403" s="286">
        <v>35</v>
      </c>
      <c r="AF403" s="302"/>
      <c r="AG403" s="285">
        <v>26</v>
      </c>
      <c r="AH403" s="287"/>
      <c r="AI403" s="284">
        <f t="shared" si="139"/>
        <v>60</v>
      </c>
      <c r="AJ403" s="285"/>
      <c r="AK403" s="286">
        <v>33</v>
      </c>
      <c r="AL403" s="285"/>
      <c r="AM403" s="286">
        <v>27</v>
      </c>
      <c r="AN403" s="287"/>
      <c r="AO403" s="284">
        <f t="shared" si="140"/>
        <v>38</v>
      </c>
      <c r="AP403" s="285"/>
      <c r="AQ403" s="286">
        <v>19</v>
      </c>
      <c r="AR403" s="285"/>
      <c r="AS403" s="286">
        <v>19</v>
      </c>
      <c r="AT403" s="287"/>
    </row>
    <row r="404" spans="2:46" s="126" customFormat="1" ht="18" customHeight="1" collapsed="1">
      <c r="B404" s="282" t="s">
        <v>16</v>
      </c>
      <c r="C404" s="283"/>
      <c r="D404" s="283"/>
      <c r="E404" s="284">
        <f t="shared" si="141"/>
        <v>673</v>
      </c>
      <c r="F404" s="285"/>
      <c r="G404" s="286">
        <f>SUM(G405:H408)</f>
        <v>313</v>
      </c>
      <c r="H404" s="285"/>
      <c r="I404" s="286">
        <f>SUM(I405:J408)</f>
        <v>360</v>
      </c>
      <c r="J404" s="287"/>
      <c r="K404" s="285">
        <f t="shared" si="136"/>
        <v>95</v>
      </c>
      <c r="L404" s="285"/>
      <c r="M404" s="286">
        <f>SUM(M405:N408)</f>
        <v>40</v>
      </c>
      <c r="N404" s="285"/>
      <c r="O404" s="286">
        <f>SUM(O405:P408)</f>
        <v>55</v>
      </c>
      <c r="P404" s="285"/>
      <c r="Q404" s="284">
        <f t="shared" si="142"/>
        <v>110</v>
      </c>
      <c r="R404" s="285"/>
      <c r="S404" s="286">
        <f>SUM(S405:T408)</f>
        <v>50</v>
      </c>
      <c r="T404" s="285"/>
      <c r="U404" s="286">
        <f>SUM(U405:V408)</f>
        <v>60</v>
      </c>
      <c r="V404" s="287"/>
      <c r="W404" s="284">
        <f t="shared" si="137"/>
        <v>120</v>
      </c>
      <c r="X404" s="285"/>
      <c r="Y404" s="286">
        <f>SUM(Y405:Z408)</f>
        <v>58</v>
      </c>
      <c r="Z404" s="285"/>
      <c r="AA404" s="286">
        <f>SUM(AA405:AB408)</f>
        <v>62</v>
      </c>
      <c r="AB404" s="287"/>
      <c r="AC404" s="284">
        <f t="shared" si="138"/>
        <v>116</v>
      </c>
      <c r="AD404" s="285"/>
      <c r="AE404" s="286">
        <f>SUM(AE405:AF408)</f>
        <v>57</v>
      </c>
      <c r="AF404" s="302"/>
      <c r="AG404" s="285">
        <f>SUM(AG405:AH408)</f>
        <v>59</v>
      </c>
      <c r="AH404" s="287"/>
      <c r="AI404" s="284">
        <f t="shared" si="139"/>
        <v>123</v>
      </c>
      <c r="AJ404" s="285"/>
      <c r="AK404" s="286">
        <f>SUM(AK405:AL408)</f>
        <v>59</v>
      </c>
      <c r="AL404" s="285"/>
      <c r="AM404" s="286">
        <f>SUM(AM405:AN408)</f>
        <v>64</v>
      </c>
      <c r="AN404" s="287"/>
      <c r="AO404" s="284">
        <f t="shared" si="140"/>
        <v>109</v>
      </c>
      <c r="AP404" s="285"/>
      <c r="AQ404" s="286">
        <f>SUM(AQ405:AR408)</f>
        <v>49</v>
      </c>
      <c r="AR404" s="285"/>
      <c r="AS404" s="286">
        <f>SUM(AS405:AT408)</f>
        <v>60</v>
      </c>
      <c r="AT404" s="287"/>
    </row>
    <row r="405" spans="2:46" s="126" customFormat="1" ht="15" hidden="1" customHeight="1" outlineLevel="1">
      <c r="B405" s="282" t="s">
        <v>58</v>
      </c>
      <c r="C405" s="304"/>
      <c r="D405" s="305"/>
      <c r="E405" s="284">
        <f>SUM(G405:J405)</f>
        <v>381</v>
      </c>
      <c r="F405" s="285"/>
      <c r="G405" s="286">
        <v>171</v>
      </c>
      <c r="H405" s="285"/>
      <c r="I405" s="286">
        <v>210</v>
      </c>
      <c r="J405" s="287"/>
      <c r="K405" s="306">
        <f t="shared" si="136"/>
        <v>50</v>
      </c>
      <c r="L405" s="307"/>
      <c r="M405" s="307">
        <v>21</v>
      </c>
      <c r="N405" s="307"/>
      <c r="O405" s="307">
        <v>29</v>
      </c>
      <c r="P405" s="308"/>
      <c r="Q405" s="284">
        <f t="shared" si="142"/>
        <v>63</v>
      </c>
      <c r="R405" s="285"/>
      <c r="S405" s="309">
        <v>32</v>
      </c>
      <c r="T405" s="309"/>
      <c r="U405" s="307">
        <v>31</v>
      </c>
      <c r="V405" s="308"/>
      <c r="W405" s="284">
        <f t="shared" si="137"/>
        <v>71</v>
      </c>
      <c r="X405" s="285"/>
      <c r="Y405" s="307">
        <v>30</v>
      </c>
      <c r="Z405" s="307"/>
      <c r="AA405" s="307">
        <v>41</v>
      </c>
      <c r="AB405" s="308"/>
      <c r="AC405" s="284">
        <f>SUM(AE405:AH405)</f>
        <v>66</v>
      </c>
      <c r="AD405" s="285"/>
      <c r="AE405" s="307">
        <v>34</v>
      </c>
      <c r="AF405" s="307"/>
      <c r="AG405" s="307">
        <v>32</v>
      </c>
      <c r="AH405" s="308"/>
      <c r="AI405" s="306">
        <f>SUM(AK405:AN405)</f>
        <v>68</v>
      </c>
      <c r="AJ405" s="307"/>
      <c r="AK405" s="307">
        <v>28</v>
      </c>
      <c r="AL405" s="307"/>
      <c r="AM405" s="307">
        <v>40</v>
      </c>
      <c r="AN405" s="308"/>
      <c r="AO405" s="306">
        <f>SUM(AQ405:AT405)</f>
        <v>63</v>
      </c>
      <c r="AP405" s="307"/>
      <c r="AQ405" s="310">
        <v>26</v>
      </c>
      <c r="AR405" s="310"/>
      <c r="AS405" s="307">
        <v>37</v>
      </c>
      <c r="AT405" s="308"/>
    </row>
    <row r="406" spans="2:46" s="126" customFormat="1" ht="15" hidden="1" customHeight="1" outlineLevel="1">
      <c r="B406" s="282" t="s">
        <v>59</v>
      </c>
      <c r="C406" s="304"/>
      <c r="D406" s="305"/>
      <c r="E406" s="284">
        <f>SUM(G406:J406)</f>
        <v>132</v>
      </c>
      <c r="F406" s="285"/>
      <c r="G406" s="286">
        <v>64</v>
      </c>
      <c r="H406" s="285"/>
      <c r="I406" s="286">
        <v>68</v>
      </c>
      <c r="J406" s="287"/>
      <c r="K406" s="306">
        <f t="shared" si="136"/>
        <v>24</v>
      </c>
      <c r="L406" s="307"/>
      <c r="M406" s="307">
        <v>10</v>
      </c>
      <c r="N406" s="307"/>
      <c r="O406" s="307">
        <v>14</v>
      </c>
      <c r="P406" s="308"/>
      <c r="Q406" s="284">
        <f t="shared" si="142"/>
        <v>22</v>
      </c>
      <c r="R406" s="285"/>
      <c r="S406" s="307">
        <v>8</v>
      </c>
      <c r="T406" s="307"/>
      <c r="U406" s="307">
        <v>14</v>
      </c>
      <c r="V406" s="308"/>
      <c r="W406" s="284">
        <f t="shared" si="137"/>
        <v>22</v>
      </c>
      <c r="X406" s="285"/>
      <c r="Y406" s="307">
        <v>12</v>
      </c>
      <c r="Z406" s="307"/>
      <c r="AA406" s="307">
        <v>10</v>
      </c>
      <c r="AB406" s="308"/>
      <c r="AC406" s="306">
        <f>SUM(AE406:AH406)</f>
        <v>21</v>
      </c>
      <c r="AD406" s="307"/>
      <c r="AE406" s="307">
        <v>8</v>
      </c>
      <c r="AF406" s="307"/>
      <c r="AG406" s="307">
        <v>13</v>
      </c>
      <c r="AH406" s="308"/>
      <c r="AI406" s="306">
        <f>SUM(AK406:AN406)</f>
        <v>26</v>
      </c>
      <c r="AJ406" s="307"/>
      <c r="AK406" s="307">
        <v>17</v>
      </c>
      <c r="AL406" s="307"/>
      <c r="AM406" s="307">
        <v>9</v>
      </c>
      <c r="AN406" s="308"/>
      <c r="AO406" s="306">
        <f>SUM(AQ406:AT406)</f>
        <v>17</v>
      </c>
      <c r="AP406" s="307"/>
      <c r="AQ406" s="307">
        <v>9</v>
      </c>
      <c r="AR406" s="307"/>
      <c r="AS406" s="307">
        <v>8</v>
      </c>
      <c r="AT406" s="308"/>
    </row>
    <row r="407" spans="2:46" s="126" customFormat="1" ht="15" hidden="1" customHeight="1" outlineLevel="1">
      <c r="B407" s="282" t="s">
        <v>60</v>
      </c>
      <c r="C407" s="304"/>
      <c r="D407" s="305"/>
      <c r="E407" s="284">
        <f>SUM(G407:J407)</f>
        <v>80</v>
      </c>
      <c r="F407" s="285"/>
      <c r="G407" s="286">
        <v>37</v>
      </c>
      <c r="H407" s="285"/>
      <c r="I407" s="286">
        <v>43</v>
      </c>
      <c r="J407" s="287"/>
      <c r="K407" s="306">
        <f t="shared" si="136"/>
        <v>13</v>
      </c>
      <c r="L407" s="307"/>
      <c r="M407" s="307">
        <v>6</v>
      </c>
      <c r="N407" s="307"/>
      <c r="O407" s="307">
        <v>7</v>
      </c>
      <c r="P407" s="308"/>
      <c r="Q407" s="284">
        <f t="shared" si="142"/>
        <v>15</v>
      </c>
      <c r="R407" s="285"/>
      <c r="S407" s="307">
        <v>4</v>
      </c>
      <c r="T407" s="307"/>
      <c r="U407" s="307">
        <v>11</v>
      </c>
      <c r="V407" s="308"/>
      <c r="W407" s="284">
        <f t="shared" si="137"/>
        <v>9</v>
      </c>
      <c r="X407" s="285"/>
      <c r="Y407" s="307">
        <v>7</v>
      </c>
      <c r="Z407" s="307"/>
      <c r="AA407" s="307">
        <v>2</v>
      </c>
      <c r="AB407" s="308"/>
      <c r="AC407" s="306">
        <f>SUM(AE407:AH407)</f>
        <v>15</v>
      </c>
      <c r="AD407" s="307"/>
      <c r="AE407" s="307">
        <v>8</v>
      </c>
      <c r="AF407" s="307"/>
      <c r="AG407" s="307">
        <v>7</v>
      </c>
      <c r="AH407" s="308"/>
      <c r="AI407" s="306">
        <f>SUM(AK407:AN407)</f>
        <v>11</v>
      </c>
      <c r="AJ407" s="307"/>
      <c r="AK407" s="307">
        <v>4</v>
      </c>
      <c r="AL407" s="307"/>
      <c r="AM407" s="307">
        <v>7</v>
      </c>
      <c r="AN407" s="308"/>
      <c r="AO407" s="306">
        <f>SUM(AQ407:AT407)</f>
        <v>17</v>
      </c>
      <c r="AP407" s="307"/>
      <c r="AQ407" s="307">
        <v>8</v>
      </c>
      <c r="AR407" s="307"/>
      <c r="AS407" s="307">
        <v>9</v>
      </c>
      <c r="AT407" s="308"/>
    </row>
    <row r="408" spans="2:46" s="126" customFormat="1" ht="15" hidden="1" customHeight="1" outlineLevel="1">
      <c r="B408" s="288" t="s">
        <v>115</v>
      </c>
      <c r="C408" s="311"/>
      <c r="D408" s="312"/>
      <c r="E408" s="290">
        <f>SUM(G408:J408)</f>
        <v>80</v>
      </c>
      <c r="F408" s="291"/>
      <c r="G408" s="292">
        <v>41</v>
      </c>
      <c r="H408" s="291"/>
      <c r="I408" s="292">
        <v>39</v>
      </c>
      <c r="J408" s="293"/>
      <c r="K408" s="313">
        <f t="shared" si="136"/>
        <v>8</v>
      </c>
      <c r="L408" s="314"/>
      <c r="M408" s="314">
        <v>3</v>
      </c>
      <c r="N408" s="314"/>
      <c r="O408" s="314">
        <v>5</v>
      </c>
      <c r="P408" s="315"/>
      <c r="Q408" s="290">
        <f t="shared" si="142"/>
        <v>10</v>
      </c>
      <c r="R408" s="291"/>
      <c r="S408" s="314">
        <v>6</v>
      </c>
      <c r="T408" s="314"/>
      <c r="U408" s="314">
        <v>4</v>
      </c>
      <c r="V408" s="315"/>
      <c r="W408" s="290">
        <f t="shared" si="137"/>
        <v>18</v>
      </c>
      <c r="X408" s="303"/>
      <c r="Y408" s="314">
        <v>9</v>
      </c>
      <c r="Z408" s="314"/>
      <c r="AA408" s="314">
        <v>9</v>
      </c>
      <c r="AB408" s="315"/>
      <c r="AC408" s="313">
        <f>SUM(AE408:AH408)</f>
        <v>14</v>
      </c>
      <c r="AD408" s="314"/>
      <c r="AE408" s="314">
        <v>7</v>
      </c>
      <c r="AF408" s="314"/>
      <c r="AG408" s="314">
        <v>7</v>
      </c>
      <c r="AH408" s="315"/>
      <c r="AI408" s="313">
        <f>SUM(AK408:AN408)</f>
        <v>18</v>
      </c>
      <c r="AJ408" s="314"/>
      <c r="AK408" s="314">
        <v>10</v>
      </c>
      <c r="AL408" s="314"/>
      <c r="AM408" s="314">
        <v>8</v>
      </c>
      <c r="AN408" s="315"/>
      <c r="AO408" s="313">
        <f>SUM(AQ408:AT408)</f>
        <v>12</v>
      </c>
      <c r="AP408" s="314"/>
      <c r="AQ408" s="314">
        <v>6</v>
      </c>
      <c r="AR408" s="314"/>
      <c r="AS408" s="314">
        <v>6</v>
      </c>
      <c r="AT408" s="315"/>
    </row>
    <row r="409" spans="2:46" s="126" customFormat="1" ht="15" customHeight="1" collapsed="1">
      <c r="B409" s="294" t="s">
        <v>157</v>
      </c>
      <c r="C409" s="295"/>
      <c r="D409" s="295"/>
      <c r="E409" s="300">
        <f>E410+E416+E423+E428</f>
        <v>4426</v>
      </c>
      <c r="F409" s="298"/>
      <c r="G409" s="297">
        <f>G410+G416+G423+G428</f>
        <v>2260</v>
      </c>
      <c r="H409" s="298"/>
      <c r="I409" s="297">
        <f>I410+I416+I423+I428</f>
        <v>2166</v>
      </c>
      <c r="J409" s="299"/>
      <c r="K409" s="298">
        <f>K410+K416+K423+K428</f>
        <v>674</v>
      </c>
      <c r="L409" s="298"/>
      <c r="M409" s="297">
        <f>M410+M416+M423+M428</f>
        <v>364</v>
      </c>
      <c r="N409" s="298"/>
      <c r="O409" s="297">
        <f>O410+O416+O423+O428</f>
        <v>310</v>
      </c>
      <c r="P409" s="298"/>
      <c r="Q409" s="300">
        <f>Q410+Q416+Q423+Q428</f>
        <v>669</v>
      </c>
      <c r="R409" s="298"/>
      <c r="S409" s="297">
        <f>S410+S416+S423+S428</f>
        <v>328</v>
      </c>
      <c r="T409" s="298"/>
      <c r="U409" s="297">
        <f>U410+U416+U423+U428</f>
        <v>341</v>
      </c>
      <c r="V409" s="299"/>
      <c r="W409" s="300">
        <f>W410+W416+W423+W428</f>
        <v>739</v>
      </c>
      <c r="X409" s="298"/>
      <c r="Y409" s="297">
        <f>Y410+Y416+Y423+Y428</f>
        <v>390</v>
      </c>
      <c r="Z409" s="298"/>
      <c r="AA409" s="297">
        <f>AA410+AA416+AA423+AA428</f>
        <v>349</v>
      </c>
      <c r="AB409" s="299"/>
      <c r="AC409" s="300">
        <f>AC410+AC416+AC423+AC428</f>
        <v>775</v>
      </c>
      <c r="AD409" s="298"/>
      <c r="AE409" s="297">
        <f>AE410+AE416+AE423+AE428</f>
        <v>363</v>
      </c>
      <c r="AF409" s="316"/>
      <c r="AG409" s="298">
        <f>AG410+AG416+AG423+AG428</f>
        <v>412</v>
      </c>
      <c r="AH409" s="299"/>
      <c r="AI409" s="300">
        <f>AI410+AI416+AI423+AI428</f>
        <v>739</v>
      </c>
      <c r="AJ409" s="298"/>
      <c r="AK409" s="297">
        <f>AK410+AK416+AK423+AK428</f>
        <v>381</v>
      </c>
      <c r="AL409" s="298"/>
      <c r="AM409" s="297">
        <f>AM410+AM416+AM423+AM428</f>
        <v>358</v>
      </c>
      <c r="AN409" s="299"/>
      <c r="AO409" s="300">
        <f>AO410+AO416+AO423+AO428</f>
        <v>830</v>
      </c>
      <c r="AP409" s="298"/>
      <c r="AQ409" s="297">
        <f>AQ410+AQ416+AQ423+AQ428</f>
        <v>434</v>
      </c>
      <c r="AR409" s="298"/>
      <c r="AS409" s="297">
        <f>AS410+AS416+AS423+AS428</f>
        <v>396</v>
      </c>
      <c r="AT409" s="299"/>
    </row>
    <row r="410" spans="2:46" s="126" customFormat="1" ht="18" customHeight="1">
      <c r="B410" s="282" t="s">
        <v>13</v>
      </c>
      <c r="C410" s="283"/>
      <c r="D410" s="301"/>
      <c r="E410" s="284">
        <f>SUM(G410:J410)</f>
        <v>887</v>
      </c>
      <c r="F410" s="302"/>
      <c r="G410" s="286">
        <f>SUM(G411:H415)</f>
        <v>440</v>
      </c>
      <c r="H410" s="302"/>
      <c r="I410" s="286">
        <f>SUM(I411:J415)</f>
        <v>447</v>
      </c>
      <c r="J410" s="287"/>
      <c r="K410" s="284">
        <f>SUM(M410:P410)</f>
        <v>136</v>
      </c>
      <c r="L410" s="302"/>
      <c r="M410" s="286">
        <f>SUM(M411:N415)</f>
        <v>75</v>
      </c>
      <c r="N410" s="302"/>
      <c r="O410" s="286">
        <f>SUM(O411:P415)</f>
        <v>61</v>
      </c>
      <c r="P410" s="287"/>
      <c r="Q410" s="284">
        <f>SUM(S410:V410)</f>
        <v>134</v>
      </c>
      <c r="R410" s="302"/>
      <c r="S410" s="286">
        <f>SUM(S411:T415)</f>
        <v>59</v>
      </c>
      <c r="T410" s="302"/>
      <c r="U410" s="286">
        <f>SUM(U411:V415)</f>
        <v>75</v>
      </c>
      <c r="V410" s="287"/>
      <c r="W410" s="284">
        <f>SUM(Y410:AB410)</f>
        <v>142</v>
      </c>
      <c r="X410" s="302"/>
      <c r="Y410" s="286">
        <f>SUM(Y411:Z415)</f>
        <v>76</v>
      </c>
      <c r="Z410" s="302"/>
      <c r="AA410" s="286">
        <f>SUM(AA411:AB415)</f>
        <v>66</v>
      </c>
      <c r="AB410" s="287"/>
      <c r="AC410" s="284">
        <f>SUM(AE410:AH410)</f>
        <v>168</v>
      </c>
      <c r="AD410" s="302"/>
      <c r="AE410" s="286">
        <f>SUM(AE411:AF415)</f>
        <v>84</v>
      </c>
      <c r="AF410" s="302"/>
      <c r="AG410" s="285">
        <f>SUM(AG411:AH415)</f>
        <v>84</v>
      </c>
      <c r="AH410" s="287"/>
      <c r="AI410" s="284">
        <f t="shared" ref="AI410:AI432" si="143">SUM(AK410:AN410)</f>
        <v>139</v>
      </c>
      <c r="AJ410" s="302"/>
      <c r="AK410" s="286">
        <f>SUM(AK411:AL415)</f>
        <v>61</v>
      </c>
      <c r="AL410" s="302"/>
      <c r="AM410" s="286">
        <f>SUM(AM411:AN415)</f>
        <v>78</v>
      </c>
      <c r="AN410" s="287"/>
      <c r="AO410" s="284">
        <f>SUM(AQ410:AT410)</f>
        <v>168</v>
      </c>
      <c r="AP410" s="302"/>
      <c r="AQ410" s="286">
        <f>SUM(AQ411:AR415)</f>
        <v>85</v>
      </c>
      <c r="AR410" s="302"/>
      <c r="AS410" s="285">
        <f>SUM(AS411:AT415)</f>
        <v>83</v>
      </c>
      <c r="AT410" s="287"/>
    </row>
    <row r="411" spans="2:46" s="126" customFormat="1" ht="15" hidden="1" customHeight="1" outlineLevel="1">
      <c r="B411" s="282" t="s">
        <v>29</v>
      </c>
      <c r="C411" s="283"/>
      <c r="D411" s="283"/>
      <c r="E411" s="284">
        <f t="shared" ref="E411:E429" si="144">SUM(G411:J411)</f>
        <v>188</v>
      </c>
      <c r="F411" s="302"/>
      <c r="G411" s="286">
        <f>SUM(M411,S411,Y411,AE411,AK411,AQ411)</f>
        <v>109</v>
      </c>
      <c r="H411" s="285"/>
      <c r="I411" s="286">
        <f>SUM(O411,U411,AA411,AG411,AM411,AS411)</f>
        <v>79</v>
      </c>
      <c r="J411" s="287"/>
      <c r="K411" s="284">
        <f t="shared" ref="K411:K432" si="145">SUM(M411:P411)</f>
        <v>30</v>
      </c>
      <c r="L411" s="302"/>
      <c r="M411" s="286">
        <v>18</v>
      </c>
      <c r="N411" s="285"/>
      <c r="O411" s="286">
        <v>12</v>
      </c>
      <c r="P411" s="285"/>
      <c r="Q411" s="284">
        <f t="shared" ref="Q411:Q432" si="146">SUM(S411:V411)</f>
        <v>25</v>
      </c>
      <c r="R411" s="302"/>
      <c r="S411" s="286">
        <v>14</v>
      </c>
      <c r="T411" s="285"/>
      <c r="U411" s="286">
        <v>11</v>
      </c>
      <c r="V411" s="287"/>
      <c r="W411" s="284">
        <f t="shared" ref="W411:W432" si="147">SUM(Y411:AB411)</f>
        <v>39</v>
      </c>
      <c r="X411" s="302"/>
      <c r="Y411" s="286">
        <v>24</v>
      </c>
      <c r="Z411" s="285"/>
      <c r="AA411" s="286">
        <v>15</v>
      </c>
      <c r="AB411" s="287"/>
      <c r="AC411" s="284">
        <f t="shared" ref="AC411:AC432" si="148">SUM(AE411:AH411)</f>
        <v>26</v>
      </c>
      <c r="AD411" s="302"/>
      <c r="AE411" s="286">
        <v>11</v>
      </c>
      <c r="AF411" s="302"/>
      <c r="AG411" s="285">
        <v>15</v>
      </c>
      <c r="AH411" s="287"/>
      <c r="AI411" s="284">
        <f t="shared" si="143"/>
        <v>32</v>
      </c>
      <c r="AJ411" s="302"/>
      <c r="AK411" s="286">
        <v>22</v>
      </c>
      <c r="AL411" s="285"/>
      <c r="AM411" s="286">
        <v>10</v>
      </c>
      <c r="AN411" s="287"/>
      <c r="AO411" s="284">
        <f>SUM(AQ411:AT411)</f>
        <v>36</v>
      </c>
      <c r="AP411" s="302"/>
      <c r="AQ411" s="286">
        <v>20</v>
      </c>
      <c r="AR411" s="285"/>
      <c r="AS411" s="286">
        <v>16</v>
      </c>
      <c r="AT411" s="287"/>
    </row>
    <row r="412" spans="2:46" s="126" customFormat="1" ht="15" hidden="1" customHeight="1" outlineLevel="1">
      <c r="B412" s="282" t="s">
        <v>43</v>
      </c>
      <c r="C412" s="283"/>
      <c r="D412" s="283"/>
      <c r="E412" s="284">
        <f>SUM(G412:J412)</f>
        <v>241</v>
      </c>
      <c r="F412" s="302"/>
      <c r="G412" s="286">
        <f>SUM(M412,S412,Y412,AE412,AK412,AQ412)</f>
        <v>124</v>
      </c>
      <c r="H412" s="285"/>
      <c r="I412" s="286">
        <f>SUM(O412,U412,AA412,AG412,AM412,AS412)</f>
        <v>117</v>
      </c>
      <c r="J412" s="287"/>
      <c r="K412" s="284">
        <f t="shared" si="145"/>
        <v>30</v>
      </c>
      <c r="L412" s="302"/>
      <c r="M412" s="286">
        <v>14</v>
      </c>
      <c r="N412" s="285"/>
      <c r="O412" s="286">
        <v>16</v>
      </c>
      <c r="P412" s="285"/>
      <c r="Q412" s="284">
        <f>SUM(S412:V412)</f>
        <v>37</v>
      </c>
      <c r="R412" s="302"/>
      <c r="S412" s="286">
        <v>20</v>
      </c>
      <c r="T412" s="285"/>
      <c r="U412" s="286">
        <v>17</v>
      </c>
      <c r="V412" s="287"/>
      <c r="W412" s="284">
        <f t="shared" si="147"/>
        <v>30</v>
      </c>
      <c r="X412" s="302"/>
      <c r="Y412" s="286">
        <v>14</v>
      </c>
      <c r="Z412" s="285"/>
      <c r="AA412" s="286">
        <v>16</v>
      </c>
      <c r="AB412" s="287"/>
      <c r="AC412" s="284">
        <f t="shared" si="148"/>
        <v>58</v>
      </c>
      <c r="AD412" s="302"/>
      <c r="AE412" s="286">
        <v>34</v>
      </c>
      <c r="AF412" s="302"/>
      <c r="AG412" s="285">
        <v>24</v>
      </c>
      <c r="AH412" s="287"/>
      <c r="AI412" s="284">
        <f t="shared" si="143"/>
        <v>38</v>
      </c>
      <c r="AJ412" s="302"/>
      <c r="AK412" s="286">
        <v>16</v>
      </c>
      <c r="AL412" s="285"/>
      <c r="AM412" s="286">
        <v>22</v>
      </c>
      <c r="AN412" s="287"/>
      <c r="AO412" s="284">
        <f t="shared" ref="AO412:AO428" si="149">SUM(AQ412:AT412)</f>
        <v>48</v>
      </c>
      <c r="AP412" s="302"/>
      <c r="AQ412" s="286">
        <v>26</v>
      </c>
      <c r="AR412" s="285"/>
      <c r="AS412" s="286">
        <v>22</v>
      </c>
      <c r="AT412" s="287"/>
    </row>
    <row r="413" spans="2:46" s="126" customFormat="1" ht="15" hidden="1" customHeight="1" outlineLevel="1">
      <c r="B413" s="282" t="s">
        <v>45</v>
      </c>
      <c r="C413" s="283"/>
      <c r="D413" s="283"/>
      <c r="E413" s="284">
        <f t="shared" si="144"/>
        <v>215</v>
      </c>
      <c r="F413" s="302"/>
      <c r="G413" s="286">
        <f>SUM(M413,S413,Y413,AE413,AK413,AQ413)</f>
        <v>93</v>
      </c>
      <c r="H413" s="285"/>
      <c r="I413" s="286">
        <f>SUM(O413,U413,AA413,AG413,AM413,AS413)</f>
        <v>122</v>
      </c>
      <c r="J413" s="287"/>
      <c r="K413" s="284">
        <f t="shared" si="145"/>
        <v>34</v>
      </c>
      <c r="L413" s="302"/>
      <c r="M413" s="286">
        <v>17</v>
      </c>
      <c r="N413" s="285"/>
      <c r="O413" s="286">
        <v>17</v>
      </c>
      <c r="P413" s="285"/>
      <c r="Q413" s="284">
        <f>SUM(S413:V413)</f>
        <v>31</v>
      </c>
      <c r="R413" s="302"/>
      <c r="S413" s="286">
        <v>9</v>
      </c>
      <c r="T413" s="285"/>
      <c r="U413" s="286">
        <v>22</v>
      </c>
      <c r="V413" s="287"/>
      <c r="W413" s="284">
        <f t="shared" si="147"/>
        <v>34</v>
      </c>
      <c r="X413" s="302"/>
      <c r="Y413" s="286">
        <v>17</v>
      </c>
      <c r="Z413" s="285"/>
      <c r="AA413" s="286">
        <v>17</v>
      </c>
      <c r="AB413" s="287"/>
      <c r="AC413" s="284">
        <f t="shared" si="148"/>
        <v>41</v>
      </c>
      <c r="AD413" s="302"/>
      <c r="AE413" s="286">
        <v>20</v>
      </c>
      <c r="AF413" s="302"/>
      <c r="AG413" s="285">
        <v>21</v>
      </c>
      <c r="AH413" s="287"/>
      <c r="AI413" s="284">
        <f t="shared" si="143"/>
        <v>37</v>
      </c>
      <c r="AJ413" s="302"/>
      <c r="AK413" s="286">
        <v>13</v>
      </c>
      <c r="AL413" s="285"/>
      <c r="AM413" s="286">
        <v>24</v>
      </c>
      <c r="AN413" s="287"/>
      <c r="AO413" s="284">
        <f t="shared" si="149"/>
        <v>38</v>
      </c>
      <c r="AP413" s="302"/>
      <c r="AQ413" s="286">
        <v>17</v>
      </c>
      <c r="AR413" s="285"/>
      <c r="AS413" s="286">
        <v>21</v>
      </c>
      <c r="AT413" s="287"/>
    </row>
    <row r="414" spans="2:46" s="126" customFormat="1" ht="15" hidden="1" customHeight="1" outlineLevel="1">
      <c r="B414" s="282" t="s">
        <v>44</v>
      </c>
      <c r="C414" s="283"/>
      <c r="D414" s="283"/>
      <c r="E414" s="284">
        <f t="shared" si="144"/>
        <v>152</v>
      </c>
      <c r="F414" s="302"/>
      <c r="G414" s="286">
        <f>SUM(M414,S414,Y414,AE414,AK414,AQ414)</f>
        <v>79</v>
      </c>
      <c r="H414" s="285"/>
      <c r="I414" s="286">
        <f>SUM(O414,U414,AA414,AG414,AM414,AS414)</f>
        <v>73</v>
      </c>
      <c r="J414" s="287"/>
      <c r="K414" s="284">
        <f t="shared" si="145"/>
        <v>29</v>
      </c>
      <c r="L414" s="302"/>
      <c r="M414" s="286">
        <v>19</v>
      </c>
      <c r="N414" s="285"/>
      <c r="O414" s="286">
        <v>10</v>
      </c>
      <c r="P414" s="285"/>
      <c r="Q414" s="284">
        <f t="shared" si="146"/>
        <v>27</v>
      </c>
      <c r="R414" s="302"/>
      <c r="S414" s="286">
        <v>12</v>
      </c>
      <c r="T414" s="285"/>
      <c r="U414" s="286">
        <v>15</v>
      </c>
      <c r="V414" s="287"/>
      <c r="W414" s="284">
        <f t="shared" si="147"/>
        <v>25</v>
      </c>
      <c r="X414" s="302"/>
      <c r="Y414" s="286">
        <v>14</v>
      </c>
      <c r="Z414" s="285"/>
      <c r="AA414" s="286">
        <v>11</v>
      </c>
      <c r="AB414" s="287"/>
      <c r="AC414" s="284">
        <f t="shared" si="148"/>
        <v>23</v>
      </c>
      <c r="AD414" s="302"/>
      <c r="AE414" s="286">
        <v>11</v>
      </c>
      <c r="AF414" s="302"/>
      <c r="AG414" s="285">
        <v>12</v>
      </c>
      <c r="AH414" s="287"/>
      <c r="AI414" s="284">
        <f t="shared" si="143"/>
        <v>21</v>
      </c>
      <c r="AJ414" s="302"/>
      <c r="AK414" s="286">
        <v>9</v>
      </c>
      <c r="AL414" s="285"/>
      <c r="AM414" s="286">
        <v>12</v>
      </c>
      <c r="AN414" s="287"/>
      <c r="AO414" s="284">
        <f t="shared" si="149"/>
        <v>27</v>
      </c>
      <c r="AP414" s="302"/>
      <c r="AQ414" s="286">
        <v>14</v>
      </c>
      <c r="AR414" s="285"/>
      <c r="AS414" s="286">
        <v>13</v>
      </c>
      <c r="AT414" s="287"/>
    </row>
    <row r="415" spans="2:46" s="126" customFormat="1" ht="15" hidden="1" customHeight="1" outlineLevel="1">
      <c r="B415" s="282" t="s">
        <v>46</v>
      </c>
      <c r="C415" s="283"/>
      <c r="D415" s="283"/>
      <c r="E415" s="284">
        <f t="shared" si="144"/>
        <v>91</v>
      </c>
      <c r="F415" s="302"/>
      <c r="G415" s="286">
        <f>SUM(M415,S415,Y415,AE415,AK415,AQ415)</f>
        <v>35</v>
      </c>
      <c r="H415" s="285"/>
      <c r="I415" s="286">
        <f>SUM(O415,U415,AA415,AG415,AM415,AS415)</f>
        <v>56</v>
      </c>
      <c r="J415" s="287"/>
      <c r="K415" s="284">
        <f t="shared" si="145"/>
        <v>13</v>
      </c>
      <c r="L415" s="302"/>
      <c r="M415" s="286">
        <v>7</v>
      </c>
      <c r="N415" s="285"/>
      <c r="O415" s="286">
        <v>6</v>
      </c>
      <c r="P415" s="285"/>
      <c r="Q415" s="284">
        <f t="shared" si="146"/>
        <v>14</v>
      </c>
      <c r="R415" s="302"/>
      <c r="S415" s="286">
        <v>4</v>
      </c>
      <c r="T415" s="285"/>
      <c r="U415" s="286">
        <v>10</v>
      </c>
      <c r="V415" s="287"/>
      <c r="W415" s="284">
        <f t="shared" si="147"/>
        <v>14</v>
      </c>
      <c r="X415" s="302"/>
      <c r="Y415" s="286">
        <v>7</v>
      </c>
      <c r="Z415" s="285"/>
      <c r="AA415" s="286">
        <v>7</v>
      </c>
      <c r="AB415" s="287"/>
      <c r="AC415" s="284">
        <f t="shared" si="148"/>
        <v>20</v>
      </c>
      <c r="AD415" s="302"/>
      <c r="AE415" s="286">
        <v>8</v>
      </c>
      <c r="AF415" s="302"/>
      <c r="AG415" s="285">
        <v>12</v>
      </c>
      <c r="AH415" s="287"/>
      <c r="AI415" s="284">
        <f t="shared" si="143"/>
        <v>11</v>
      </c>
      <c r="AJ415" s="302"/>
      <c r="AK415" s="286">
        <v>1</v>
      </c>
      <c r="AL415" s="285"/>
      <c r="AM415" s="286">
        <v>10</v>
      </c>
      <c r="AN415" s="287"/>
      <c r="AO415" s="284">
        <f t="shared" si="149"/>
        <v>19</v>
      </c>
      <c r="AP415" s="302"/>
      <c r="AQ415" s="286">
        <v>8</v>
      </c>
      <c r="AR415" s="285"/>
      <c r="AS415" s="286">
        <v>11</v>
      </c>
      <c r="AT415" s="287"/>
    </row>
    <row r="416" spans="2:46" s="126" customFormat="1" ht="18" customHeight="1" collapsed="1">
      <c r="B416" s="282" t="s">
        <v>14</v>
      </c>
      <c r="C416" s="283"/>
      <c r="D416" s="283"/>
      <c r="E416" s="284">
        <f t="shared" si="144"/>
        <v>1484</v>
      </c>
      <c r="F416" s="285"/>
      <c r="G416" s="286">
        <f>SUM(G417:H422)</f>
        <v>757</v>
      </c>
      <c r="H416" s="285"/>
      <c r="I416" s="286">
        <f>SUM(I417:J422)</f>
        <v>727</v>
      </c>
      <c r="J416" s="287"/>
      <c r="K416" s="285">
        <f t="shared" si="145"/>
        <v>227</v>
      </c>
      <c r="L416" s="285"/>
      <c r="M416" s="286">
        <f>SUM(M417:N422)</f>
        <v>120</v>
      </c>
      <c r="N416" s="285"/>
      <c r="O416" s="286">
        <f>SUM(O417:P422)</f>
        <v>107</v>
      </c>
      <c r="P416" s="285"/>
      <c r="Q416" s="284">
        <f t="shared" si="146"/>
        <v>229</v>
      </c>
      <c r="R416" s="285"/>
      <c r="S416" s="286">
        <f>SUM(S417:T422)</f>
        <v>123</v>
      </c>
      <c r="T416" s="285"/>
      <c r="U416" s="286">
        <f>SUM(U417:V422)</f>
        <v>106</v>
      </c>
      <c r="V416" s="287"/>
      <c r="W416" s="284">
        <f t="shared" si="147"/>
        <v>241</v>
      </c>
      <c r="X416" s="285"/>
      <c r="Y416" s="286">
        <f>SUM(Y417:Z422)</f>
        <v>129</v>
      </c>
      <c r="Z416" s="285"/>
      <c r="AA416" s="286">
        <f>SUM(AA417:AB422)</f>
        <v>112</v>
      </c>
      <c r="AB416" s="287"/>
      <c r="AC416" s="284">
        <f t="shared" si="148"/>
        <v>249</v>
      </c>
      <c r="AD416" s="285"/>
      <c r="AE416" s="286">
        <f>SUM(AE417:AF422)</f>
        <v>100</v>
      </c>
      <c r="AF416" s="302"/>
      <c r="AG416" s="285">
        <f>SUM(AG417:AH422)</f>
        <v>149</v>
      </c>
      <c r="AH416" s="287"/>
      <c r="AI416" s="284">
        <f t="shared" si="143"/>
        <v>240</v>
      </c>
      <c r="AJ416" s="285"/>
      <c r="AK416" s="286">
        <f>SUM(AK417:AL422)</f>
        <v>126</v>
      </c>
      <c r="AL416" s="285"/>
      <c r="AM416" s="286">
        <f>SUM(AM417:AN422)</f>
        <v>114</v>
      </c>
      <c r="AN416" s="287"/>
      <c r="AO416" s="284">
        <f t="shared" si="149"/>
        <v>298</v>
      </c>
      <c r="AP416" s="285"/>
      <c r="AQ416" s="286">
        <f>SUM(AQ417:AR422)</f>
        <v>159</v>
      </c>
      <c r="AR416" s="285"/>
      <c r="AS416" s="286">
        <f>SUM(AS417:AT422)</f>
        <v>139</v>
      </c>
      <c r="AT416" s="287"/>
    </row>
    <row r="417" spans="2:46" s="126" customFormat="1" ht="15" hidden="1" customHeight="1" outlineLevel="1">
      <c r="B417" s="282" t="s">
        <v>30</v>
      </c>
      <c r="C417" s="283"/>
      <c r="D417" s="283"/>
      <c r="E417" s="284">
        <f t="shared" si="144"/>
        <v>259</v>
      </c>
      <c r="F417" s="302"/>
      <c r="G417" s="286">
        <f t="shared" ref="G417:G422" si="150">SUM(M417,S417,Y417,AE417,AK417,AQ417)</f>
        <v>137</v>
      </c>
      <c r="H417" s="285"/>
      <c r="I417" s="286">
        <f t="shared" ref="I417:I422" si="151">SUM(O417,U417,AA417,AG417,AM417,AS417)</f>
        <v>122</v>
      </c>
      <c r="J417" s="287"/>
      <c r="K417" s="284">
        <f t="shared" si="145"/>
        <v>39</v>
      </c>
      <c r="L417" s="302"/>
      <c r="M417" s="286">
        <v>26</v>
      </c>
      <c r="N417" s="285"/>
      <c r="O417" s="286">
        <v>13</v>
      </c>
      <c r="P417" s="285"/>
      <c r="Q417" s="284">
        <f t="shared" si="146"/>
        <v>36</v>
      </c>
      <c r="R417" s="302"/>
      <c r="S417" s="286">
        <v>21</v>
      </c>
      <c r="T417" s="285"/>
      <c r="U417" s="286">
        <v>15</v>
      </c>
      <c r="V417" s="287"/>
      <c r="W417" s="284">
        <f t="shared" si="147"/>
        <v>51</v>
      </c>
      <c r="X417" s="302"/>
      <c r="Y417" s="286">
        <v>24</v>
      </c>
      <c r="Z417" s="285"/>
      <c r="AA417" s="286">
        <v>27</v>
      </c>
      <c r="AB417" s="287"/>
      <c r="AC417" s="284">
        <f t="shared" si="148"/>
        <v>40</v>
      </c>
      <c r="AD417" s="302"/>
      <c r="AE417" s="286">
        <v>18</v>
      </c>
      <c r="AF417" s="302"/>
      <c r="AG417" s="285">
        <v>22</v>
      </c>
      <c r="AH417" s="287"/>
      <c r="AI417" s="284">
        <f t="shared" si="143"/>
        <v>41</v>
      </c>
      <c r="AJ417" s="302"/>
      <c r="AK417" s="286">
        <v>24</v>
      </c>
      <c r="AL417" s="285"/>
      <c r="AM417" s="286">
        <v>17</v>
      </c>
      <c r="AN417" s="287"/>
      <c r="AO417" s="284">
        <f>SUM(AQ417:AT417)</f>
        <v>52</v>
      </c>
      <c r="AP417" s="302"/>
      <c r="AQ417" s="286">
        <v>24</v>
      </c>
      <c r="AR417" s="285"/>
      <c r="AS417" s="286">
        <v>28</v>
      </c>
      <c r="AT417" s="287"/>
    </row>
    <row r="418" spans="2:46" s="126" customFormat="1" ht="15" hidden="1" customHeight="1" outlineLevel="1">
      <c r="B418" s="282" t="s">
        <v>31</v>
      </c>
      <c r="C418" s="283"/>
      <c r="D418" s="283"/>
      <c r="E418" s="284">
        <f>SUM(G418:J418)</f>
        <v>272</v>
      </c>
      <c r="F418" s="302"/>
      <c r="G418" s="286">
        <f t="shared" si="150"/>
        <v>129</v>
      </c>
      <c r="H418" s="285"/>
      <c r="I418" s="286">
        <f t="shared" si="151"/>
        <v>143</v>
      </c>
      <c r="J418" s="287"/>
      <c r="K418" s="284">
        <f t="shared" si="145"/>
        <v>52</v>
      </c>
      <c r="L418" s="302"/>
      <c r="M418" s="286">
        <v>20</v>
      </c>
      <c r="N418" s="285"/>
      <c r="O418" s="286">
        <v>32</v>
      </c>
      <c r="P418" s="285"/>
      <c r="Q418" s="284">
        <f t="shared" si="146"/>
        <v>30</v>
      </c>
      <c r="R418" s="302"/>
      <c r="S418" s="286">
        <v>14</v>
      </c>
      <c r="T418" s="285"/>
      <c r="U418" s="286">
        <v>16</v>
      </c>
      <c r="V418" s="287"/>
      <c r="W418" s="284">
        <f t="shared" si="147"/>
        <v>47</v>
      </c>
      <c r="X418" s="302"/>
      <c r="Y418" s="286">
        <v>28</v>
      </c>
      <c r="Z418" s="285"/>
      <c r="AA418" s="286">
        <v>19</v>
      </c>
      <c r="AB418" s="287"/>
      <c r="AC418" s="284">
        <f t="shared" si="148"/>
        <v>40</v>
      </c>
      <c r="AD418" s="302"/>
      <c r="AE418" s="286">
        <v>17</v>
      </c>
      <c r="AF418" s="302"/>
      <c r="AG418" s="285">
        <v>23</v>
      </c>
      <c r="AH418" s="287"/>
      <c r="AI418" s="284">
        <f t="shared" si="143"/>
        <v>46</v>
      </c>
      <c r="AJ418" s="302"/>
      <c r="AK418" s="286">
        <v>21</v>
      </c>
      <c r="AL418" s="285"/>
      <c r="AM418" s="286">
        <v>25</v>
      </c>
      <c r="AN418" s="287"/>
      <c r="AO418" s="284">
        <f t="shared" ref="AO418:AO422" si="152">SUM(AQ418:AT418)</f>
        <v>57</v>
      </c>
      <c r="AP418" s="302"/>
      <c r="AQ418" s="286">
        <v>29</v>
      </c>
      <c r="AR418" s="285"/>
      <c r="AS418" s="286">
        <v>28</v>
      </c>
      <c r="AT418" s="287"/>
    </row>
    <row r="419" spans="2:46" s="126" customFormat="1" ht="15" hidden="1" customHeight="1" outlineLevel="1">
      <c r="B419" s="282" t="s">
        <v>32</v>
      </c>
      <c r="C419" s="283"/>
      <c r="D419" s="283"/>
      <c r="E419" s="284">
        <f t="shared" ref="E419:E422" si="153">SUM(G419:J419)</f>
        <v>408</v>
      </c>
      <c r="F419" s="302"/>
      <c r="G419" s="286">
        <f t="shared" si="150"/>
        <v>207</v>
      </c>
      <c r="H419" s="285"/>
      <c r="I419" s="286">
        <f t="shared" si="151"/>
        <v>201</v>
      </c>
      <c r="J419" s="287"/>
      <c r="K419" s="284">
        <f t="shared" si="145"/>
        <v>58</v>
      </c>
      <c r="L419" s="302"/>
      <c r="M419" s="286">
        <v>33</v>
      </c>
      <c r="N419" s="285"/>
      <c r="O419" s="286">
        <v>25</v>
      </c>
      <c r="P419" s="285"/>
      <c r="Q419" s="284">
        <f t="shared" si="146"/>
        <v>74</v>
      </c>
      <c r="R419" s="302"/>
      <c r="S419" s="286">
        <v>37</v>
      </c>
      <c r="T419" s="285"/>
      <c r="U419" s="286">
        <v>37</v>
      </c>
      <c r="V419" s="287"/>
      <c r="W419" s="284">
        <f t="shared" si="147"/>
        <v>56</v>
      </c>
      <c r="X419" s="302"/>
      <c r="Y419" s="286">
        <v>33</v>
      </c>
      <c r="Z419" s="285"/>
      <c r="AA419" s="286">
        <v>23</v>
      </c>
      <c r="AB419" s="287"/>
      <c r="AC419" s="284">
        <f t="shared" si="148"/>
        <v>82</v>
      </c>
      <c r="AD419" s="302"/>
      <c r="AE419" s="286">
        <v>34</v>
      </c>
      <c r="AF419" s="302"/>
      <c r="AG419" s="285">
        <v>48</v>
      </c>
      <c r="AH419" s="287"/>
      <c r="AI419" s="284">
        <f t="shared" si="143"/>
        <v>64</v>
      </c>
      <c r="AJ419" s="302"/>
      <c r="AK419" s="286">
        <v>28</v>
      </c>
      <c r="AL419" s="285"/>
      <c r="AM419" s="286">
        <v>36</v>
      </c>
      <c r="AN419" s="287"/>
      <c r="AO419" s="284">
        <f t="shared" si="152"/>
        <v>74</v>
      </c>
      <c r="AP419" s="302"/>
      <c r="AQ419" s="286">
        <v>42</v>
      </c>
      <c r="AR419" s="285"/>
      <c r="AS419" s="286">
        <v>32</v>
      </c>
      <c r="AT419" s="287"/>
    </row>
    <row r="420" spans="2:46" s="126" customFormat="1" ht="15" hidden="1" customHeight="1" outlineLevel="1">
      <c r="B420" s="282" t="s">
        <v>33</v>
      </c>
      <c r="C420" s="283"/>
      <c r="D420" s="283"/>
      <c r="E420" s="284">
        <f t="shared" si="153"/>
        <v>63</v>
      </c>
      <c r="F420" s="302"/>
      <c r="G420" s="286">
        <f t="shared" si="150"/>
        <v>37</v>
      </c>
      <c r="H420" s="285"/>
      <c r="I420" s="286">
        <f t="shared" si="151"/>
        <v>26</v>
      </c>
      <c r="J420" s="287"/>
      <c r="K420" s="284">
        <f t="shared" si="145"/>
        <v>6</v>
      </c>
      <c r="L420" s="302"/>
      <c r="M420" s="286">
        <v>4</v>
      </c>
      <c r="N420" s="285"/>
      <c r="O420" s="286">
        <v>2</v>
      </c>
      <c r="P420" s="285"/>
      <c r="Q420" s="284">
        <f>SUM(S420:V420)</f>
        <v>6</v>
      </c>
      <c r="R420" s="302"/>
      <c r="S420" s="286">
        <v>4</v>
      </c>
      <c r="T420" s="285"/>
      <c r="U420" s="286">
        <v>2</v>
      </c>
      <c r="V420" s="287"/>
      <c r="W420" s="284">
        <f t="shared" si="147"/>
        <v>12</v>
      </c>
      <c r="X420" s="302"/>
      <c r="Y420" s="286">
        <v>8</v>
      </c>
      <c r="Z420" s="285"/>
      <c r="AA420" s="286">
        <v>4</v>
      </c>
      <c r="AB420" s="287"/>
      <c r="AC420" s="284">
        <f t="shared" si="148"/>
        <v>10</v>
      </c>
      <c r="AD420" s="302"/>
      <c r="AE420" s="286">
        <v>4</v>
      </c>
      <c r="AF420" s="302"/>
      <c r="AG420" s="285">
        <v>6</v>
      </c>
      <c r="AH420" s="287"/>
      <c r="AI420" s="284">
        <f t="shared" si="143"/>
        <v>14</v>
      </c>
      <c r="AJ420" s="302"/>
      <c r="AK420" s="286">
        <v>10</v>
      </c>
      <c r="AL420" s="285"/>
      <c r="AM420" s="286">
        <v>4</v>
      </c>
      <c r="AN420" s="287"/>
      <c r="AO420" s="284">
        <f t="shared" si="152"/>
        <v>15</v>
      </c>
      <c r="AP420" s="302"/>
      <c r="AQ420" s="286">
        <v>7</v>
      </c>
      <c r="AR420" s="285"/>
      <c r="AS420" s="286">
        <v>8</v>
      </c>
      <c r="AT420" s="287"/>
    </row>
    <row r="421" spans="2:46" s="126" customFormat="1" ht="15" hidden="1" customHeight="1" outlineLevel="1">
      <c r="B421" s="282" t="s">
        <v>34</v>
      </c>
      <c r="C421" s="283"/>
      <c r="D421" s="283"/>
      <c r="E421" s="284">
        <f t="shared" si="153"/>
        <v>406</v>
      </c>
      <c r="F421" s="302"/>
      <c r="G421" s="286">
        <f t="shared" si="150"/>
        <v>203</v>
      </c>
      <c r="H421" s="285"/>
      <c r="I421" s="286">
        <f t="shared" si="151"/>
        <v>203</v>
      </c>
      <c r="J421" s="287"/>
      <c r="K421" s="284">
        <f t="shared" si="145"/>
        <v>60</v>
      </c>
      <c r="L421" s="302"/>
      <c r="M421" s="286">
        <v>30</v>
      </c>
      <c r="N421" s="285"/>
      <c r="O421" s="286">
        <v>30</v>
      </c>
      <c r="P421" s="285"/>
      <c r="Q421" s="284">
        <f t="shared" si="146"/>
        <v>73</v>
      </c>
      <c r="R421" s="302"/>
      <c r="S421" s="286">
        <v>41</v>
      </c>
      <c r="T421" s="285"/>
      <c r="U421" s="286">
        <v>32</v>
      </c>
      <c r="V421" s="287"/>
      <c r="W421" s="284">
        <f t="shared" si="147"/>
        <v>60</v>
      </c>
      <c r="X421" s="302"/>
      <c r="Y421" s="286">
        <v>28</v>
      </c>
      <c r="Z421" s="285"/>
      <c r="AA421" s="286">
        <v>32</v>
      </c>
      <c r="AB421" s="287"/>
      <c r="AC421" s="284">
        <f t="shared" si="148"/>
        <v>66</v>
      </c>
      <c r="AD421" s="302"/>
      <c r="AE421" s="286">
        <v>22</v>
      </c>
      <c r="AF421" s="302"/>
      <c r="AG421" s="285">
        <v>44</v>
      </c>
      <c r="AH421" s="287"/>
      <c r="AI421" s="284">
        <f t="shared" si="143"/>
        <v>64</v>
      </c>
      <c r="AJ421" s="302"/>
      <c r="AK421" s="286">
        <v>37</v>
      </c>
      <c r="AL421" s="285"/>
      <c r="AM421" s="286">
        <v>27</v>
      </c>
      <c r="AN421" s="287"/>
      <c r="AO421" s="284">
        <f t="shared" si="152"/>
        <v>83</v>
      </c>
      <c r="AP421" s="302"/>
      <c r="AQ421" s="286">
        <v>45</v>
      </c>
      <c r="AR421" s="285"/>
      <c r="AS421" s="286">
        <v>38</v>
      </c>
      <c r="AT421" s="287"/>
    </row>
    <row r="422" spans="2:46" s="126" customFormat="1" ht="15" hidden="1" customHeight="1" outlineLevel="1">
      <c r="B422" s="282" t="s">
        <v>48</v>
      </c>
      <c r="C422" s="283"/>
      <c r="D422" s="283"/>
      <c r="E422" s="284">
        <f t="shared" si="153"/>
        <v>76</v>
      </c>
      <c r="F422" s="302"/>
      <c r="G422" s="286">
        <f t="shared" si="150"/>
        <v>44</v>
      </c>
      <c r="H422" s="285"/>
      <c r="I422" s="286">
        <f t="shared" si="151"/>
        <v>32</v>
      </c>
      <c r="J422" s="287"/>
      <c r="K422" s="284">
        <f t="shared" si="145"/>
        <v>12</v>
      </c>
      <c r="L422" s="302"/>
      <c r="M422" s="286">
        <v>7</v>
      </c>
      <c r="N422" s="285"/>
      <c r="O422" s="286">
        <v>5</v>
      </c>
      <c r="P422" s="285"/>
      <c r="Q422" s="284">
        <f t="shared" si="146"/>
        <v>10</v>
      </c>
      <c r="R422" s="302"/>
      <c r="S422" s="286">
        <v>6</v>
      </c>
      <c r="T422" s="285"/>
      <c r="U422" s="286">
        <v>4</v>
      </c>
      <c r="V422" s="287"/>
      <c r="W422" s="284">
        <f t="shared" si="147"/>
        <v>15</v>
      </c>
      <c r="X422" s="302"/>
      <c r="Y422" s="286">
        <v>8</v>
      </c>
      <c r="Z422" s="285"/>
      <c r="AA422" s="286">
        <v>7</v>
      </c>
      <c r="AB422" s="287"/>
      <c r="AC422" s="284">
        <f t="shared" si="148"/>
        <v>11</v>
      </c>
      <c r="AD422" s="302"/>
      <c r="AE422" s="286">
        <v>5</v>
      </c>
      <c r="AF422" s="302"/>
      <c r="AG422" s="285">
        <v>6</v>
      </c>
      <c r="AH422" s="287"/>
      <c r="AI422" s="284">
        <f t="shared" si="143"/>
        <v>11</v>
      </c>
      <c r="AJ422" s="302"/>
      <c r="AK422" s="286">
        <v>6</v>
      </c>
      <c r="AL422" s="285"/>
      <c r="AM422" s="286">
        <v>5</v>
      </c>
      <c r="AN422" s="287"/>
      <c r="AO422" s="284">
        <f t="shared" si="152"/>
        <v>17</v>
      </c>
      <c r="AP422" s="302"/>
      <c r="AQ422" s="286">
        <v>12</v>
      </c>
      <c r="AR422" s="285"/>
      <c r="AS422" s="286">
        <v>5</v>
      </c>
      <c r="AT422" s="287"/>
    </row>
    <row r="423" spans="2:46" s="126" customFormat="1" ht="18" customHeight="1" collapsed="1">
      <c r="B423" s="282" t="s">
        <v>15</v>
      </c>
      <c r="C423" s="283"/>
      <c r="D423" s="283"/>
      <c r="E423" s="284">
        <f t="shared" si="144"/>
        <v>1386</v>
      </c>
      <c r="F423" s="285"/>
      <c r="G423" s="286">
        <f>SUM(G424:H427)</f>
        <v>740</v>
      </c>
      <c r="H423" s="285"/>
      <c r="I423" s="286">
        <f>SUM(I424:J427)</f>
        <v>646</v>
      </c>
      <c r="J423" s="287"/>
      <c r="K423" s="285">
        <f t="shared" si="145"/>
        <v>206</v>
      </c>
      <c r="L423" s="285"/>
      <c r="M423" s="286">
        <f>SUM(M424:N427)</f>
        <v>109</v>
      </c>
      <c r="N423" s="285"/>
      <c r="O423" s="286">
        <f>SUM(O424:P427)</f>
        <v>97</v>
      </c>
      <c r="P423" s="285"/>
      <c r="Q423" s="284">
        <f t="shared" si="146"/>
        <v>213</v>
      </c>
      <c r="R423" s="285"/>
      <c r="S423" s="286">
        <f>SUM(S424:T427)</f>
        <v>106</v>
      </c>
      <c r="T423" s="285"/>
      <c r="U423" s="286">
        <f>SUM(U424:V427)</f>
        <v>107</v>
      </c>
      <c r="V423" s="287"/>
      <c r="W423" s="284">
        <f t="shared" si="147"/>
        <v>244</v>
      </c>
      <c r="X423" s="285"/>
      <c r="Y423" s="286">
        <f>SUM(Y424:Z427)</f>
        <v>135</v>
      </c>
      <c r="Z423" s="285"/>
      <c r="AA423" s="286">
        <f>SUM(AA424:AB427)</f>
        <v>109</v>
      </c>
      <c r="AB423" s="287"/>
      <c r="AC423" s="284">
        <f t="shared" si="148"/>
        <v>237</v>
      </c>
      <c r="AD423" s="285"/>
      <c r="AE423" s="286">
        <f>SUM(AE424:AF427)</f>
        <v>121</v>
      </c>
      <c r="AF423" s="302"/>
      <c r="AG423" s="285">
        <f>SUM(AG424:AH427)</f>
        <v>116</v>
      </c>
      <c r="AH423" s="287"/>
      <c r="AI423" s="284">
        <f t="shared" si="143"/>
        <v>244</v>
      </c>
      <c r="AJ423" s="285"/>
      <c r="AK423" s="286">
        <f>SUM(AK424:AL427)</f>
        <v>137</v>
      </c>
      <c r="AL423" s="285"/>
      <c r="AM423" s="286">
        <f>SUM(AM424:AN427)</f>
        <v>107</v>
      </c>
      <c r="AN423" s="287"/>
      <c r="AO423" s="284">
        <f t="shared" si="149"/>
        <v>242</v>
      </c>
      <c r="AP423" s="285"/>
      <c r="AQ423" s="286">
        <f>SUM(AQ424:AR427)</f>
        <v>132</v>
      </c>
      <c r="AR423" s="285"/>
      <c r="AS423" s="286">
        <f>SUM(AS424:AT427)</f>
        <v>110</v>
      </c>
      <c r="AT423" s="287"/>
    </row>
    <row r="424" spans="2:46" s="126" customFormat="1" ht="15" hidden="1" customHeight="1" outlineLevel="1">
      <c r="B424" s="282" t="s">
        <v>35</v>
      </c>
      <c r="C424" s="283"/>
      <c r="D424" s="283"/>
      <c r="E424" s="284">
        <f t="shared" si="144"/>
        <v>600</v>
      </c>
      <c r="F424" s="302"/>
      <c r="G424" s="286">
        <f>SUM(M424,S424,Y424,AE424,AK424,AQ424)</f>
        <v>312</v>
      </c>
      <c r="H424" s="285"/>
      <c r="I424" s="286">
        <f>SUM(O424,U424,AA424,AG424,AM424,AS424)</f>
        <v>288</v>
      </c>
      <c r="J424" s="287"/>
      <c r="K424" s="284">
        <f t="shared" si="145"/>
        <v>82</v>
      </c>
      <c r="L424" s="302"/>
      <c r="M424" s="286">
        <v>42</v>
      </c>
      <c r="N424" s="285"/>
      <c r="O424" s="286">
        <v>40</v>
      </c>
      <c r="P424" s="285"/>
      <c r="Q424" s="284">
        <f t="shared" si="146"/>
        <v>101</v>
      </c>
      <c r="R424" s="302"/>
      <c r="S424" s="286">
        <v>43</v>
      </c>
      <c r="T424" s="285"/>
      <c r="U424" s="286">
        <v>58</v>
      </c>
      <c r="V424" s="287"/>
      <c r="W424" s="284">
        <f t="shared" si="147"/>
        <v>106</v>
      </c>
      <c r="X424" s="302"/>
      <c r="Y424" s="286">
        <v>58</v>
      </c>
      <c r="Z424" s="285"/>
      <c r="AA424" s="286">
        <v>48</v>
      </c>
      <c r="AB424" s="287"/>
      <c r="AC424" s="284">
        <f t="shared" si="148"/>
        <v>115</v>
      </c>
      <c r="AD424" s="302"/>
      <c r="AE424" s="286">
        <v>57</v>
      </c>
      <c r="AF424" s="302"/>
      <c r="AG424" s="285">
        <v>58</v>
      </c>
      <c r="AH424" s="287"/>
      <c r="AI424" s="284">
        <f t="shared" si="143"/>
        <v>96</v>
      </c>
      <c r="AJ424" s="302"/>
      <c r="AK424" s="286">
        <v>58</v>
      </c>
      <c r="AL424" s="285"/>
      <c r="AM424" s="286">
        <v>38</v>
      </c>
      <c r="AN424" s="287"/>
      <c r="AO424" s="284">
        <f>SUM(AQ424:AT424)</f>
        <v>100</v>
      </c>
      <c r="AP424" s="302"/>
      <c r="AQ424" s="286">
        <v>54</v>
      </c>
      <c r="AR424" s="285"/>
      <c r="AS424" s="286">
        <v>46</v>
      </c>
      <c r="AT424" s="287"/>
    </row>
    <row r="425" spans="2:46" s="126" customFormat="1" ht="15" hidden="1" customHeight="1" outlineLevel="1">
      <c r="B425" s="282" t="s">
        <v>36</v>
      </c>
      <c r="C425" s="283"/>
      <c r="D425" s="283"/>
      <c r="E425" s="284">
        <f>SUM(G425:J425)</f>
        <v>278</v>
      </c>
      <c r="F425" s="302"/>
      <c r="G425" s="286">
        <f>SUM(M425,S425,Y425,AE425,AK425,AQ425)</f>
        <v>151</v>
      </c>
      <c r="H425" s="285"/>
      <c r="I425" s="286">
        <f>SUM(O425,U425,AA425,AG425,AM425,AS425)</f>
        <v>127</v>
      </c>
      <c r="J425" s="287"/>
      <c r="K425" s="284">
        <f t="shared" si="145"/>
        <v>44</v>
      </c>
      <c r="L425" s="302"/>
      <c r="M425" s="286">
        <v>22</v>
      </c>
      <c r="N425" s="285"/>
      <c r="O425" s="286">
        <v>22</v>
      </c>
      <c r="P425" s="285"/>
      <c r="Q425" s="284">
        <f t="shared" si="146"/>
        <v>44</v>
      </c>
      <c r="R425" s="302"/>
      <c r="S425" s="286">
        <v>23</v>
      </c>
      <c r="T425" s="285"/>
      <c r="U425" s="286">
        <v>21</v>
      </c>
      <c r="V425" s="287"/>
      <c r="W425" s="284">
        <f t="shared" si="147"/>
        <v>47</v>
      </c>
      <c r="X425" s="302"/>
      <c r="Y425" s="286">
        <v>26</v>
      </c>
      <c r="Z425" s="285"/>
      <c r="AA425" s="286">
        <v>21</v>
      </c>
      <c r="AB425" s="287"/>
      <c r="AC425" s="284">
        <f t="shared" si="148"/>
        <v>43</v>
      </c>
      <c r="AD425" s="302"/>
      <c r="AE425" s="286">
        <v>24</v>
      </c>
      <c r="AF425" s="302"/>
      <c r="AG425" s="285">
        <v>19</v>
      </c>
      <c r="AH425" s="287"/>
      <c r="AI425" s="284">
        <f t="shared" si="143"/>
        <v>50</v>
      </c>
      <c r="AJ425" s="302"/>
      <c r="AK425" s="286">
        <v>24</v>
      </c>
      <c r="AL425" s="285"/>
      <c r="AM425" s="286">
        <v>26</v>
      </c>
      <c r="AN425" s="287"/>
      <c r="AO425" s="284">
        <f t="shared" ref="AO425:AO427" si="154">SUM(AQ425:AT425)</f>
        <v>50</v>
      </c>
      <c r="AP425" s="302"/>
      <c r="AQ425" s="286">
        <v>32</v>
      </c>
      <c r="AR425" s="285"/>
      <c r="AS425" s="286">
        <v>18</v>
      </c>
      <c r="AT425" s="287"/>
    </row>
    <row r="426" spans="2:46" s="126" customFormat="1" ht="15" hidden="1" customHeight="1" outlineLevel="1">
      <c r="B426" s="282" t="s">
        <v>37</v>
      </c>
      <c r="C426" s="283"/>
      <c r="D426" s="283"/>
      <c r="E426" s="284">
        <f t="shared" ref="E426:E427" si="155">SUM(G426:J426)</f>
        <v>186</v>
      </c>
      <c r="F426" s="302"/>
      <c r="G426" s="286">
        <f>SUM(M426,S426,Y426,AE426,AK426,AQ426)</f>
        <v>100</v>
      </c>
      <c r="H426" s="285"/>
      <c r="I426" s="286">
        <f>SUM(O426,U426,AA426,AG426,AM426,AS426)</f>
        <v>86</v>
      </c>
      <c r="J426" s="287"/>
      <c r="K426" s="284">
        <f t="shared" si="145"/>
        <v>30</v>
      </c>
      <c r="L426" s="302"/>
      <c r="M426" s="286">
        <v>20</v>
      </c>
      <c r="N426" s="285"/>
      <c r="O426" s="286">
        <v>10</v>
      </c>
      <c r="P426" s="285"/>
      <c r="Q426" s="284">
        <f t="shared" si="146"/>
        <v>24</v>
      </c>
      <c r="R426" s="302"/>
      <c r="S426" s="286">
        <v>10</v>
      </c>
      <c r="T426" s="285"/>
      <c r="U426" s="286">
        <v>14</v>
      </c>
      <c r="V426" s="287"/>
      <c r="W426" s="284">
        <f t="shared" si="147"/>
        <v>39</v>
      </c>
      <c r="X426" s="302"/>
      <c r="Y426" s="286">
        <v>24</v>
      </c>
      <c r="Z426" s="285"/>
      <c r="AA426" s="286">
        <v>15</v>
      </c>
      <c r="AB426" s="287"/>
      <c r="AC426" s="284">
        <f t="shared" si="148"/>
        <v>24</v>
      </c>
      <c r="AD426" s="302"/>
      <c r="AE426" s="286">
        <v>13</v>
      </c>
      <c r="AF426" s="302"/>
      <c r="AG426" s="285">
        <v>11</v>
      </c>
      <c r="AH426" s="287"/>
      <c r="AI426" s="284">
        <f t="shared" si="143"/>
        <v>37</v>
      </c>
      <c r="AJ426" s="302"/>
      <c r="AK426" s="286">
        <v>20</v>
      </c>
      <c r="AL426" s="285"/>
      <c r="AM426" s="286">
        <v>17</v>
      </c>
      <c r="AN426" s="287"/>
      <c r="AO426" s="284">
        <f t="shared" si="154"/>
        <v>32</v>
      </c>
      <c r="AP426" s="302"/>
      <c r="AQ426" s="286">
        <v>13</v>
      </c>
      <c r="AR426" s="285"/>
      <c r="AS426" s="286">
        <v>19</v>
      </c>
      <c r="AT426" s="287"/>
    </row>
    <row r="427" spans="2:46" s="126" customFormat="1" ht="15" hidden="1" customHeight="1" outlineLevel="1">
      <c r="B427" s="282" t="s">
        <v>38</v>
      </c>
      <c r="C427" s="283"/>
      <c r="D427" s="283"/>
      <c r="E427" s="284">
        <f t="shared" si="155"/>
        <v>322</v>
      </c>
      <c r="F427" s="302"/>
      <c r="G427" s="286">
        <f>SUM(M427,S427,Y427,AE427,AK427,AQ427)</f>
        <v>177</v>
      </c>
      <c r="H427" s="285"/>
      <c r="I427" s="286">
        <f>SUM(O427,U427,AA427,AG427,AM427,AS427)</f>
        <v>145</v>
      </c>
      <c r="J427" s="287"/>
      <c r="K427" s="284">
        <f t="shared" si="145"/>
        <v>50</v>
      </c>
      <c r="L427" s="302"/>
      <c r="M427" s="286">
        <v>25</v>
      </c>
      <c r="N427" s="285"/>
      <c r="O427" s="286">
        <v>25</v>
      </c>
      <c r="P427" s="285"/>
      <c r="Q427" s="284">
        <f t="shared" si="146"/>
        <v>44</v>
      </c>
      <c r="R427" s="302"/>
      <c r="S427" s="286">
        <v>30</v>
      </c>
      <c r="T427" s="285"/>
      <c r="U427" s="286">
        <v>14</v>
      </c>
      <c r="V427" s="287"/>
      <c r="W427" s="284">
        <f t="shared" si="147"/>
        <v>52</v>
      </c>
      <c r="X427" s="302"/>
      <c r="Y427" s="286">
        <v>27</v>
      </c>
      <c r="Z427" s="285"/>
      <c r="AA427" s="286">
        <v>25</v>
      </c>
      <c r="AB427" s="287"/>
      <c r="AC427" s="284">
        <f t="shared" si="148"/>
        <v>55</v>
      </c>
      <c r="AD427" s="302"/>
      <c r="AE427" s="286">
        <v>27</v>
      </c>
      <c r="AF427" s="302"/>
      <c r="AG427" s="285">
        <v>28</v>
      </c>
      <c r="AH427" s="287"/>
      <c r="AI427" s="284">
        <f t="shared" si="143"/>
        <v>61</v>
      </c>
      <c r="AJ427" s="302"/>
      <c r="AK427" s="286">
        <v>35</v>
      </c>
      <c r="AL427" s="285"/>
      <c r="AM427" s="286">
        <v>26</v>
      </c>
      <c r="AN427" s="287"/>
      <c r="AO427" s="284">
        <f t="shared" si="154"/>
        <v>60</v>
      </c>
      <c r="AP427" s="302"/>
      <c r="AQ427" s="286">
        <v>33</v>
      </c>
      <c r="AR427" s="285"/>
      <c r="AS427" s="286">
        <v>27</v>
      </c>
      <c r="AT427" s="287"/>
    </row>
    <row r="428" spans="2:46" s="126" customFormat="1" ht="18" customHeight="1" collapsed="1">
      <c r="B428" s="288" t="s">
        <v>16</v>
      </c>
      <c r="C428" s="289"/>
      <c r="D428" s="289"/>
      <c r="E428" s="290">
        <f t="shared" si="144"/>
        <v>669</v>
      </c>
      <c r="F428" s="291"/>
      <c r="G428" s="292">
        <f>SUM(G429:H432)</f>
        <v>323</v>
      </c>
      <c r="H428" s="291"/>
      <c r="I428" s="292">
        <f>SUM(I429:J432)</f>
        <v>346</v>
      </c>
      <c r="J428" s="293"/>
      <c r="K428" s="291">
        <f t="shared" si="145"/>
        <v>105</v>
      </c>
      <c r="L428" s="291"/>
      <c r="M428" s="292">
        <f>SUM(M429:N432)</f>
        <v>60</v>
      </c>
      <c r="N428" s="291"/>
      <c r="O428" s="292">
        <f>SUM(O429:P432)</f>
        <v>45</v>
      </c>
      <c r="P428" s="291"/>
      <c r="Q428" s="290">
        <f t="shared" si="146"/>
        <v>93</v>
      </c>
      <c r="R428" s="291"/>
      <c r="S428" s="292">
        <f>SUM(S429:T432)</f>
        <v>40</v>
      </c>
      <c r="T428" s="291"/>
      <c r="U428" s="292">
        <f>SUM(U429:V432)</f>
        <v>53</v>
      </c>
      <c r="V428" s="293"/>
      <c r="W428" s="290">
        <f t="shared" si="147"/>
        <v>112</v>
      </c>
      <c r="X428" s="291"/>
      <c r="Y428" s="292">
        <f>SUM(Y429:Z432)</f>
        <v>50</v>
      </c>
      <c r="Z428" s="291"/>
      <c r="AA428" s="292">
        <f>SUM(AA429:AB432)</f>
        <v>62</v>
      </c>
      <c r="AB428" s="293"/>
      <c r="AC428" s="290">
        <f t="shared" si="148"/>
        <v>121</v>
      </c>
      <c r="AD428" s="291"/>
      <c r="AE428" s="292">
        <f>SUM(AE429:AF432)</f>
        <v>58</v>
      </c>
      <c r="AF428" s="303"/>
      <c r="AG428" s="291">
        <f>SUM(AG429:AH432)</f>
        <v>63</v>
      </c>
      <c r="AH428" s="293"/>
      <c r="AI428" s="290">
        <f t="shared" si="143"/>
        <v>116</v>
      </c>
      <c r="AJ428" s="291"/>
      <c r="AK428" s="292">
        <f>SUM(AK429:AL432)</f>
        <v>57</v>
      </c>
      <c r="AL428" s="291"/>
      <c r="AM428" s="292">
        <f>SUM(AM429:AN432)</f>
        <v>59</v>
      </c>
      <c r="AN428" s="293"/>
      <c r="AO428" s="290">
        <f t="shared" si="149"/>
        <v>122</v>
      </c>
      <c r="AP428" s="291"/>
      <c r="AQ428" s="292">
        <f>SUM(AQ429:AR432)</f>
        <v>58</v>
      </c>
      <c r="AR428" s="291"/>
      <c r="AS428" s="292">
        <f>SUM(AS429:AT432)</f>
        <v>64</v>
      </c>
      <c r="AT428" s="293"/>
    </row>
    <row r="429" spans="2:46" s="126" customFormat="1" ht="15" hidden="1" customHeight="1" outlineLevel="1">
      <c r="B429" s="282" t="s">
        <v>58</v>
      </c>
      <c r="C429" s="304"/>
      <c r="D429" s="305"/>
      <c r="E429" s="284">
        <f t="shared" si="144"/>
        <v>376</v>
      </c>
      <c r="F429" s="302"/>
      <c r="G429" s="286">
        <f>SUM(M429,S429,Y429,AE429,AK429,AQ429)</f>
        <v>180</v>
      </c>
      <c r="H429" s="285"/>
      <c r="I429" s="286">
        <f>SUM(O429,U429,AA429,AG429,AM429,AS429)</f>
        <v>196</v>
      </c>
      <c r="J429" s="287"/>
      <c r="K429" s="284">
        <f t="shared" si="145"/>
        <v>57</v>
      </c>
      <c r="L429" s="302"/>
      <c r="M429" s="286">
        <v>35</v>
      </c>
      <c r="N429" s="285"/>
      <c r="O429" s="286">
        <v>22</v>
      </c>
      <c r="P429" s="285"/>
      <c r="Q429" s="284">
        <f t="shared" si="146"/>
        <v>48</v>
      </c>
      <c r="R429" s="302"/>
      <c r="S429" s="286">
        <v>21</v>
      </c>
      <c r="T429" s="285"/>
      <c r="U429" s="286">
        <v>27</v>
      </c>
      <c r="V429" s="287"/>
      <c r="W429" s="284">
        <f t="shared" si="147"/>
        <v>65</v>
      </c>
      <c r="X429" s="302"/>
      <c r="Y429" s="286">
        <v>32</v>
      </c>
      <c r="Z429" s="285"/>
      <c r="AA429" s="286">
        <v>33</v>
      </c>
      <c r="AB429" s="287"/>
      <c r="AC429" s="284">
        <f t="shared" si="148"/>
        <v>71</v>
      </c>
      <c r="AD429" s="302"/>
      <c r="AE429" s="286">
        <v>30</v>
      </c>
      <c r="AF429" s="302"/>
      <c r="AG429" s="285">
        <v>41</v>
      </c>
      <c r="AH429" s="287"/>
      <c r="AI429" s="284">
        <f t="shared" si="143"/>
        <v>67</v>
      </c>
      <c r="AJ429" s="302"/>
      <c r="AK429" s="286">
        <v>34</v>
      </c>
      <c r="AL429" s="285"/>
      <c r="AM429" s="286">
        <v>33</v>
      </c>
      <c r="AN429" s="287"/>
      <c r="AO429" s="284">
        <f>SUM(AQ429:AT429)</f>
        <v>68</v>
      </c>
      <c r="AP429" s="302"/>
      <c r="AQ429" s="310">
        <v>28</v>
      </c>
      <c r="AR429" s="310"/>
      <c r="AS429" s="307">
        <v>40</v>
      </c>
      <c r="AT429" s="308"/>
    </row>
    <row r="430" spans="2:46" s="126" customFormat="1" ht="15" hidden="1" customHeight="1" outlineLevel="1">
      <c r="B430" s="282" t="s">
        <v>59</v>
      </c>
      <c r="C430" s="304"/>
      <c r="D430" s="305"/>
      <c r="E430" s="284">
        <f>SUM(G430:J430)</f>
        <v>138</v>
      </c>
      <c r="F430" s="302"/>
      <c r="G430" s="286">
        <f>SUM(M430,S430,Y430,AE430,AK430,AQ430)</f>
        <v>65</v>
      </c>
      <c r="H430" s="285"/>
      <c r="I430" s="286">
        <f>SUM(O430,U430,AA430,AG430,AM430,AS430)</f>
        <v>73</v>
      </c>
      <c r="J430" s="287"/>
      <c r="K430" s="284">
        <f t="shared" si="145"/>
        <v>24</v>
      </c>
      <c r="L430" s="302"/>
      <c r="M430" s="286">
        <v>11</v>
      </c>
      <c r="N430" s="285"/>
      <c r="O430" s="286">
        <v>13</v>
      </c>
      <c r="P430" s="285"/>
      <c r="Q430" s="284">
        <f t="shared" si="146"/>
        <v>24</v>
      </c>
      <c r="R430" s="302"/>
      <c r="S430" s="286">
        <v>10</v>
      </c>
      <c r="T430" s="285"/>
      <c r="U430" s="286">
        <v>14</v>
      </c>
      <c r="V430" s="287"/>
      <c r="W430" s="284">
        <f t="shared" si="147"/>
        <v>22</v>
      </c>
      <c r="X430" s="302"/>
      <c r="Y430" s="286">
        <v>8</v>
      </c>
      <c r="Z430" s="285"/>
      <c r="AA430" s="286">
        <v>14</v>
      </c>
      <c r="AB430" s="287"/>
      <c r="AC430" s="284">
        <f t="shared" si="148"/>
        <v>22</v>
      </c>
      <c r="AD430" s="302"/>
      <c r="AE430" s="286">
        <v>12</v>
      </c>
      <c r="AF430" s="302"/>
      <c r="AG430" s="285">
        <v>10</v>
      </c>
      <c r="AH430" s="287"/>
      <c r="AI430" s="284">
        <f t="shared" si="143"/>
        <v>21</v>
      </c>
      <c r="AJ430" s="302"/>
      <c r="AK430" s="286">
        <v>8</v>
      </c>
      <c r="AL430" s="285"/>
      <c r="AM430" s="286">
        <v>13</v>
      </c>
      <c r="AN430" s="287"/>
      <c r="AO430" s="284">
        <f t="shared" ref="AO430:AO432" si="156">SUM(AQ430:AT430)</f>
        <v>25</v>
      </c>
      <c r="AP430" s="302"/>
      <c r="AQ430" s="307">
        <v>16</v>
      </c>
      <c r="AR430" s="307"/>
      <c r="AS430" s="307">
        <v>9</v>
      </c>
      <c r="AT430" s="308"/>
    </row>
    <row r="431" spans="2:46" s="126" customFormat="1" ht="15" hidden="1" customHeight="1" outlineLevel="1">
      <c r="B431" s="282" t="s">
        <v>60</v>
      </c>
      <c r="C431" s="304"/>
      <c r="D431" s="305"/>
      <c r="E431" s="284">
        <f t="shared" ref="E431:E432" si="157">SUM(G431:J431)</f>
        <v>75</v>
      </c>
      <c r="F431" s="302"/>
      <c r="G431" s="286">
        <f>SUM(M431,S431,Y431,AE431,AK431,AQ431)</f>
        <v>38</v>
      </c>
      <c r="H431" s="285"/>
      <c r="I431" s="286">
        <f>SUM(O431,U431,AA431,AG431,AM431,AS431)</f>
        <v>37</v>
      </c>
      <c r="J431" s="287"/>
      <c r="K431" s="284">
        <f t="shared" si="145"/>
        <v>12</v>
      </c>
      <c r="L431" s="302"/>
      <c r="M431" s="286">
        <v>9</v>
      </c>
      <c r="N431" s="285"/>
      <c r="O431" s="286">
        <v>3</v>
      </c>
      <c r="P431" s="285"/>
      <c r="Q431" s="284">
        <f t="shared" si="146"/>
        <v>13</v>
      </c>
      <c r="R431" s="302"/>
      <c r="S431" s="286">
        <v>6</v>
      </c>
      <c r="T431" s="285"/>
      <c r="U431" s="286">
        <v>7</v>
      </c>
      <c r="V431" s="287"/>
      <c r="W431" s="284">
        <f t="shared" si="147"/>
        <v>15</v>
      </c>
      <c r="X431" s="302"/>
      <c r="Y431" s="286">
        <v>4</v>
      </c>
      <c r="Z431" s="285"/>
      <c r="AA431" s="286">
        <v>11</v>
      </c>
      <c r="AB431" s="287"/>
      <c r="AC431" s="284">
        <f t="shared" si="148"/>
        <v>9</v>
      </c>
      <c r="AD431" s="302"/>
      <c r="AE431" s="286">
        <v>7</v>
      </c>
      <c r="AF431" s="302"/>
      <c r="AG431" s="285">
        <v>2</v>
      </c>
      <c r="AH431" s="287"/>
      <c r="AI431" s="284">
        <f t="shared" si="143"/>
        <v>15</v>
      </c>
      <c r="AJ431" s="302"/>
      <c r="AK431" s="286">
        <v>8</v>
      </c>
      <c r="AL431" s="285"/>
      <c r="AM431" s="286">
        <v>7</v>
      </c>
      <c r="AN431" s="287"/>
      <c r="AO431" s="284">
        <f t="shared" si="156"/>
        <v>11</v>
      </c>
      <c r="AP431" s="302"/>
      <c r="AQ431" s="307">
        <v>4</v>
      </c>
      <c r="AR431" s="307"/>
      <c r="AS431" s="307">
        <v>7</v>
      </c>
      <c r="AT431" s="308"/>
    </row>
    <row r="432" spans="2:46" s="126" customFormat="1" ht="15" hidden="1" customHeight="1" outlineLevel="1">
      <c r="B432" s="288" t="s">
        <v>115</v>
      </c>
      <c r="C432" s="311"/>
      <c r="D432" s="312"/>
      <c r="E432" s="290">
        <f t="shared" si="157"/>
        <v>80</v>
      </c>
      <c r="F432" s="303"/>
      <c r="G432" s="292">
        <f>SUM(M432,S432,Y432,AE432,AK432,AQ432)</f>
        <v>40</v>
      </c>
      <c r="H432" s="291"/>
      <c r="I432" s="292">
        <f>SUM(O432,U432,AA432,AG432,AM432,AS432)</f>
        <v>40</v>
      </c>
      <c r="J432" s="293"/>
      <c r="K432" s="290">
        <f t="shared" si="145"/>
        <v>12</v>
      </c>
      <c r="L432" s="303"/>
      <c r="M432" s="292">
        <v>5</v>
      </c>
      <c r="N432" s="291"/>
      <c r="O432" s="292">
        <v>7</v>
      </c>
      <c r="P432" s="291"/>
      <c r="Q432" s="290">
        <f t="shared" si="146"/>
        <v>8</v>
      </c>
      <c r="R432" s="303"/>
      <c r="S432" s="292">
        <v>3</v>
      </c>
      <c r="T432" s="291"/>
      <c r="U432" s="292">
        <v>5</v>
      </c>
      <c r="V432" s="293"/>
      <c r="W432" s="290">
        <f t="shared" si="147"/>
        <v>10</v>
      </c>
      <c r="X432" s="303"/>
      <c r="Y432" s="292">
        <v>6</v>
      </c>
      <c r="Z432" s="291"/>
      <c r="AA432" s="292">
        <v>4</v>
      </c>
      <c r="AB432" s="293"/>
      <c r="AC432" s="290">
        <f t="shared" si="148"/>
        <v>19</v>
      </c>
      <c r="AD432" s="303"/>
      <c r="AE432" s="292">
        <v>9</v>
      </c>
      <c r="AF432" s="303"/>
      <c r="AG432" s="291">
        <v>10</v>
      </c>
      <c r="AH432" s="293"/>
      <c r="AI432" s="290">
        <f t="shared" si="143"/>
        <v>13</v>
      </c>
      <c r="AJ432" s="303"/>
      <c r="AK432" s="292">
        <v>7</v>
      </c>
      <c r="AL432" s="291"/>
      <c r="AM432" s="292">
        <v>6</v>
      </c>
      <c r="AN432" s="293"/>
      <c r="AO432" s="290">
        <f t="shared" si="156"/>
        <v>18</v>
      </c>
      <c r="AP432" s="303"/>
      <c r="AQ432" s="314">
        <v>10</v>
      </c>
      <c r="AR432" s="314"/>
      <c r="AS432" s="314">
        <v>8</v>
      </c>
      <c r="AT432" s="315"/>
    </row>
    <row r="433" spans="1:46" s="126" customFormat="1" ht="15" customHeight="1" collapsed="1">
      <c r="B433" s="317" t="s">
        <v>64</v>
      </c>
      <c r="C433" s="130"/>
      <c r="N433" s="318"/>
      <c r="O433" s="318"/>
      <c r="P433" s="318"/>
      <c r="Q433" s="318"/>
      <c r="R433" s="318"/>
      <c r="S433" s="318"/>
      <c r="T433" s="318"/>
      <c r="U433" s="318"/>
      <c r="V433" s="318"/>
      <c r="W433" s="318"/>
      <c r="X433" s="318"/>
      <c r="Y433" s="318"/>
      <c r="Z433" s="318"/>
      <c r="AA433" s="318"/>
      <c r="AB433" s="318"/>
      <c r="AC433" s="318"/>
      <c r="AD433" s="318"/>
      <c r="AE433" s="318"/>
      <c r="AF433" s="318"/>
      <c r="AG433" s="318"/>
      <c r="AH433" s="318"/>
      <c r="AI433" s="318"/>
      <c r="AJ433" s="318"/>
      <c r="AK433" s="318"/>
      <c r="AL433" s="318"/>
      <c r="AM433" s="318"/>
      <c r="AT433" s="131"/>
    </row>
    <row r="434" spans="1:46" s="126" customFormat="1" ht="7.5" customHeight="1">
      <c r="AT434" s="131"/>
    </row>
    <row r="435" spans="1:46" s="126" customFormat="1" ht="12.75" hidden="1" customHeight="1">
      <c r="AT435" s="131"/>
    </row>
    <row r="436" spans="1:46" s="130" customFormat="1" ht="22.5" customHeight="1">
      <c r="A436" s="56"/>
      <c r="B436" s="56" t="s">
        <v>158</v>
      </c>
    </row>
    <row r="437" spans="1:46" s="130" customFormat="1" ht="18.75" customHeight="1">
      <c r="A437" s="57"/>
      <c r="B437" s="154" t="s">
        <v>98</v>
      </c>
      <c r="C437" s="155"/>
      <c r="D437" s="155"/>
      <c r="E437" s="155"/>
      <c r="F437" s="156"/>
      <c r="G437" s="319" t="s">
        <v>138</v>
      </c>
      <c r="H437" s="320"/>
      <c r="I437" s="320"/>
      <c r="J437" s="320"/>
      <c r="K437" s="320"/>
      <c r="L437" s="320"/>
      <c r="M437" s="320"/>
      <c r="N437" s="320"/>
      <c r="O437" s="320"/>
      <c r="P437" s="320"/>
      <c r="Q437" s="320"/>
      <c r="R437" s="321"/>
      <c r="S437" s="154" t="s">
        <v>139</v>
      </c>
      <c r="T437" s="155"/>
      <c r="U437" s="155"/>
      <c r="V437" s="155"/>
      <c r="W437" s="155"/>
      <c r="X437" s="155"/>
      <c r="Y437" s="155"/>
      <c r="Z437" s="155"/>
      <c r="AA437" s="155"/>
      <c r="AB437" s="156"/>
      <c r="AC437" s="322" t="s">
        <v>140</v>
      </c>
      <c r="AD437" s="322"/>
      <c r="AE437" s="322"/>
      <c r="AF437" s="322"/>
      <c r="AG437" s="322"/>
      <c r="AH437" s="322"/>
      <c r="AI437" s="322"/>
      <c r="AJ437" s="322"/>
      <c r="AK437" s="322"/>
      <c r="AL437" s="154" t="s">
        <v>141</v>
      </c>
      <c r="AM437" s="155"/>
      <c r="AN437" s="155"/>
      <c r="AO437" s="155"/>
      <c r="AP437" s="155"/>
      <c r="AQ437" s="155"/>
      <c r="AR437" s="155"/>
      <c r="AS437" s="155"/>
      <c r="AT437" s="156"/>
    </row>
    <row r="438" spans="1:46" s="130" customFormat="1" ht="18.75" customHeight="1">
      <c r="A438" s="134"/>
      <c r="B438" s="266"/>
      <c r="C438" s="267"/>
      <c r="D438" s="267"/>
      <c r="E438" s="267"/>
      <c r="F438" s="323"/>
      <c r="G438" s="324" t="s">
        <v>138</v>
      </c>
      <c r="H438" s="325"/>
      <c r="I438" s="325"/>
      <c r="J438" s="325"/>
      <c r="K438" s="326" t="s">
        <v>145</v>
      </c>
      <c r="L438" s="326"/>
      <c r="M438" s="326"/>
      <c r="N438" s="326"/>
      <c r="O438" s="326" t="s">
        <v>146</v>
      </c>
      <c r="P438" s="326"/>
      <c r="Q438" s="326"/>
      <c r="R438" s="327"/>
      <c r="S438" s="328" t="s">
        <v>138</v>
      </c>
      <c r="T438" s="329"/>
      <c r="U438" s="329"/>
      <c r="V438" s="330"/>
      <c r="W438" s="331" t="s">
        <v>145</v>
      </c>
      <c r="X438" s="331"/>
      <c r="Y438" s="331"/>
      <c r="Z438" s="331" t="s">
        <v>146</v>
      </c>
      <c r="AA438" s="331"/>
      <c r="AB438" s="332"/>
      <c r="AC438" s="333" t="s">
        <v>138</v>
      </c>
      <c r="AD438" s="334"/>
      <c r="AE438" s="334"/>
      <c r="AF438" s="331" t="s">
        <v>145</v>
      </c>
      <c r="AG438" s="331"/>
      <c r="AH438" s="331"/>
      <c r="AI438" s="331" t="s">
        <v>146</v>
      </c>
      <c r="AJ438" s="331"/>
      <c r="AK438" s="332"/>
      <c r="AL438" s="329" t="s">
        <v>138</v>
      </c>
      <c r="AM438" s="329"/>
      <c r="AN438" s="329"/>
      <c r="AO438" s="331" t="s">
        <v>145</v>
      </c>
      <c r="AP438" s="331"/>
      <c r="AQ438" s="331"/>
      <c r="AR438" s="335" t="s">
        <v>146</v>
      </c>
      <c r="AS438" s="336"/>
      <c r="AT438" s="337"/>
    </row>
    <row r="439" spans="1:46" s="130" customFormat="1" ht="18" hidden="1" customHeight="1">
      <c r="A439" s="338"/>
      <c r="B439" s="275" t="s">
        <v>19</v>
      </c>
      <c r="C439" s="276"/>
      <c r="D439" s="276"/>
      <c r="E439" s="276"/>
      <c r="F439" s="339"/>
      <c r="G439" s="340">
        <f t="shared" ref="G439:G444" si="158">S439+AC439+AL439</f>
        <v>3027</v>
      </c>
      <c r="H439" s="341"/>
      <c r="I439" s="341"/>
      <c r="J439" s="341"/>
      <c r="K439" s="342">
        <f>SUM(K440:K443)</f>
        <v>1527</v>
      </c>
      <c r="L439" s="342"/>
      <c r="M439" s="342"/>
      <c r="N439" s="342"/>
      <c r="O439" s="342">
        <f>SUM(O440:O443)</f>
        <v>1500</v>
      </c>
      <c r="P439" s="342"/>
      <c r="Q439" s="342"/>
      <c r="R439" s="343"/>
      <c r="S439" s="340">
        <v>971</v>
      </c>
      <c r="T439" s="341"/>
      <c r="U439" s="341"/>
      <c r="V439" s="341"/>
      <c r="W439" s="344">
        <v>489</v>
      </c>
      <c r="X439" s="341"/>
      <c r="Y439" s="345"/>
      <c r="Z439" s="344">
        <v>482</v>
      </c>
      <c r="AA439" s="341"/>
      <c r="AB439" s="346"/>
      <c r="AC439" s="341">
        <v>1000</v>
      </c>
      <c r="AD439" s="341"/>
      <c r="AE439" s="341"/>
      <c r="AF439" s="342">
        <v>516</v>
      </c>
      <c r="AG439" s="342"/>
      <c r="AH439" s="342"/>
      <c r="AI439" s="342">
        <v>484</v>
      </c>
      <c r="AJ439" s="342"/>
      <c r="AK439" s="343"/>
      <c r="AL439" s="341">
        <v>1056</v>
      </c>
      <c r="AM439" s="341"/>
      <c r="AN439" s="341"/>
      <c r="AO439" s="342">
        <v>522</v>
      </c>
      <c r="AP439" s="342"/>
      <c r="AQ439" s="342"/>
      <c r="AR439" s="344">
        <v>534</v>
      </c>
      <c r="AS439" s="341"/>
      <c r="AT439" s="346"/>
    </row>
    <row r="440" spans="1:46" s="130" customFormat="1" ht="18" hidden="1" customHeight="1">
      <c r="A440" s="338"/>
      <c r="B440" s="347" t="s">
        <v>13</v>
      </c>
      <c r="C440" s="348"/>
      <c r="D440" s="348"/>
      <c r="E440" s="348"/>
      <c r="F440" s="349"/>
      <c r="G440" s="350">
        <f t="shared" si="158"/>
        <v>785</v>
      </c>
      <c r="H440" s="351"/>
      <c r="I440" s="351"/>
      <c r="J440" s="351"/>
      <c r="K440" s="352">
        <v>400</v>
      </c>
      <c r="L440" s="352"/>
      <c r="M440" s="352"/>
      <c r="N440" s="352"/>
      <c r="O440" s="352">
        <v>385</v>
      </c>
      <c r="P440" s="352"/>
      <c r="Q440" s="352"/>
      <c r="R440" s="353"/>
      <c r="S440" s="350">
        <v>228</v>
      </c>
      <c r="T440" s="351"/>
      <c r="U440" s="351"/>
      <c r="V440" s="351"/>
      <c r="W440" s="354">
        <v>117</v>
      </c>
      <c r="X440" s="351"/>
      <c r="Y440" s="355"/>
      <c r="Z440" s="354">
        <v>111</v>
      </c>
      <c r="AA440" s="351"/>
      <c r="AB440" s="356"/>
      <c r="AC440" s="351">
        <v>258</v>
      </c>
      <c r="AD440" s="351"/>
      <c r="AE440" s="351"/>
      <c r="AF440" s="352">
        <v>136</v>
      </c>
      <c r="AG440" s="352"/>
      <c r="AH440" s="352"/>
      <c r="AI440" s="352">
        <v>122</v>
      </c>
      <c r="AJ440" s="352"/>
      <c r="AK440" s="353"/>
      <c r="AL440" s="351">
        <v>299</v>
      </c>
      <c r="AM440" s="351"/>
      <c r="AN440" s="351"/>
      <c r="AO440" s="352">
        <v>147</v>
      </c>
      <c r="AP440" s="352"/>
      <c r="AQ440" s="352"/>
      <c r="AR440" s="354">
        <v>152</v>
      </c>
      <c r="AS440" s="351"/>
      <c r="AT440" s="356"/>
    </row>
    <row r="441" spans="1:46" s="130" customFormat="1" ht="18" hidden="1" customHeight="1">
      <c r="A441" s="338"/>
      <c r="B441" s="347" t="s">
        <v>14</v>
      </c>
      <c r="C441" s="348"/>
      <c r="D441" s="348"/>
      <c r="E441" s="348"/>
      <c r="F441" s="349"/>
      <c r="G441" s="350">
        <f t="shared" si="158"/>
        <v>1072</v>
      </c>
      <c r="H441" s="351"/>
      <c r="I441" s="351"/>
      <c r="J441" s="351"/>
      <c r="K441" s="352">
        <v>547</v>
      </c>
      <c r="L441" s="352"/>
      <c r="M441" s="352"/>
      <c r="N441" s="352"/>
      <c r="O441" s="352">
        <v>525</v>
      </c>
      <c r="P441" s="352"/>
      <c r="Q441" s="352"/>
      <c r="R441" s="353"/>
      <c r="S441" s="350">
        <v>344</v>
      </c>
      <c r="T441" s="351"/>
      <c r="U441" s="351"/>
      <c r="V441" s="351"/>
      <c r="W441" s="354">
        <v>178</v>
      </c>
      <c r="X441" s="351"/>
      <c r="Y441" s="355"/>
      <c r="Z441" s="354">
        <v>166</v>
      </c>
      <c r="AA441" s="351"/>
      <c r="AB441" s="356"/>
      <c r="AC441" s="351">
        <v>365</v>
      </c>
      <c r="AD441" s="351"/>
      <c r="AE441" s="351"/>
      <c r="AF441" s="352">
        <v>195</v>
      </c>
      <c r="AG441" s="352"/>
      <c r="AH441" s="352"/>
      <c r="AI441" s="352">
        <v>170</v>
      </c>
      <c r="AJ441" s="352"/>
      <c r="AK441" s="353"/>
      <c r="AL441" s="351">
        <v>363</v>
      </c>
      <c r="AM441" s="351"/>
      <c r="AN441" s="351"/>
      <c r="AO441" s="352">
        <v>174</v>
      </c>
      <c r="AP441" s="352"/>
      <c r="AQ441" s="352"/>
      <c r="AR441" s="354">
        <v>189</v>
      </c>
      <c r="AS441" s="351"/>
      <c r="AT441" s="356"/>
    </row>
    <row r="442" spans="1:46" s="130" customFormat="1" ht="18" hidden="1" customHeight="1">
      <c r="A442" s="338"/>
      <c r="B442" s="347" t="s">
        <v>15</v>
      </c>
      <c r="C442" s="348"/>
      <c r="D442" s="348"/>
      <c r="E442" s="348"/>
      <c r="F442" s="349"/>
      <c r="G442" s="350">
        <f t="shared" si="158"/>
        <v>745</v>
      </c>
      <c r="H442" s="351"/>
      <c r="I442" s="351"/>
      <c r="J442" s="351"/>
      <c r="K442" s="352">
        <v>370</v>
      </c>
      <c r="L442" s="352"/>
      <c r="M442" s="352"/>
      <c r="N442" s="352"/>
      <c r="O442" s="352">
        <v>375</v>
      </c>
      <c r="P442" s="352"/>
      <c r="Q442" s="352"/>
      <c r="R442" s="353"/>
      <c r="S442" s="350">
        <v>243</v>
      </c>
      <c r="T442" s="351"/>
      <c r="U442" s="351"/>
      <c r="V442" s="351"/>
      <c r="W442" s="354">
        <v>120</v>
      </c>
      <c r="X442" s="351"/>
      <c r="Y442" s="355"/>
      <c r="Z442" s="354">
        <v>123</v>
      </c>
      <c r="AA442" s="351"/>
      <c r="AB442" s="356"/>
      <c r="AC442" s="351">
        <v>246</v>
      </c>
      <c r="AD442" s="351"/>
      <c r="AE442" s="351"/>
      <c r="AF442" s="352">
        <v>117</v>
      </c>
      <c r="AG442" s="352"/>
      <c r="AH442" s="352"/>
      <c r="AI442" s="352">
        <v>129</v>
      </c>
      <c r="AJ442" s="352"/>
      <c r="AK442" s="353"/>
      <c r="AL442" s="351">
        <v>256</v>
      </c>
      <c r="AM442" s="351"/>
      <c r="AN442" s="351"/>
      <c r="AO442" s="352">
        <v>133</v>
      </c>
      <c r="AP442" s="352"/>
      <c r="AQ442" s="352"/>
      <c r="AR442" s="354">
        <v>123</v>
      </c>
      <c r="AS442" s="351"/>
      <c r="AT442" s="356"/>
    </row>
    <row r="443" spans="1:46" s="130" customFormat="1" ht="18" hidden="1" customHeight="1">
      <c r="A443" s="338"/>
      <c r="B443" s="357" t="s">
        <v>16</v>
      </c>
      <c r="C443" s="358"/>
      <c r="D443" s="358"/>
      <c r="E443" s="358"/>
      <c r="F443" s="359"/>
      <c r="G443" s="360">
        <f t="shared" si="158"/>
        <v>425</v>
      </c>
      <c r="H443" s="361"/>
      <c r="I443" s="361"/>
      <c r="J443" s="361"/>
      <c r="K443" s="362">
        <v>210</v>
      </c>
      <c r="L443" s="362"/>
      <c r="M443" s="362"/>
      <c r="N443" s="362"/>
      <c r="O443" s="362">
        <v>215</v>
      </c>
      <c r="P443" s="362"/>
      <c r="Q443" s="362"/>
      <c r="R443" s="363"/>
      <c r="S443" s="360">
        <v>156</v>
      </c>
      <c r="T443" s="361"/>
      <c r="U443" s="361"/>
      <c r="V443" s="361"/>
      <c r="W443" s="364">
        <v>74</v>
      </c>
      <c r="X443" s="361"/>
      <c r="Y443" s="365"/>
      <c r="Z443" s="364">
        <v>82</v>
      </c>
      <c r="AA443" s="361"/>
      <c r="AB443" s="366"/>
      <c r="AC443" s="361">
        <v>131</v>
      </c>
      <c r="AD443" s="361"/>
      <c r="AE443" s="361"/>
      <c r="AF443" s="362">
        <v>68</v>
      </c>
      <c r="AG443" s="362"/>
      <c r="AH443" s="362"/>
      <c r="AI443" s="362">
        <v>63</v>
      </c>
      <c r="AJ443" s="362"/>
      <c r="AK443" s="363"/>
      <c r="AL443" s="361">
        <v>138</v>
      </c>
      <c r="AM443" s="361"/>
      <c r="AN443" s="361"/>
      <c r="AO443" s="362">
        <v>68</v>
      </c>
      <c r="AP443" s="362"/>
      <c r="AQ443" s="362"/>
      <c r="AR443" s="364">
        <v>70</v>
      </c>
      <c r="AS443" s="361"/>
      <c r="AT443" s="366"/>
    </row>
    <row r="444" spans="1:46" s="130" customFormat="1" ht="18" hidden="1" customHeight="1">
      <c r="A444" s="338"/>
      <c r="B444" s="275" t="s">
        <v>17</v>
      </c>
      <c r="C444" s="276"/>
      <c r="D444" s="276"/>
      <c r="E444" s="276"/>
      <c r="F444" s="339"/>
      <c r="G444" s="340">
        <f t="shared" si="158"/>
        <v>2959</v>
      </c>
      <c r="H444" s="341"/>
      <c r="I444" s="341"/>
      <c r="J444" s="341"/>
      <c r="K444" s="342">
        <f>SUM(K445:K448)</f>
        <v>1537</v>
      </c>
      <c r="L444" s="342"/>
      <c r="M444" s="342"/>
      <c r="N444" s="342"/>
      <c r="O444" s="342">
        <v>1422</v>
      </c>
      <c r="P444" s="342"/>
      <c r="Q444" s="342"/>
      <c r="R444" s="343"/>
      <c r="S444" s="340">
        <v>988</v>
      </c>
      <c r="T444" s="341"/>
      <c r="U444" s="341"/>
      <c r="V444" s="345"/>
      <c r="W444" s="344">
        <v>533</v>
      </c>
      <c r="X444" s="341"/>
      <c r="Y444" s="341"/>
      <c r="Z444" s="344">
        <v>455</v>
      </c>
      <c r="AA444" s="341"/>
      <c r="AB444" s="346"/>
      <c r="AC444" s="341">
        <v>974</v>
      </c>
      <c r="AD444" s="341"/>
      <c r="AE444" s="341"/>
      <c r="AF444" s="342">
        <v>490</v>
      </c>
      <c r="AG444" s="342"/>
      <c r="AH444" s="342"/>
      <c r="AI444" s="342">
        <v>484</v>
      </c>
      <c r="AJ444" s="342"/>
      <c r="AK444" s="343"/>
      <c r="AL444" s="341">
        <v>997</v>
      </c>
      <c r="AM444" s="341"/>
      <c r="AN444" s="341"/>
      <c r="AO444" s="342">
        <v>514</v>
      </c>
      <c r="AP444" s="342"/>
      <c r="AQ444" s="342"/>
      <c r="AR444" s="344">
        <v>483</v>
      </c>
      <c r="AS444" s="341"/>
      <c r="AT444" s="346"/>
    </row>
    <row r="445" spans="1:46" s="130" customFormat="1" ht="18" hidden="1" customHeight="1">
      <c r="A445" s="338"/>
      <c r="B445" s="347" t="s">
        <v>13</v>
      </c>
      <c r="C445" s="348"/>
      <c r="D445" s="348"/>
      <c r="E445" s="348"/>
      <c r="F445" s="349"/>
      <c r="G445" s="350">
        <v>721</v>
      </c>
      <c r="H445" s="351"/>
      <c r="I445" s="351"/>
      <c r="J445" s="351"/>
      <c r="K445" s="352">
        <v>376</v>
      </c>
      <c r="L445" s="352"/>
      <c r="M445" s="352"/>
      <c r="N445" s="352"/>
      <c r="O445" s="352">
        <v>345</v>
      </c>
      <c r="P445" s="352"/>
      <c r="Q445" s="352"/>
      <c r="R445" s="353"/>
      <c r="S445" s="350">
        <v>237</v>
      </c>
      <c r="T445" s="351"/>
      <c r="U445" s="351"/>
      <c r="V445" s="355"/>
      <c r="W445" s="354">
        <v>126</v>
      </c>
      <c r="X445" s="351"/>
      <c r="Y445" s="351"/>
      <c r="Z445" s="354">
        <v>111</v>
      </c>
      <c r="AA445" s="351"/>
      <c r="AB445" s="356"/>
      <c r="AC445" s="351">
        <v>227</v>
      </c>
      <c r="AD445" s="351"/>
      <c r="AE445" s="351"/>
      <c r="AF445" s="352">
        <v>115</v>
      </c>
      <c r="AG445" s="352"/>
      <c r="AH445" s="352"/>
      <c r="AI445" s="352">
        <v>112</v>
      </c>
      <c r="AJ445" s="352"/>
      <c r="AK445" s="353"/>
      <c r="AL445" s="351">
        <v>257</v>
      </c>
      <c r="AM445" s="351"/>
      <c r="AN445" s="351"/>
      <c r="AO445" s="352">
        <v>135</v>
      </c>
      <c r="AP445" s="352"/>
      <c r="AQ445" s="352"/>
      <c r="AR445" s="354">
        <v>122</v>
      </c>
      <c r="AS445" s="351"/>
      <c r="AT445" s="356"/>
    </row>
    <row r="446" spans="1:46" s="130" customFormat="1" ht="18" hidden="1" customHeight="1">
      <c r="A446" s="338"/>
      <c r="B446" s="347" t="s">
        <v>14</v>
      </c>
      <c r="C446" s="348"/>
      <c r="D446" s="348"/>
      <c r="E446" s="348"/>
      <c r="F446" s="349"/>
      <c r="G446" s="350">
        <v>1059</v>
      </c>
      <c r="H446" s="351"/>
      <c r="I446" s="351"/>
      <c r="J446" s="351"/>
      <c r="K446" s="352">
        <v>559</v>
      </c>
      <c r="L446" s="352"/>
      <c r="M446" s="352"/>
      <c r="N446" s="352"/>
      <c r="O446" s="352">
        <v>500</v>
      </c>
      <c r="P446" s="352"/>
      <c r="Q446" s="352"/>
      <c r="R446" s="353"/>
      <c r="S446" s="350">
        <v>347</v>
      </c>
      <c r="T446" s="351"/>
      <c r="U446" s="351"/>
      <c r="V446" s="355"/>
      <c r="W446" s="354">
        <v>185</v>
      </c>
      <c r="X446" s="351"/>
      <c r="Y446" s="351"/>
      <c r="Z446" s="354">
        <v>162</v>
      </c>
      <c r="AA446" s="351"/>
      <c r="AB446" s="356"/>
      <c r="AC446" s="351">
        <v>346</v>
      </c>
      <c r="AD446" s="351"/>
      <c r="AE446" s="351"/>
      <c r="AF446" s="352">
        <v>180</v>
      </c>
      <c r="AG446" s="352"/>
      <c r="AH446" s="352"/>
      <c r="AI446" s="352">
        <v>166</v>
      </c>
      <c r="AJ446" s="352"/>
      <c r="AK446" s="353"/>
      <c r="AL446" s="351">
        <v>366</v>
      </c>
      <c r="AM446" s="351"/>
      <c r="AN446" s="351"/>
      <c r="AO446" s="352">
        <v>194</v>
      </c>
      <c r="AP446" s="352"/>
      <c r="AQ446" s="352"/>
      <c r="AR446" s="354">
        <v>172</v>
      </c>
      <c r="AS446" s="351"/>
      <c r="AT446" s="356"/>
    </row>
    <row r="447" spans="1:46" s="130" customFormat="1" ht="18" hidden="1" customHeight="1">
      <c r="A447" s="338"/>
      <c r="B447" s="347" t="s">
        <v>15</v>
      </c>
      <c r="C447" s="348"/>
      <c r="D447" s="348"/>
      <c r="E447" s="348"/>
      <c r="F447" s="349"/>
      <c r="G447" s="350">
        <v>763</v>
      </c>
      <c r="H447" s="351"/>
      <c r="I447" s="351"/>
      <c r="J447" s="351"/>
      <c r="K447" s="352">
        <v>385</v>
      </c>
      <c r="L447" s="352"/>
      <c r="M447" s="352"/>
      <c r="N447" s="352"/>
      <c r="O447" s="352">
        <v>378</v>
      </c>
      <c r="P447" s="352"/>
      <c r="Q447" s="352"/>
      <c r="R447" s="353"/>
      <c r="S447" s="350">
        <v>275</v>
      </c>
      <c r="T447" s="351"/>
      <c r="U447" s="351"/>
      <c r="V447" s="355"/>
      <c r="W447" s="354">
        <v>148</v>
      </c>
      <c r="X447" s="351"/>
      <c r="Y447" s="351"/>
      <c r="Z447" s="354">
        <v>127</v>
      </c>
      <c r="AA447" s="351"/>
      <c r="AB447" s="356"/>
      <c r="AC447" s="351">
        <v>245</v>
      </c>
      <c r="AD447" s="351"/>
      <c r="AE447" s="351"/>
      <c r="AF447" s="352">
        <v>121</v>
      </c>
      <c r="AG447" s="352"/>
      <c r="AH447" s="352"/>
      <c r="AI447" s="352">
        <v>124</v>
      </c>
      <c r="AJ447" s="352"/>
      <c r="AK447" s="353"/>
      <c r="AL447" s="351">
        <v>243</v>
      </c>
      <c r="AM447" s="351"/>
      <c r="AN447" s="351"/>
      <c r="AO447" s="352">
        <v>116</v>
      </c>
      <c r="AP447" s="352"/>
      <c r="AQ447" s="352"/>
      <c r="AR447" s="354">
        <v>127</v>
      </c>
      <c r="AS447" s="351"/>
      <c r="AT447" s="356"/>
    </row>
    <row r="448" spans="1:46" s="130" customFormat="1" ht="18" hidden="1" customHeight="1">
      <c r="A448" s="338"/>
      <c r="B448" s="357" t="s">
        <v>16</v>
      </c>
      <c r="C448" s="358"/>
      <c r="D448" s="358"/>
      <c r="E448" s="358"/>
      <c r="F448" s="359"/>
      <c r="G448" s="360">
        <v>416</v>
      </c>
      <c r="H448" s="361"/>
      <c r="I448" s="361"/>
      <c r="J448" s="361"/>
      <c r="K448" s="362">
        <v>217</v>
      </c>
      <c r="L448" s="362"/>
      <c r="M448" s="362"/>
      <c r="N448" s="362"/>
      <c r="O448" s="362">
        <v>199</v>
      </c>
      <c r="P448" s="362"/>
      <c r="Q448" s="362"/>
      <c r="R448" s="363"/>
      <c r="S448" s="350">
        <v>129</v>
      </c>
      <c r="T448" s="351"/>
      <c r="U448" s="351"/>
      <c r="V448" s="355"/>
      <c r="W448" s="364">
        <v>74</v>
      </c>
      <c r="X448" s="361"/>
      <c r="Y448" s="361"/>
      <c r="Z448" s="364">
        <v>55</v>
      </c>
      <c r="AA448" s="361"/>
      <c r="AB448" s="366"/>
      <c r="AC448" s="361">
        <v>156</v>
      </c>
      <c r="AD448" s="361"/>
      <c r="AE448" s="361"/>
      <c r="AF448" s="362">
        <v>74</v>
      </c>
      <c r="AG448" s="362"/>
      <c r="AH448" s="362"/>
      <c r="AI448" s="362">
        <v>82</v>
      </c>
      <c r="AJ448" s="362"/>
      <c r="AK448" s="363"/>
      <c r="AL448" s="361">
        <v>131</v>
      </c>
      <c r="AM448" s="361"/>
      <c r="AN448" s="361"/>
      <c r="AO448" s="362">
        <v>69</v>
      </c>
      <c r="AP448" s="362"/>
      <c r="AQ448" s="362"/>
      <c r="AR448" s="364">
        <v>62</v>
      </c>
      <c r="AS448" s="361"/>
      <c r="AT448" s="366"/>
    </row>
    <row r="449" spans="1:46" s="130" customFormat="1" ht="18" hidden="1" customHeight="1">
      <c r="A449" s="338"/>
      <c r="B449" s="275" t="s">
        <v>5</v>
      </c>
      <c r="C449" s="276"/>
      <c r="D449" s="276"/>
      <c r="E449" s="276"/>
      <c r="F449" s="339"/>
      <c r="G449" s="340">
        <f>S449+AC449+AL449</f>
        <v>2980</v>
      </c>
      <c r="H449" s="341"/>
      <c r="I449" s="341"/>
      <c r="J449" s="341"/>
      <c r="K449" s="342">
        <v>1538</v>
      </c>
      <c r="L449" s="342"/>
      <c r="M449" s="342"/>
      <c r="N449" s="342"/>
      <c r="O449" s="342">
        <v>1442</v>
      </c>
      <c r="P449" s="342"/>
      <c r="Q449" s="342"/>
      <c r="R449" s="343"/>
      <c r="S449" s="340">
        <v>1014</v>
      </c>
      <c r="T449" s="341"/>
      <c r="U449" s="341"/>
      <c r="V449" s="345"/>
      <c r="W449" s="341">
        <v>517</v>
      </c>
      <c r="X449" s="341"/>
      <c r="Y449" s="341"/>
      <c r="Z449" s="344">
        <v>497</v>
      </c>
      <c r="AA449" s="341"/>
      <c r="AB449" s="346"/>
      <c r="AC449" s="341">
        <v>990</v>
      </c>
      <c r="AD449" s="341"/>
      <c r="AE449" s="341"/>
      <c r="AF449" s="342">
        <v>533</v>
      </c>
      <c r="AG449" s="342"/>
      <c r="AH449" s="342"/>
      <c r="AI449" s="342">
        <v>457</v>
      </c>
      <c r="AJ449" s="342"/>
      <c r="AK449" s="343"/>
      <c r="AL449" s="341">
        <v>976</v>
      </c>
      <c r="AM449" s="341"/>
      <c r="AN449" s="341"/>
      <c r="AO449" s="342">
        <v>488</v>
      </c>
      <c r="AP449" s="342"/>
      <c r="AQ449" s="342"/>
      <c r="AR449" s="344">
        <v>488</v>
      </c>
      <c r="AS449" s="341"/>
      <c r="AT449" s="346"/>
    </row>
    <row r="450" spans="1:46" s="130" customFormat="1" ht="18" hidden="1" customHeight="1">
      <c r="A450" s="338"/>
      <c r="B450" s="275" t="s">
        <v>105</v>
      </c>
      <c r="C450" s="276"/>
      <c r="D450" s="276"/>
      <c r="E450" s="276"/>
      <c r="F450" s="339"/>
      <c r="G450" s="340">
        <v>3098</v>
      </c>
      <c r="H450" s="341"/>
      <c r="I450" s="341"/>
      <c r="J450" s="341"/>
      <c r="K450" s="342">
        <v>1607</v>
      </c>
      <c r="L450" s="342"/>
      <c r="M450" s="342"/>
      <c r="N450" s="342"/>
      <c r="O450" s="342">
        <v>1491</v>
      </c>
      <c r="P450" s="342"/>
      <c r="Q450" s="342"/>
      <c r="R450" s="343"/>
      <c r="S450" s="340">
        <v>1082</v>
      </c>
      <c r="T450" s="341"/>
      <c r="U450" s="341"/>
      <c r="V450" s="345"/>
      <c r="W450" s="341">
        <v>547</v>
      </c>
      <c r="X450" s="341"/>
      <c r="Y450" s="341"/>
      <c r="Z450" s="344">
        <v>535</v>
      </c>
      <c r="AA450" s="341"/>
      <c r="AB450" s="346"/>
      <c r="AC450" s="341">
        <v>1019</v>
      </c>
      <c r="AD450" s="341"/>
      <c r="AE450" s="341"/>
      <c r="AF450" s="342">
        <v>522</v>
      </c>
      <c r="AG450" s="342"/>
      <c r="AH450" s="342"/>
      <c r="AI450" s="342">
        <v>497</v>
      </c>
      <c r="AJ450" s="342"/>
      <c r="AK450" s="343"/>
      <c r="AL450" s="341">
        <v>997</v>
      </c>
      <c r="AM450" s="341"/>
      <c r="AN450" s="341"/>
      <c r="AO450" s="342">
        <v>538</v>
      </c>
      <c r="AP450" s="342"/>
      <c r="AQ450" s="342"/>
      <c r="AR450" s="344">
        <v>459</v>
      </c>
      <c r="AS450" s="341"/>
      <c r="AT450" s="346"/>
    </row>
    <row r="451" spans="1:46" s="130" customFormat="1" ht="18" hidden="1" customHeight="1">
      <c r="A451" s="338"/>
      <c r="B451" s="275" t="s">
        <v>106</v>
      </c>
      <c r="C451" s="276"/>
      <c r="D451" s="276"/>
      <c r="E451" s="276"/>
      <c r="F451" s="339"/>
      <c r="G451" s="340">
        <v>3114</v>
      </c>
      <c r="H451" s="341"/>
      <c r="I451" s="341"/>
      <c r="J451" s="341"/>
      <c r="K451" s="342">
        <v>1592</v>
      </c>
      <c r="L451" s="342"/>
      <c r="M451" s="342"/>
      <c r="N451" s="342"/>
      <c r="O451" s="342">
        <v>1522</v>
      </c>
      <c r="P451" s="342"/>
      <c r="Q451" s="342"/>
      <c r="R451" s="343"/>
      <c r="S451" s="340">
        <v>1010</v>
      </c>
      <c r="T451" s="341"/>
      <c r="U451" s="341"/>
      <c r="V451" s="345"/>
      <c r="W451" s="341">
        <v>519</v>
      </c>
      <c r="X451" s="341"/>
      <c r="Y451" s="341"/>
      <c r="Z451" s="344">
        <v>491</v>
      </c>
      <c r="AA451" s="341"/>
      <c r="AB451" s="346"/>
      <c r="AC451" s="341">
        <v>1082</v>
      </c>
      <c r="AD451" s="341"/>
      <c r="AE451" s="341"/>
      <c r="AF451" s="342">
        <v>546</v>
      </c>
      <c r="AG451" s="342"/>
      <c r="AH451" s="342"/>
      <c r="AI451" s="342">
        <v>536</v>
      </c>
      <c r="AJ451" s="342"/>
      <c r="AK451" s="343"/>
      <c r="AL451" s="341">
        <v>1022</v>
      </c>
      <c r="AM451" s="341"/>
      <c r="AN451" s="341"/>
      <c r="AO451" s="342">
        <v>527</v>
      </c>
      <c r="AP451" s="342"/>
      <c r="AQ451" s="342"/>
      <c r="AR451" s="344">
        <v>495</v>
      </c>
      <c r="AS451" s="341"/>
      <c r="AT451" s="346"/>
    </row>
    <row r="452" spans="1:46" s="228" customFormat="1" ht="18" hidden="1" customHeight="1">
      <c r="A452" s="130"/>
      <c r="B452" s="275" t="s">
        <v>107</v>
      </c>
      <c r="C452" s="276"/>
      <c r="D452" s="276"/>
      <c r="E452" s="276"/>
      <c r="F452" s="339"/>
      <c r="G452" s="340">
        <f>SUM(K452:R452)</f>
        <v>3166</v>
      </c>
      <c r="H452" s="341"/>
      <c r="I452" s="341"/>
      <c r="J452" s="341"/>
      <c r="K452" s="342">
        <f>K453+K455+K459+K461</f>
        <v>1648</v>
      </c>
      <c r="L452" s="342"/>
      <c r="M452" s="342"/>
      <c r="N452" s="342"/>
      <c r="O452" s="342">
        <f>O453+O455+O459+O461</f>
        <v>1518</v>
      </c>
      <c r="P452" s="342"/>
      <c r="Q452" s="342"/>
      <c r="R452" s="343"/>
      <c r="S452" s="340">
        <f>SUM(W452:AB452)</f>
        <v>1072</v>
      </c>
      <c r="T452" s="341"/>
      <c r="U452" s="341"/>
      <c r="V452" s="345"/>
      <c r="W452" s="344">
        <f>W453+W455+W459+W461</f>
        <v>581</v>
      </c>
      <c r="X452" s="341"/>
      <c r="Y452" s="341"/>
      <c r="Z452" s="344">
        <f>Z453+Z455+Z459+Z461</f>
        <v>491</v>
      </c>
      <c r="AA452" s="341"/>
      <c r="AB452" s="346"/>
      <c r="AC452" s="341">
        <f>SUM(AF452:AK452)</f>
        <v>1013</v>
      </c>
      <c r="AD452" s="341"/>
      <c r="AE452" s="341"/>
      <c r="AF452" s="342">
        <f>AF453+AF455+AF459+AF461</f>
        <v>522</v>
      </c>
      <c r="AG452" s="342"/>
      <c r="AH452" s="342"/>
      <c r="AI452" s="342">
        <f>AI453+AI455+AI459+AI461</f>
        <v>491</v>
      </c>
      <c r="AJ452" s="342"/>
      <c r="AK452" s="343"/>
      <c r="AL452" s="341">
        <f>SUM(AO452:AT452)</f>
        <v>1081</v>
      </c>
      <c r="AM452" s="341"/>
      <c r="AN452" s="341"/>
      <c r="AO452" s="342">
        <f>AO453+AO455+AO459+AO461</f>
        <v>545</v>
      </c>
      <c r="AP452" s="342"/>
      <c r="AQ452" s="342"/>
      <c r="AR452" s="344">
        <f>AR453+AR455+AR459+AR461</f>
        <v>536</v>
      </c>
      <c r="AS452" s="341"/>
      <c r="AT452" s="346"/>
    </row>
    <row r="453" spans="1:46" s="57" customFormat="1" ht="18" hidden="1" customHeight="1">
      <c r="B453" s="347" t="s">
        <v>13</v>
      </c>
      <c r="C453" s="348"/>
      <c r="D453" s="348"/>
      <c r="E453" s="348"/>
      <c r="F453" s="349"/>
      <c r="G453" s="350">
        <f>SUM(K453:R453)</f>
        <v>753</v>
      </c>
      <c r="H453" s="351"/>
      <c r="I453" s="351"/>
      <c r="J453" s="351"/>
      <c r="K453" s="352">
        <f>SUM(K454)</f>
        <v>384</v>
      </c>
      <c r="L453" s="352"/>
      <c r="M453" s="352"/>
      <c r="N453" s="352"/>
      <c r="O453" s="352">
        <f>SUM(O454)</f>
        <v>369</v>
      </c>
      <c r="P453" s="352"/>
      <c r="Q453" s="352"/>
      <c r="R453" s="353"/>
      <c r="S453" s="350">
        <f t="shared" ref="S453:S462" si="159">SUM(W453:AB453)</f>
        <v>249</v>
      </c>
      <c r="T453" s="351"/>
      <c r="U453" s="351"/>
      <c r="V453" s="355"/>
      <c r="W453" s="354">
        <f>SUM(W454)</f>
        <v>135</v>
      </c>
      <c r="X453" s="351"/>
      <c r="Y453" s="351"/>
      <c r="Z453" s="354">
        <f>SUM(Z454)</f>
        <v>114</v>
      </c>
      <c r="AA453" s="351"/>
      <c r="AB453" s="356"/>
      <c r="AC453" s="351">
        <f t="shared" ref="AC453:AC462" si="160">SUM(AF453:AK453)</f>
        <v>244</v>
      </c>
      <c r="AD453" s="351"/>
      <c r="AE453" s="351"/>
      <c r="AF453" s="352">
        <f>SUM(AF454)</f>
        <v>128</v>
      </c>
      <c r="AG453" s="352"/>
      <c r="AH453" s="352"/>
      <c r="AI453" s="352">
        <f>SUM(AI454)</f>
        <v>116</v>
      </c>
      <c r="AJ453" s="352"/>
      <c r="AK453" s="353"/>
      <c r="AL453" s="351">
        <f t="shared" ref="AL453:AL462" si="161">SUM(AO453:AT453)</f>
        <v>260</v>
      </c>
      <c r="AM453" s="351"/>
      <c r="AN453" s="351"/>
      <c r="AO453" s="352">
        <f>SUM(AO454)</f>
        <v>121</v>
      </c>
      <c r="AP453" s="352"/>
      <c r="AQ453" s="352"/>
      <c r="AR453" s="354">
        <f>SUM(AR454)</f>
        <v>139</v>
      </c>
      <c r="AS453" s="351"/>
      <c r="AT453" s="356"/>
    </row>
    <row r="454" spans="1:46" s="57" customFormat="1" ht="18" hidden="1" customHeight="1">
      <c r="B454" s="347" t="s">
        <v>130</v>
      </c>
      <c r="C454" s="348"/>
      <c r="D454" s="348"/>
      <c r="E454" s="348"/>
      <c r="F454" s="349"/>
      <c r="G454" s="350">
        <f>SUM(K454:R454)</f>
        <v>753</v>
      </c>
      <c r="H454" s="351"/>
      <c r="I454" s="351"/>
      <c r="J454" s="351"/>
      <c r="K454" s="352">
        <f>W454+AF454+AO454</f>
        <v>384</v>
      </c>
      <c r="L454" s="352"/>
      <c r="M454" s="352"/>
      <c r="N454" s="352"/>
      <c r="O454" s="352">
        <f>Z454+AI454+AR454</f>
        <v>369</v>
      </c>
      <c r="P454" s="352"/>
      <c r="Q454" s="352"/>
      <c r="R454" s="353"/>
      <c r="S454" s="350">
        <f t="shared" si="159"/>
        <v>249</v>
      </c>
      <c r="T454" s="351"/>
      <c r="U454" s="351"/>
      <c r="V454" s="355"/>
      <c r="W454" s="354">
        <v>135</v>
      </c>
      <c r="X454" s="351"/>
      <c r="Y454" s="351"/>
      <c r="Z454" s="354">
        <v>114</v>
      </c>
      <c r="AA454" s="351"/>
      <c r="AB454" s="356"/>
      <c r="AC454" s="351">
        <f t="shared" si="160"/>
        <v>244</v>
      </c>
      <c r="AD454" s="351"/>
      <c r="AE454" s="351"/>
      <c r="AF454" s="352">
        <v>128</v>
      </c>
      <c r="AG454" s="352"/>
      <c r="AH454" s="352"/>
      <c r="AI454" s="352">
        <v>116</v>
      </c>
      <c r="AJ454" s="352"/>
      <c r="AK454" s="353"/>
      <c r="AL454" s="351">
        <f t="shared" si="161"/>
        <v>260</v>
      </c>
      <c r="AM454" s="351"/>
      <c r="AN454" s="351"/>
      <c r="AO454" s="352">
        <v>121</v>
      </c>
      <c r="AP454" s="352"/>
      <c r="AQ454" s="352"/>
      <c r="AR454" s="354">
        <v>139</v>
      </c>
      <c r="AS454" s="351"/>
      <c r="AT454" s="356"/>
    </row>
    <row r="455" spans="1:46" s="57" customFormat="1" ht="18" hidden="1" customHeight="1">
      <c r="B455" s="347" t="s">
        <v>14</v>
      </c>
      <c r="C455" s="348"/>
      <c r="D455" s="348"/>
      <c r="E455" s="348"/>
      <c r="F455" s="349"/>
      <c r="G455" s="350">
        <f>SUM(K455:R455)</f>
        <v>1155</v>
      </c>
      <c r="H455" s="351"/>
      <c r="I455" s="351"/>
      <c r="J455" s="351"/>
      <c r="K455" s="352">
        <f>SUM(K456:N458)</f>
        <v>594</v>
      </c>
      <c r="L455" s="352"/>
      <c r="M455" s="352"/>
      <c r="N455" s="352"/>
      <c r="O455" s="352">
        <f>SUM(O456:R458)</f>
        <v>561</v>
      </c>
      <c r="P455" s="352"/>
      <c r="Q455" s="352"/>
      <c r="R455" s="353"/>
      <c r="S455" s="350">
        <f t="shared" si="159"/>
        <v>397</v>
      </c>
      <c r="T455" s="351"/>
      <c r="U455" s="351"/>
      <c r="V455" s="355"/>
      <c r="W455" s="354">
        <f>SUM(W456:Y458)</f>
        <v>201</v>
      </c>
      <c r="X455" s="351"/>
      <c r="Y455" s="351"/>
      <c r="Z455" s="354">
        <f>SUM(Z456:AB458)</f>
        <v>196</v>
      </c>
      <c r="AA455" s="351"/>
      <c r="AB455" s="356"/>
      <c r="AC455" s="351">
        <f t="shared" si="160"/>
        <v>374</v>
      </c>
      <c r="AD455" s="351"/>
      <c r="AE455" s="351"/>
      <c r="AF455" s="352">
        <f>SUM(AF456:AH458)</f>
        <v>194</v>
      </c>
      <c r="AG455" s="352"/>
      <c r="AH455" s="352"/>
      <c r="AI455" s="352">
        <f>SUM(AI456:AK458)</f>
        <v>180</v>
      </c>
      <c r="AJ455" s="352"/>
      <c r="AK455" s="353"/>
      <c r="AL455" s="351">
        <f t="shared" si="161"/>
        <v>384</v>
      </c>
      <c r="AM455" s="351"/>
      <c r="AN455" s="351"/>
      <c r="AO455" s="352">
        <f>SUM(AO456:AQ458)</f>
        <v>199</v>
      </c>
      <c r="AP455" s="352"/>
      <c r="AQ455" s="352"/>
      <c r="AR455" s="354">
        <f>SUM(AR456:AT458)</f>
        <v>185</v>
      </c>
      <c r="AS455" s="351"/>
      <c r="AT455" s="356"/>
    </row>
    <row r="456" spans="1:46" s="57" customFormat="1" ht="18" hidden="1" customHeight="1">
      <c r="B456" s="347" t="s">
        <v>131</v>
      </c>
      <c r="C456" s="348"/>
      <c r="D456" s="348"/>
      <c r="E456" s="348"/>
      <c r="F456" s="349"/>
      <c r="G456" s="350">
        <f>SUM(K456:R456)</f>
        <v>721</v>
      </c>
      <c r="H456" s="351"/>
      <c r="I456" s="351"/>
      <c r="J456" s="351"/>
      <c r="K456" s="352">
        <f>W456+AF456+AO456</f>
        <v>375</v>
      </c>
      <c r="L456" s="352"/>
      <c r="M456" s="352"/>
      <c r="N456" s="352"/>
      <c r="O456" s="352">
        <f>Z456+AI456+AR456</f>
        <v>346</v>
      </c>
      <c r="P456" s="352"/>
      <c r="Q456" s="352"/>
      <c r="R456" s="353"/>
      <c r="S456" s="350">
        <f t="shared" si="159"/>
        <v>237</v>
      </c>
      <c r="T456" s="351"/>
      <c r="U456" s="351"/>
      <c r="V456" s="355"/>
      <c r="W456" s="354">
        <v>121</v>
      </c>
      <c r="X456" s="351"/>
      <c r="Y456" s="351"/>
      <c r="Z456" s="354">
        <v>116</v>
      </c>
      <c r="AA456" s="351"/>
      <c r="AB456" s="356"/>
      <c r="AC456" s="351">
        <f t="shared" si="160"/>
        <v>236</v>
      </c>
      <c r="AD456" s="351"/>
      <c r="AE456" s="351"/>
      <c r="AF456" s="352">
        <v>123</v>
      </c>
      <c r="AG456" s="352"/>
      <c r="AH456" s="352"/>
      <c r="AI456" s="352">
        <v>113</v>
      </c>
      <c r="AJ456" s="352"/>
      <c r="AK456" s="353"/>
      <c r="AL456" s="351">
        <f t="shared" si="161"/>
        <v>248</v>
      </c>
      <c r="AM456" s="351"/>
      <c r="AN456" s="351"/>
      <c r="AO456" s="352">
        <v>131</v>
      </c>
      <c r="AP456" s="352"/>
      <c r="AQ456" s="352"/>
      <c r="AR456" s="354">
        <v>117</v>
      </c>
      <c r="AS456" s="351"/>
      <c r="AT456" s="356"/>
    </row>
    <row r="457" spans="1:46" s="57" customFormat="1" ht="18" hidden="1" customHeight="1">
      <c r="B457" s="347" t="s">
        <v>108</v>
      </c>
      <c r="C457" s="348"/>
      <c r="D457" s="348"/>
      <c r="E457" s="348"/>
      <c r="F457" s="349"/>
      <c r="G457" s="350">
        <f t="shared" ref="G457:G462" si="162">SUM(K457:R457)</f>
        <v>16</v>
      </c>
      <c r="H457" s="351"/>
      <c r="I457" s="351"/>
      <c r="J457" s="351"/>
      <c r="K457" s="352">
        <f>W457+AF457+AO457</f>
        <v>8</v>
      </c>
      <c r="L457" s="352"/>
      <c r="M457" s="352"/>
      <c r="N457" s="352"/>
      <c r="O457" s="352">
        <f>Z457+AI457+AR457</f>
        <v>8</v>
      </c>
      <c r="P457" s="352"/>
      <c r="Q457" s="352"/>
      <c r="R457" s="353"/>
      <c r="S457" s="350">
        <f t="shared" si="159"/>
        <v>9</v>
      </c>
      <c r="T457" s="351"/>
      <c r="U457" s="351"/>
      <c r="V457" s="355"/>
      <c r="W457" s="354">
        <v>6</v>
      </c>
      <c r="X457" s="351"/>
      <c r="Y457" s="351"/>
      <c r="Z457" s="354">
        <v>3</v>
      </c>
      <c r="AA457" s="351"/>
      <c r="AB457" s="356"/>
      <c r="AC457" s="351">
        <f t="shared" si="160"/>
        <v>3</v>
      </c>
      <c r="AD457" s="351"/>
      <c r="AE457" s="351"/>
      <c r="AF457" s="352">
        <v>0</v>
      </c>
      <c r="AG457" s="352"/>
      <c r="AH457" s="352"/>
      <c r="AI457" s="352">
        <v>3</v>
      </c>
      <c r="AJ457" s="352"/>
      <c r="AK457" s="353"/>
      <c r="AL457" s="351">
        <f t="shared" si="161"/>
        <v>4</v>
      </c>
      <c r="AM457" s="351"/>
      <c r="AN457" s="351"/>
      <c r="AO457" s="352">
        <v>2</v>
      </c>
      <c r="AP457" s="352"/>
      <c r="AQ457" s="352"/>
      <c r="AR457" s="354">
        <v>2</v>
      </c>
      <c r="AS457" s="351"/>
      <c r="AT457" s="356"/>
    </row>
    <row r="458" spans="1:46" s="57" customFormat="1" ht="18" hidden="1" customHeight="1">
      <c r="B458" s="347" t="s">
        <v>132</v>
      </c>
      <c r="C458" s="348"/>
      <c r="D458" s="348"/>
      <c r="E458" s="348"/>
      <c r="F458" s="349"/>
      <c r="G458" s="350">
        <f t="shared" si="162"/>
        <v>418</v>
      </c>
      <c r="H458" s="351"/>
      <c r="I458" s="351"/>
      <c r="J458" s="351"/>
      <c r="K458" s="352">
        <f>W458+AF458+AO458</f>
        <v>211</v>
      </c>
      <c r="L458" s="352"/>
      <c r="M458" s="352"/>
      <c r="N458" s="352"/>
      <c r="O458" s="352">
        <f>Z458+AI458+AR458</f>
        <v>207</v>
      </c>
      <c r="P458" s="352"/>
      <c r="Q458" s="352"/>
      <c r="R458" s="353"/>
      <c r="S458" s="350">
        <f t="shared" si="159"/>
        <v>151</v>
      </c>
      <c r="T458" s="351"/>
      <c r="U458" s="351"/>
      <c r="V458" s="355"/>
      <c r="W458" s="354">
        <v>74</v>
      </c>
      <c r="X458" s="351"/>
      <c r="Y458" s="351"/>
      <c r="Z458" s="354">
        <v>77</v>
      </c>
      <c r="AA458" s="351"/>
      <c r="AB458" s="356"/>
      <c r="AC458" s="351">
        <f t="shared" si="160"/>
        <v>135</v>
      </c>
      <c r="AD458" s="351"/>
      <c r="AE458" s="351"/>
      <c r="AF458" s="352">
        <v>71</v>
      </c>
      <c r="AG458" s="352"/>
      <c r="AH458" s="352"/>
      <c r="AI458" s="352">
        <v>64</v>
      </c>
      <c r="AJ458" s="352"/>
      <c r="AK458" s="353"/>
      <c r="AL458" s="351">
        <f t="shared" si="161"/>
        <v>132</v>
      </c>
      <c r="AM458" s="351"/>
      <c r="AN458" s="351"/>
      <c r="AO458" s="352">
        <v>66</v>
      </c>
      <c r="AP458" s="352"/>
      <c r="AQ458" s="352"/>
      <c r="AR458" s="354">
        <v>66</v>
      </c>
      <c r="AS458" s="351"/>
      <c r="AT458" s="356"/>
    </row>
    <row r="459" spans="1:46" s="57" customFormat="1" ht="18" hidden="1" customHeight="1">
      <c r="B459" s="347" t="s">
        <v>15</v>
      </c>
      <c r="C459" s="348"/>
      <c r="D459" s="348"/>
      <c r="E459" s="348"/>
      <c r="F459" s="349"/>
      <c r="G459" s="350">
        <f t="shared" si="162"/>
        <v>806</v>
      </c>
      <c r="H459" s="351"/>
      <c r="I459" s="351"/>
      <c r="J459" s="351"/>
      <c r="K459" s="352">
        <f>SUM(K460)</f>
        <v>423</v>
      </c>
      <c r="L459" s="352"/>
      <c r="M459" s="352"/>
      <c r="N459" s="352"/>
      <c r="O459" s="352">
        <f>SUM(O460)</f>
        <v>383</v>
      </c>
      <c r="P459" s="352"/>
      <c r="Q459" s="352"/>
      <c r="R459" s="353"/>
      <c r="S459" s="350">
        <f t="shared" si="159"/>
        <v>266</v>
      </c>
      <c r="T459" s="351"/>
      <c r="U459" s="351"/>
      <c r="V459" s="355"/>
      <c r="W459" s="354">
        <f>SUM(W460)</f>
        <v>149</v>
      </c>
      <c r="X459" s="351"/>
      <c r="Y459" s="351"/>
      <c r="Z459" s="354">
        <f>SUM(Z460)</f>
        <v>117</v>
      </c>
      <c r="AA459" s="351"/>
      <c r="AB459" s="356"/>
      <c r="AC459" s="351">
        <f t="shared" si="160"/>
        <v>256</v>
      </c>
      <c r="AD459" s="351"/>
      <c r="AE459" s="351"/>
      <c r="AF459" s="352">
        <f>SUM(AF460)</f>
        <v>127</v>
      </c>
      <c r="AG459" s="352"/>
      <c r="AH459" s="352"/>
      <c r="AI459" s="352">
        <f>SUM(AI460)</f>
        <v>129</v>
      </c>
      <c r="AJ459" s="352"/>
      <c r="AK459" s="353"/>
      <c r="AL459" s="351">
        <f t="shared" si="161"/>
        <v>284</v>
      </c>
      <c r="AM459" s="351"/>
      <c r="AN459" s="351"/>
      <c r="AO459" s="352">
        <f>SUM(AO460)</f>
        <v>147</v>
      </c>
      <c r="AP459" s="352"/>
      <c r="AQ459" s="352"/>
      <c r="AR459" s="354">
        <f>SUM(AR460)</f>
        <v>137</v>
      </c>
      <c r="AS459" s="351"/>
      <c r="AT459" s="356"/>
    </row>
    <row r="460" spans="1:46" s="57" customFormat="1" ht="18" hidden="1" customHeight="1">
      <c r="B460" s="347" t="s">
        <v>133</v>
      </c>
      <c r="C460" s="348"/>
      <c r="D460" s="348"/>
      <c r="E460" s="348"/>
      <c r="F460" s="349"/>
      <c r="G460" s="350">
        <f t="shared" si="162"/>
        <v>806</v>
      </c>
      <c r="H460" s="351"/>
      <c r="I460" s="351"/>
      <c r="J460" s="351"/>
      <c r="K460" s="352">
        <f>W460+AF460+AO460</f>
        <v>423</v>
      </c>
      <c r="L460" s="352"/>
      <c r="M460" s="352"/>
      <c r="N460" s="352"/>
      <c r="O460" s="352">
        <f>Z460+AI460+AR460</f>
        <v>383</v>
      </c>
      <c r="P460" s="352"/>
      <c r="Q460" s="352"/>
      <c r="R460" s="353"/>
      <c r="S460" s="350">
        <f t="shared" si="159"/>
        <v>266</v>
      </c>
      <c r="T460" s="351"/>
      <c r="U460" s="351"/>
      <c r="V460" s="355"/>
      <c r="W460" s="354">
        <v>149</v>
      </c>
      <c r="X460" s="351"/>
      <c r="Y460" s="351"/>
      <c r="Z460" s="354">
        <v>117</v>
      </c>
      <c r="AA460" s="351"/>
      <c r="AB460" s="356"/>
      <c r="AC460" s="351">
        <f t="shared" si="160"/>
        <v>256</v>
      </c>
      <c r="AD460" s="351"/>
      <c r="AE460" s="351"/>
      <c r="AF460" s="352">
        <v>127</v>
      </c>
      <c r="AG460" s="352"/>
      <c r="AH460" s="352"/>
      <c r="AI460" s="352">
        <v>129</v>
      </c>
      <c r="AJ460" s="352"/>
      <c r="AK460" s="353"/>
      <c r="AL460" s="351">
        <f t="shared" si="161"/>
        <v>284</v>
      </c>
      <c r="AM460" s="351"/>
      <c r="AN460" s="351"/>
      <c r="AO460" s="352">
        <v>147</v>
      </c>
      <c r="AP460" s="352"/>
      <c r="AQ460" s="352"/>
      <c r="AR460" s="354">
        <v>137</v>
      </c>
      <c r="AS460" s="351"/>
      <c r="AT460" s="356"/>
    </row>
    <row r="461" spans="1:46" s="57" customFormat="1" ht="18" hidden="1" customHeight="1">
      <c r="B461" s="347" t="s">
        <v>16</v>
      </c>
      <c r="C461" s="348"/>
      <c r="D461" s="348"/>
      <c r="E461" s="348"/>
      <c r="F461" s="349"/>
      <c r="G461" s="350">
        <f t="shared" si="162"/>
        <v>452</v>
      </c>
      <c r="H461" s="351"/>
      <c r="I461" s="351"/>
      <c r="J461" s="351"/>
      <c r="K461" s="352">
        <f>SUM(K462)</f>
        <v>247</v>
      </c>
      <c r="L461" s="352"/>
      <c r="M461" s="352"/>
      <c r="N461" s="352"/>
      <c r="O461" s="352">
        <f>SUM(O462)</f>
        <v>205</v>
      </c>
      <c r="P461" s="352"/>
      <c r="Q461" s="352"/>
      <c r="R461" s="353"/>
      <c r="S461" s="350">
        <f t="shared" si="159"/>
        <v>160</v>
      </c>
      <c r="T461" s="351"/>
      <c r="U461" s="351"/>
      <c r="V461" s="355"/>
      <c r="W461" s="354">
        <f>SUM(W462)</f>
        <v>96</v>
      </c>
      <c r="X461" s="351"/>
      <c r="Y461" s="351"/>
      <c r="Z461" s="354">
        <f>SUM(Z462)</f>
        <v>64</v>
      </c>
      <c r="AA461" s="351"/>
      <c r="AB461" s="356"/>
      <c r="AC461" s="351">
        <f t="shared" si="160"/>
        <v>139</v>
      </c>
      <c r="AD461" s="351"/>
      <c r="AE461" s="351"/>
      <c r="AF461" s="352">
        <f>SUM(AF462)</f>
        <v>73</v>
      </c>
      <c r="AG461" s="352"/>
      <c r="AH461" s="352"/>
      <c r="AI461" s="352">
        <f>SUM(AI462)</f>
        <v>66</v>
      </c>
      <c r="AJ461" s="352"/>
      <c r="AK461" s="353"/>
      <c r="AL461" s="351">
        <f t="shared" si="161"/>
        <v>153</v>
      </c>
      <c r="AM461" s="351"/>
      <c r="AN461" s="351"/>
      <c r="AO461" s="352">
        <f>SUM(AO462)</f>
        <v>78</v>
      </c>
      <c r="AP461" s="352"/>
      <c r="AQ461" s="352"/>
      <c r="AR461" s="354">
        <f>SUM(AR462)</f>
        <v>75</v>
      </c>
      <c r="AS461" s="351"/>
      <c r="AT461" s="356"/>
    </row>
    <row r="462" spans="1:46" s="57" customFormat="1" ht="18" hidden="1" customHeight="1">
      <c r="B462" s="347" t="s">
        <v>134</v>
      </c>
      <c r="C462" s="348"/>
      <c r="D462" s="348"/>
      <c r="E462" s="348"/>
      <c r="F462" s="349"/>
      <c r="G462" s="350">
        <f t="shared" si="162"/>
        <v>452</v>
      </c>
      <c r="H462" s="351"/>
      <c r="I462" s="351"/>
      <c r="J462" s="351"/>
      <c r="K462" s="352">
        <f>W462+AF462+AO462</f>
        <v>247</v>
      </c>
      <c r="L462" s="352"/>
      <c r="M462" s="352"/>
      <c r="N462" s="352"/>
      <c r="O462" s="352">
        <f>Z462+AI462+AR462</f>
        <v>205</v>
      </c>
      <c r="P462" s="352"/>
      <c r="Q462" s="352"/>
      <c r="R462" s="353"/>
      <c r="S462" s="350">
        <f t="shared" si="159"/>
        <v>160</v>
      </c>
      <c r="T462" s="351"/>
      <c r="U462" s="351"/>
      <c r="V462" s="355"/>
      <c r="W462" s="354">
        <v>96</v>
      </c>
      <c r="X462" s="351"/>
      <c r="Y462" s="351"/>
      <c r="Z462" s="354">
        <v>64</v>
      </c>
      <c r="AA462" s="351"/>
      <c r="AB462" s="356"/>
      <c r="AC462" s="351">
        <f t="shared" si="160"/>
        <v>139</v>
      </c>
      <c r="AD462" s="351"/>
      <c r="AE462" s="351"/>
      <c r="AF462" s="352">
        <v>73</v>
      </c>
      <c r="AG462" s="352"/>
      <c r="AH462" s="352"/>
      <c r="AI462" s="352">
        <v>66</v>
      </c>
      <c r="AJ462" s="352"/>
      <c r="AK462" s="353"/>
      <c r="AL462" s="351">
        <f t="shared" si="161"/>
        <v>153</v>
      </c>
      <c r="AM462" s="351"/>
      <c r="AN462" s="351"/>
      <c r="AO462" s="352">
        <v>78</v>
      </c>
      <c r="AP462" s="352"/>
      <c r="AQ462" s="352"/>
      <c r="AR462" s="354">
        <v>75</v>
      </c>
      <c r="AS462" s="351"/>
      <c r="AT462" s="356"/>
    </row>
    <row r="463" spans="1:46" s="228" customFormat="1" ht="18" hidden="1" customHeight="1">
      <c r="A463" s="130"/>
      <c r="B463" s="275" t="s">
        <v>109</v>
      </c>
      <c r="C463" s="276"/>
      <c r="D463" s="276"/>
      <c r="E463" s="276"/>
      <c r="F463" s="339"/>
      <c r="G463" s="340">
        <f>SUM(K463:R463)</f>
        <v>3108</v>
      </c>
      <c r="H463" s="341"/>
      <c r="I463" s="341"/>
      <c r="J463" s="341"/>
      <c r="K463" s="342">
        <f>K464+K466+K470+K472</f>
        <v>1604</v>
      </c>
      <c r="L463" s="342"/>
      <c r="M463" s="342"/>
      <c r="N463" s="342"/>
      <c r="O463" s="342">
        <f>O464+O466+O470+O472</f>
        <v>1504</v>
      </c>
      <c r="P463" s="342"/>
      <c r="Q463" s="342"/>
      <c r="R463" s="343"/>
      <c r="S463" s="340">
        <f>SUM(W463:AB463)</f>
        <v>1021</v>
      </c>
      <c r="T463" s="341"/>
      <c r="U463" s="341"/>
      <c r="V463" s="345"/>
      <c r="W463" s="344">
        <f>W464+W466+W470+W472</f>
        <v>502</v>
      </c>
      <c r="X463" s="341"/>
      <c r="Y463" s="341"/>
      <c r="Z463" s="344">
        <f>Z464+Z466+Z470+Z472</f>
        <v>519</v>
      </c>
      <c r="AA463" s="341"/>
      <c r="AB463" s="346"/>
      <c r="AC463" s="341">
        <f>SUM(AF463:AK463)</f>
        <v>1073</v>
      </c>
      <c r="AD463" s="341"/>
      <c r="AE463" s="341"/>
      <c r="AF463" s="342">
        <f>AF464+AF466+AF470+AF472</f>
        <v>579</v>
      </c>
      <c r="AG463" s="342"/>
      <c r="AH463" s="342"/>
      <c r="AI463" s="342">
        <f>AI464+AI466+AI470+AI472</f>
        <v>494</v>
      </c>
      <c r="AJ463" s="342"/>
      <c r="AK463" s="343"/>
      <c r="AL463" s="341">
        <f>SUM(AO463:AT463)</f>
        <v>1014</v>
      </c>
      <c r="AM463" s="341"/>
      <c r="AN463" s="341"/>
      <c r="AO463" s="342">
        <f>AO464+AO466+AO470+AO472</f>
        <v>523</v>
      </c>
      <c r="AP463" s="342"/>
      <c r="AQ463" s="342"/>
      <c r="AR463" s="344">
        <f>AR464+AR466+AR470+AR472</f>
        <v>491</v>
      </c>
      <c r="AS463" s="341"/>
      <c r="AT463" s="346"/>
    </row>
    <row r="464" spans="1:46" s="57" customFormat="1" ht="18" hidden="1" customHeight="1">
      <c r="B464" s="347" t="s">
        <v>13</v>
      </c>
      <c r="C464" s="348"/>
      <c r="D464" s="348"/>
      <c r="E464" s="348"/>
      <c r="F464" s="349"/>
      <c r="G464" s="350">
        <f>SUM(K464:R464)</f>
        <v>714</v>
      </c>
      <c r="H464" s="351"/>
      <c r="I464" s="351"/>
      <c r="J464" s="351"/>
      <c r="K464" s="352">
        <f>SUM(K465)</f>
        <v>359</v>
      </c>
      <c r="L464" s="352"/>
      <c r="M464" s="352"/>
      <c r="N464" s="352"/>
      <c r="O464" s="352">
        <f>SUM(O465)</f>
        <v>355</v>
      </c>
      <c r="P464" s="352"/>
      <c r="Q464" s="352"/>
      <c r="R464" s="353"/>
      <c r="S464" s="350">
        <f t="shared" ref="S464:S473" si="163">SUM(W464:AB464)</f>
        <v>220</v>
      </c>
      <c r="T464" s="351"/>
      <c r="U464" s="351"/>
      <c r="V464" s="355"/>
      <c r="W464" s="354">
        <f>SUM(W465)</f>
        <v>96</v>
      </c>
      <c r="X464" s="351"/>
      <c r="Y464" s="351"/>
      <c r="Z464" s="354">
        <f>SUM(Z465)</f>
        <v>124</v>
      </c>
      <c r="AA464" s="351"/>
      <c r="AB464" s="356"/>
      <c r="AC464" s="351">
        <f t="shared" ref="AC464:AC473" si="164">SUM(AF464:AK464)</f>
        <v>249</v>
      </c>
      <c r="AD464" s="351"/>
      <c r="AE464" s="351"/>
      <c r="AF464" s="352">
        <f>SUM(AF465)</f>
        <v>135</v>
      </c>
      <c r="AG464" s="352"/>
      <c r="AH464" s="352"/>
      <c r="AI464" s="352">
        <f>SUM(AI465)</f>
        <v>114</v>
      </c>
      <c r="AJ464" s="352"/>
      <c r="AK464" s="353"/>
      <c r="AL464" s="351">
        <f t="shared" ref="AL464:AL473" si="165">SUM(AO464:AT464)</f>
        <v>245</v>
      </c>
      <c r="AM464" s="351"/>
      <c r="AN464" s="351"/>
      <c r="AO464" s="352">
        <f>SUM(AO465)</f>
        <v>128</v>
      </c>
      <c r="AP464" s="352"/>
      <c r="AQ464" s="352"/>
      <c r="AR464" s="354">
        <f>SUM(AR465)</f>
        <v>117</v>
      </c>
      <c r="AS464" s="351"/>
      <c r="AT464" s="356"/>
    </row>
    <row r="465" spans="1:46" s="57" customFormat="1" ht="18" hidden="1" customHeight="1">
      <c r="B465" s="347" t="s">
        <v>130</v>
      </c>
      <c r="C465" s="348"/>
      <c r="D465" s="348"/>
      <c r="E465" s="348"/>
      <c r="F465" s="349"/>
      <c r="G465" s="350">
        <f>SUM(K465:R465)</f>
        <v>714</v>
      </c>
      <c r="H465" s="351"/>
      <c r="I465" s="351"/>
      <c r="J465" s="351"/>
      <c r="K465" s="352">
        <f>W465+AF465+AO465</f>
        <v>359</v>
      </c>
      <c r="L465" s="352"/>
      <c r="M465" s="352"/>
      <c r="N465" s="352"/>
      <c r="O465" s="352">
        <f>Z465+AI465+AR465</f>
        <v>355</v>
      </c>
      <c r="P465" s="352"/>
      <c r="Q465" s="352"/>
      <c r="R465" s="353"/>
      <c r="S465" s="350">
        <f t="shared" si="163"/>
        <v>220</v>
      </c>
      <c r="T465" s="351"/>
      <c r="U465" s="351"/>
      <c r="V465" s="355"/>
      <c r="W465" s="354">
        <v>96</v>
      </c>
      <c r="X465" s="351"/>
      <c r="Y465" s="351"/>
      <c r="Z465" s="354">
        <v>124</v>
      </c>
      <c r="AA465" s="351"/>
      <c r="AB465" s="356"/>
      <c r="AC465" s="351">
        <f t="shared" si="164"/>
        <v>249</v>
      </c>
      <c r="AD465" s="351"/>
      <c r="AE465" s="351"/>
      <c r="AF465" s="352">
        <v>135</v>
      </c>
      <c r="AG465" s="352"/>
      <c r="AH465" s="352"/>
      <c r="AI465" s="352">
        <v>114</v>
      </c>
      <c r="AJ465" s="352"/>
      <c r="AK465" s="353"/>
      <c r="AL465" s="351">
        <f t="shared" si="165"/>
        <v>245</v>
      </c>
      <c r="AM465" s="351"/>
      <c r="AN465" s="351"/>
      <c r="AO465" s="352">
        <v>128</v>
      </c>
      <c r="AP465" s="352"/>
      <c r="AQ465" s="352"/>
      <c r="AR465" s="354">
        <v>117</v>
      </c>
      <c r="AS465" s="351"/>
      <c r="AT465" s="356"/>
    </row>
    <row r="466" spans="1:46" s="57" customFormat="1" ht="18" hidden="1" customHeight="1">
      <c r="B466" s="347" t="s">
        <v>14</v>
      </c>
      <c r="C466" s="348"/>
      <c r="D466" s="348"/>
      <c r="E466" s="348"/>
      <c r="F466" s="349"/>
      <c r="G466" s="350">
        <f>SUM(K466:R466)</f>
        <v>1141</v>
      </c>
      <c r="H466" s="351"/>
      <c r="I466" s="351"/>
      <c r="J466" s="351"/>
      <c r="K466" s="352">
        <f>SUM(K467:N469)</f>
        <v>572</v>
      </c>
      <c r="L466" s="352"/>
      <c r="M466" s="352"/>
      <c r="N466" s="352"/>
      <c r="O466" s="352">
        <f>SUM(O467:R469)</f>
        <v>569</v>
      </c>
      <c r="P466" s="352"/>
      <c r="Q466" s="352"/>
      <c r="R466" s="353"/>
      <c r="S466" s="350">
        <f t="shared" si="163"/>
        <v>375</v>
      </c>
      <c r="T466" s="351"/>
      <c r="U466" s="351"/>
      <c r="V466" s="355"/>
      <c r="W466" s="354">
        <f>SUM(W467:Y469)</f>
        <v>183</v>
      </c>
      <c r="X466" s="351"/>
      <c r="Y466" s="351"/>
      <c r="Z466" s="354">
        <f>SUM(Z467:AB469)</f>
        <v>192</v>
      </c>
      <c r="AA466" s="351"/>
      <c r="AB466" s="356"/>
      <c r="AC466" s="351">
        <f t="shared" si="164"/>
        <v>393</v>
      </c>
      <c r="AD466" s="351"/>
      <c r="AE466" s="351"/>
      <c r="AF466" s="352">
        <f>SUM(AF467:AH469)</f>
        <v>195</v>
      </c>
      <c r="AG466" s="352"/>
      <c r="AH466" s="352"/>
      <c r="AI466" s="352">
        <f>SUM(AI467:AK469)</f>
        <v>198</v>
      </c>
      <c r="AJ466" s="352"/>
      <c r="AK466" s="353"/>
      <c r="AL466" s="351">
        <f t="shared" si="165"/>
        <v>373</v>
      </c>
      <c r="AM466" s="351"/>
      <c r="AN466" s="351"/>
      <c r="AO466" s="352">
        <f>SUM(AO467:AQ469)</f>
        <v>194</v>
      </c>
      <c r="AP466" s="352"/>
      <c r="AQ466" s="352"/>
      <c r="AR466" s="354">
        <f>SUM(AR467:AT469)</f>
        <v>179</v>
      </c>
      <c r="AS466" s="351"/>
      <c r="AT466" s="356"/>
    </row>
    <row r="467" spans="1:46" s="57" customFormat="1" ht="18" hidden="1" customHeight="1">
      <c r="B467" s="347" t="s">
        <v>131</v>
      </c>
      <c r="C467" s="348"/>
      <c r="D467" s="348"/>
      <c r="E467" s="348"/>
      <c r="F467" s="349"/>
      <c r="G467" s="350">
        <f>SUM(K467:R467)</f>
        <v>713</v>
      </c>
      <c r="H467" s="351"/>
      <c r="I467" s="351"/>
      <c r="J467" s="351"/>
      <c r="K467" s="352">
        <f>W467+AF467+AO467</f>
        <v>361</v>
      </c>
      <c r="L467" s="352"/>
      <c r="M467" s="352"/>
      <c r="N467" s="352"/>
      <c r="O467" s="352">
        <f>Z467+AI467+AR467</f>
        <v>352</v>
      </c>
      <c r="P467" s="352"/>
      <c r="Q467" s="352"/>
      <c r="R467" s="353"/>
      <c r="S467" s="350">
        <f t="shared" si="163"/>
        <v>232</v>
      </c>
      <c r="T467" s="351"/>
      <c r="U467" s="351"/>
      <c r="V467" s="355"/>
      <c r="W467" s="354">
        <v>116</v>
      </c>
      <c r="X467" s="351"/>
      <c r="Y467" s="351"/>
      <c r="Z467" s="354">
        <v>116</v>
      </c>
      <c r="AA467" s="351"/>
      <c r="AB467" s="356"/>
      <c r="AC467" s="351">
        <f t="shared" si="164"/>
        <v>242</v>
      </c>
      <c r="AD467" s="351"/>
      <c r="AE467" s="351"/>
      <c r="AF467" s="352">
        <v>122</v>
      </c>
      <c r="AG467" s="352"/>
      <c r="AH467" s="352"/>
      <c r="AI467" s="352">
        <v>120</v>
      </c>
      <c r="AJ467" s="352"/>
      <c r="AK467" s="353"/>
      <c r="AL467" s="351">
        <f t="shared" si="165"/>
        <v>239</v>
      </c>
      <c r="AM467" s="351"/>
      <c r="AN467" s="351"/>
      <c r="AO467" s="352">
        <v>123</v>
      </c>
      <c r="AP467" s="352"/>
      <c r="AQ467" s="352"/>
      <c r="AR467" s="354">
        <v>116</v>
      </c>
      <c r="AS467" s="351"/>
      <c r="AT467" s="356"/>
    </row>
    <row r="468" spans="1:46" s="57" customFormat="1" ht="18" hidden="1" customHeight="1">
      <c r="B468" s="347" t="s">
        <v>108</v>
      </c>
      <c r="C468" s="348"/>
      <c r="D468" s="348"/>
      <c r="E468" s="348"/>
      <c r="F468" s="349"/>
      <c r="G468" s="350">
        <f t="shared" ref="G468:G473" si="166">SUM(K468:R468)</f>
        <v>0</v>
      </c>
      <c r="H468" s="351"/>
      <c r="I468" s="351"/>
      <c r="J468" s="351"/>
      <c r="K468" s="352">
        <f>W468+AF468+AO468</f>
        <v>0</v>
      </c>
      <c r="L468" s="352"/>
      <c r="M468" s="352"/>
      <c r="N468" s="352"/>
      <c r="O468" s="352">
        <f>Z468+AI468+AR468</f>
        <v>0</v>
      </c>
      <c r="P468" s="352"/>
      <c r="Q468" s="352"/>
      <c r="R468" s="353"/>
      <c r="S468" s="350">
        <f t="shared" si="163"/>
        <v>0</v>
      </c>
      <c r="T468" s="351"/>
      <c r="U468" s="351"/>
      <c r="V468" s="355"/>
      <c r="W468" s="354">
        <v>0</v>
      </c>
      <c r="X468" s="351"/>
      <c r="Y468" s="351"/>
      <c r="Z468" s="354">
        <v>0</v>
      </c>
      <c r="AA468" s="351"/>
      <c r="AB468" s="356"/>
      <c r="AC468" s="351">
        <f t="shared" si="164"/>
        <v>0</v>
      </c>
      <c r="AD468" s="351"/>
      <c r="AE468" s="351"/>
      <c r="AF468" s="352">
        <v>0</v>
      </c>
      <c r="AG468" s="352"/>
      <c r="AH468" s="352"/>
      <c r="AI468" s="352">
        <v>0</v>
      </c>
      <c r="AJ468" s="352"/>
      <c r="AK468" s="353"/>
      <c r="AL468" s="351">
        <f t="shared" si="165"/>
        <v>0</v>
      </c>
      <c r="AM468" s="351"/>
      <c r="AN468" s="351"/>
      <c r="AO468" s="352">
        <v>0</v>
      </c>
      <c r="AP468" s="352"/>
      <c r="AQ468" s="352"/>
      <c r="AR468" s="354">
        <v>0</v>
      </c>
      <c r="AS468" s="351"/>
      <c r="AT468" s="356"/>
    </row>
    <row r="469" spans="1:46" s="57" customFormat="1" ht="18" hidden="1" customHeight="1">
      <c r="B469" s="347" t="s">
        <v>132</v>
      </c>
      <c r="C469" s="348"/>
      <c r="D469" s="348"/>
      <c r="E469" s="348"/>
      <c r="F469" s="349"/>
      <c r="G469" s="350">
        <f t="shared" si="166"/>
        <v>428</v>
      </c>
      <c r="H469" s="351"/>
      <c r="I469" s="351"/>
      <c r="J469" s="351"/>
      <c r="K469" s="352">
        <f>W469+AF469+AO469</f>
        <v>211</v>
      </c>
      <c r="L469" s="352"/>
      <c r="M469" s="352"/>
      <c r="N469" s="352"/>
      <c r="O469" s="352">
        <f>Z469+AI469+AR469</f>
        <v>217</v>
      </c>
      <c r="P469" s="352"/>
      <c r="Q469" s="352"/>
      <c r="R469" s="353"/>
      <c r="S469" s="350">
        <f t="shared" si="163"/>
        <v>143</v>
      </c>
      <c r="T469" s="351"/>
      <c r="U469" s="351"/>
      <c r="V469" s="355"/>
      <c r="W469" s="354">
        <v>67</v>
      </c>
      <c r="X469" s="351"/>
      <c r="Y469" s="351"/>
      <c r="Z469" s="354">
        <v>76</v>
      </c>
      <c r="AA469" s="351"/>
      <c r="AB469" s="356"/>
      <c r="AC469" s="351">
        <f t="shared" si="164"/>
        <v>151</v>
      </c>
      <c r="AD469" s="351"/>
      <c r="AE469" s="351"/>
      <c r="AF469" s="352">
        <v>73</v>
      </c>
      <c r="AG469" s="352"/>
      <c r="AH469" s="352"/>
      <c r="AI469" s="352">
        <v>78</v>
      </c>
      <c r="AJ469" s="352"/>
      <c r="AK469" s="353"/>
      <c r="AL469" s="351">
        <f t="shared" si="165"/>
        <v>134</v>
      </c>
      <c r="AM469" s="351"/>
      <c r="AN469" s="351"/>
      <c r="AO469" s="352">
        <v>71</v>
      </c>
      <c r="AP469" s="352"/>
      <c r="AQ469" s="352"/>
      <c r="AR469" s="354">
        <v>63</v>
      </c>
      <c r="AS469" s="351"/>
      <c r="AT469" s="356"/>
    </row>
    <row r="470" spans="1:46" s="57" customFormat="1" ht="18" hidden="1" customHeight="1">
      <c r="B470" s="347" t="s">
        <v>15</v>
      </c>
      <c r="C470" s="348"/>
      <c r="D470" s="348"/>
      <c r="E470" s="348"/>
      <c r="F470" s="349"/>
      <c r="G470" s="350">
        <f t="shared" si="166"/>
        <v>784</v>
      </c>
      <c r="H470" s="351"/>
      <c r="I470" s="351"/>
      <c r="J470" s="351"/>
      <c r="K470" s="352">
        <f>SUM(K471)</f>
        <v>419</v>
      </c>
      <c r="L470" s="352"/>
      <c r="M470" s="352"/>
      <c r="N470" s="352"/>
      <c r="O470" s="352">
        <f>SUM(O471)</f>
        <v>365</v>
      </c>
      <c r="P470" s="352"/>
      <c r="Q470" s="352"/>
      <c r="R470" s="353"/>
      <c r="S470" s="350">
        <f t="shared" si="163"/>
        <v>260</v>
      </c>
      <c r="T470" s="351"/>
      <c r="U470" s="351"/>
      <c r="V470" s="355"/>
      <c r="W470" s="354">
        <f>SUM(W471)</f>
        <v>142</v>
      </c>
      <c r="X470" s="351"/>
      <c r="Y470" s="351"/>
      <c r="Z470" s="354">
        <f>SUM(Z471)</f>
        <v>118</v>
      </c>
      <c r="AA470" s="351"/>
      <c r="AB470" s="356"/>
      <c r="AC470" s="351">
        <f t="shared" si="164"/>
        <v>268</v>
      </c>
      <c r="AD470" s="351"/>
      <c r="AE470" s="351"/>
      <c r="AF470" s="352">
        <f>SUM(AF471)</f>
        <v>150</v>
      </c>
      <c r="AG470" s="352"/>
      <c r="AH470" s="352"/>
      <c r="AI470" s="352">
        <f>SUM(AI471)</f>
        <v>118</v>
      </c>
      <c r="AJ470" s="352"/>
      <c r="AK470" s="353"/>
      <c r="AL470" s="351">
        <f t="shared" si="165"/>
        <v>256</v>
      </c>
      <c r="AM470" s="351"/>
      <c r="AN470" s="351"/>
      <c r="AO470" s="352">
        <f>SUM(AO471)</f>
        <v>127</v>
      </c>
      <c r="AP470" s="352"/>
      <c r="AQ470" s="352"/>
      <c r="AR470" s="354">
        <f>SUM(AR471)</f>
        <v>129</v>
      </c>
      <c r="AS470" s="351"/>
      <c r="AT470" s="356"/>
    </row>
    <row r="471" spans="1:46" s="57" customFormat="1" ht="18" hidden="1" customHeight="1">
      <c r="B471" s="347" t="s">
        <v>133</v>
      </c>
      <c r="C471" s="348"/>
      <c r="D471" s="348"/>
      <c r="E471" s="348"/>
      <c r="F471" s="349"/>
      <c r="G471" s="350">
        <f t="shared" si="166"/>
        <v>784</v>
      </c>
      <c r="H471" s="351"/>
      <c r="I471" s="351"/>
      <c r="J471" s="351"/>
      <c r="K471" s="352">
        <f>W471+AF471+AO471</f>
        <v>419</v>
      </c>
      <c r="L471" s="352"/>
      <c r="M471" s="352"/>
      <c r="N471" s="352"/>
      <c r="O471" s="352">
        <f>Z471+AI471+AR471</f>
        <v>365</v>
      </c>
      <c r="P471" s="352"/>
      <c r="Q471" s="352"/>
      <c r="R471" s="353"/>
      <c r="S471" s="350">
        <f t="shared" si="163"/>
        <v>260</v>
      </c>
      <c r="T471" s="351"/>
      <c r="U471" s="351"/>
      <c r="V471" s="355"/>
      <c r="W471" s="354">
        <v>142</v>
      </c>
      <c r="X471" s="351"/>
      <c r="Y471" s="351"/>
      <c r="Z471" s="354">
        <v>118</v>
      </c>
      <c r="AA471" s="351"/>
      <c r="AB471" s="356"/>
      <c r="AC471" s="351">
        <f t="shared" si="164"/>
        <v>268</v>
      </c>
      <c r="AD471" s="351"/>
      <c r="AE471" s="351"/>
      <c r="AF471" s="352">
        <v>150</v>
      </c>
      <c r="AG471" s="352"/>
      <c r="AH471" s="352"/>
      <c r="AI471" s="352">
        <v>118</v>
      </c>
      <c r="AJ471" s="352"/>
      <c r="AK471" s="353"/>
      <c r="AL471" s="351">
        <f t="shared" si="165"/>
        <v>256</v>
      </c>
      <c r="AM471" s="351"/>
      <c r="AN471" s="351"/>
      <c r="AO471" s="352">
        <v>127</v>
      </c>
      <c r="AP471" s="352"/>
      <c r="AQ471" s="352"/>
      <c r="AR471" s="354">
        <v>129</v>
      </c>
      <c r="AS471" s="351"/>
      <c r="AT471" s="356"/>
    </row>
    <row r="472" spans="1:46" s="57" customFormat="1" ht="18" hidden="1" customHeight="1">
      <c r="B472" s="357" t="s">
        <v>16</v>
      </c>
      <c r="C472" s="358"/>
      <c r="D472" s="358"/>
      <c r="E472" s="358"/>
      <c r="F472" s="359"/>
      <c r="G472" s="360">
        <f t="shared" si="166"/>
        <v>469</v>
      </c>
      <c r="H472" s="361"/>
      <c r="I472" s="361"/>
      <c r="J472" s="361"/>
      <c r="K472" s="362">
        <f>SUM(K473)</f>
        <v>254</v>
      </c>
      <c r="L472" s="362"/>
      <c r="M472" s="362"/>
      <c r="N472" s="362"/>
      <c r="O472" s="362">
        <f>SUM(O473)</f>
        <v>215</v>
      </c>
      <c r="P472" s="362"/>
      <c r="Q472" s="362"/>
      <c r="R472" s="363"/>
      <c r="S472" s="360">
        <f t="shared" si="163"/>
        <v>166</v>
      </c>
      <c r="T472" s="361"/>
      <c r="U472" s="361"/>
      <c r="V472" s="365"/>
      <c r="W472" s="364">
        <f>SUM(W473)</f>
        <v>81</v>
      </c>
      <c r="X472" s="361"/>
      <c r="Y472" s="361"/>
      <c r="Z472" s="364">
        <f>SUM(Z473)</f>
        <v>85</v>
      </c>
      <c r="AA472" s="361"/>
      <c r="AB472" s="366"/>
      <c r="AC472" s="361">
        <f t="shared" si="164"/>
        <v>163</v>
      </c>
      <c r="AD472" s="361"/>
      <c r="AE472" s="361"/>
      <c r="AF472" s="362">
        <f>SUM(AF473)</f>
        <v>99</v>
      </c>
      <c r="AG472" s="362"/>
      <c r="AH472" s="362"/>
      <c r="AI472" s="362">
        <f>SUM(AI473)</f>
        <v>64</v>
      </c>
      <c r="AJ472" s="362"/>
      <c r="AK472" s="363"/>
      <c r="AL472" s="361">
        <f t="shared" si="165"/>
        <v>140</v>
      </c>
      <c r="AM472" s="361"/>
      <c r="AN472" s="361"/>
      <c r="AO472" s="362">
        <f>SUM(AO473)</f>
        <v>74</v>
      </c>
      <c r="AP472" s="362"/>
      <c r="AQ472" s="362"/>
      <c r="AR472" s="364">
        <f>SUM(AR473)</f>
        <v>66</v>
      </c>
      <c r="AS472" s="361"/>
      <c r="AT472" s="366"/>
    </row>
    <row r="473" spans="1:46" s="57" customFormat="1" ht="18" hidden="1" customHeight="1">
      <c r="B473" s="347" t="s">
        <v>134</v>
      </c>
      <c r="C473" s="348"/>
      <c r="D473" s="348"/>
      <c r="E473" s="348"/>
      <c r="F473" s="349"/>
      <c r="G473" s="350">
        <f t="shared" si="166"/>
        <v>469</v>
      </c>
      <c r="H473" s="351"/>
      <c r="I473" s="351"/>
      <c r="J473" s="351"/>
      <c r="K473" s="352">
        <f>W473+AF473+AO473</f>
        <v>254</v>
      </c>
      <c r="L473" s="352"/>
      <c r="M473" s="352"/>
      <c r="N473" s="352"/>
      <c r="O473" s="352">
        <f>Z473+AI473+AR473</f>
        <v>215</v>
      </c>
      <c r="P473" s="352"/>
      <c r="Q473" s="352"/>
      <c r="R473" s="353"/>
      <c r="S473" s="350">
        <f t="shared" si="163"/>
        <v>166</v>
      </c>
      <c r="T473" s="351"/>
      <c r="U473" s="351"/>
      <c r="V473" s="355"/>
      <c r="W473" s="354">
        <v>81</v>
      </c>
      <c r="X473" s="351"/>
      <c r="Y473" s="351"/>
      <c r="Z473" s="354">
        <v>85</v>
      </c>
      <c r="AA473" s="351"/>
      <c r="AB473" s="356"/>
      <c r="AC473" s="351">
        <f t="shared" si="164"/>
        <v>163</v>
      </c>
      <c r="AD473" s="351"/>
      <c r="AE473" s="351"/>
      <c r="AF473" s="352">
        <v>99</v>
      </c>
      <c r="AG473" s="352"/>
      <c r="AH473" s="352"/>
      <c r="AI473" s="352">
        <v>64</v>
      </c>
      <c r="AJ473" s="352"/>
      <c r="AK473" s="353"/>
      <c r="AL473" s="351">
        <f t="shared" si="165"/>
        <v>140</v>
      </c>
      <c r="AM473" s="351"/>
      <c r="AN473" s="351"/>
      <c r="AO473" s="352">
        <v>74</v>
      </c>
      <c r="AP473" s="352"/>
      <c r="AQ473" s="352"/>
      <c r="AR473" s="354">
        <v>66</v>
      </c>
      <c r="AS473" s="351"/>
      <c r="AT473" s="356"/>
    </row>
    <row r="474" spans="1:46" s="228" customFormat="1" ht="18" hidden="1" customHeight="1">
      <c r="A474" s="130"/>
      <c r="B474" s="275" t="s">
        <v>110</v>
      </c>
      <c r="C474" s="276"/>
      <c r="D474" s="276"/>
      <c r="E474" s="276"/>
      <c r="F474" s="339"/>
      <c r="G474" s="340">
        <f>SUM(K474:R474)</f>
        <v>3137</v>
      </c>
      <c r="H474" s="341"/>
      <c r="I474" s="341"/>
      <c r="J474" s="341"/>
      <c r="K474" s="342">
        <f>K475+K477+K481+K483</f>
        <v>1602</v>
      </c>
      <c r="L474" s="342"/>
      <c r="M474" s="342"/>
      <c r="N474" s="342"/>
      <c r="O474" s="342">
        <f>O475+O477+O481+O483</f>
        <v>1535</v>
      </c>
      <c r="P474" s="342"/>
      <c r="Q474" s="342"/>
      <c r="R474" s="343"/>
      <c r="S474" s="340">
        <f>SUM(W474:AB474)</f>
        <v>1039</v>
      </c>
      <c r="T474" s="341"/>
      <c r="U474" s="341"/>
      <c r="V474" s="345"/>
      <c r="W474" s="344">
        <f>W475+W477+W481+W483</f>
        <v>522</v>
      </c>
      <c r="X474" s="341"/>
      <c r="Y474" s="341"/>
      <c r="Z474" s="344">
        <f>Z475+Z477+Z481+Z483</f>
        <v>517</v>
      </c>
      <c r="AA474" s="341"/>
      <c r="AB474" s="346"/>
      <c r="AC474" s="341">
        <f>SUM(AF474:AK474)</f>
        <v>1025</v>
      </c>
      <c r="AD474" s="341"/>
      <c r="AE474" s="341"/>
      <c r="AF474" s="342">
        <f>AF475+AF477+AF481+AF483</f>
        <v>501</v>
      </c>
      <c r="AG474" s="342"/>
      <c r="AH474" s="342"/>
      <c r="AI474" s="342">
        <f>AI475+AI477+AI481+AI483</f>
        <v>524</v>
      </c>
      <c r="AJ474" s="342"/>
      <c r="AK474" s="343"/>
      <c r="AL474" s="341">
        <f>SUM(AO474:AT474)</f>
        <v>1073</v>
      </c>
      <c r="AM474" s="341"/>
      <c r="AN474" s="341"/>
      <c r="AO474" s="342">
        <f>AO475+AO477+AO481+AO483</f>
        <v>579</v>
      </c>
      <c r="AP474" s="342"/>
      <c r="AQ474" s="342"/>
      <c r="AR474" s="344">
        <f>AR475+AR477+AR481+AR483</f>
        <v>494</v>
      </c>
      <c r="AS474" s="341"/>
      <c r="AT474" s="346"/>
    </row>
    <row r="475" spans="1:46" s="57" customFormat="1" ht="18" hidden="1" customHeight="1">
      <c r="B475" s="347" t="s">
        <v>13</v>
      </c>
      <c r="C475" s="348"/>
      <c r="D475" s="348"/>
      <c r="E475" s="348"/>
      <c r="F475" s="349"/>
      <c r="G475" s="350">
        <f>SUM(K475:R475)</f>
        <v>690</v>
      </c>
      <c r="H475" s="351"/>
      <c r="I475" s="351"/>
      <c r="J475" s="351"/>
      <c r="K475" s="352">
        <f>SUM(K476)</f>
        <v>348</v>
      </c>
      <c r="L475" s="352"/>
      <c r="M475" s="352"/>
      <c r="N475" s="352"/>
      <c r="O475" s="352">
        <f>SUM(O476)</f>
        <v>342</v>
      </c>
      <c r="P475" s="352"/>
      <c r="Q475" s="352"/>
      <c r="R475" s="353"/>
      <c r="S475" s="350">
        <f t="shared" ref="S475:S484" si="167">SUM(W475:AB475)</f>
        <v>219</v>
      </c>
      <c r="T475" s="351"/>
      <c r="U475" s="351"/>
      <c r="V475" s="355"/>
      <c r="W475" s="354">
        <f>SUM(W476)</f>
        <v>117</v>
      </c>
      <c r="X475" s="351"/>
      <c r="Y475" s="351"/>
      <c r="Z475" s="354">
        <f>SUM(Z476)</f>
        <v>102</v>
      </c>
      <c r="AA475" s="351"/>
      <c r="AB475" s="356"/>
      <c r="AC475" s="351">
        <f t="shared" ref="AC475:AC484" si="168">SUM(AF475:AK475)</f>
        <v>221</v>
      </c>
      <c r="AD475" s="351"/>
      <c r="AE475" s="351"/>
      <c r="AF475" s="352">
        <f>SUM(AF476)</f>
        <v>95</v>
      </c>
      <c r="AG475" s="352"/>
      <c r="AH475" s="352"/>
      <c r="AI475" s="352">
        <f>SUM(AI476)</f>
        <v>126</v>
      </c>
      <c r="AJ475" s="352"/>
      <c r="AK475" s="353"/>
      <c r="AL475" s="351">
        <f t="shared" ref="AL475:AL484" si="169">SUM(AO475:AT475)</f>
        <v>250</v>
      </c>
      <c r="AM475" s="351"/>
      <c r="AN475" s="351"/>
      <c r="AO475" s="352">
        <f>SUM(AO476)</f>
        <v>136</v>
      </c>
      <c r="AP475" s="352"/>
      <c r="AQ475" s="352"/>
      <c r="AR475" s="354">
        <f>SUM(AR476)</f>
        <v>114</v>
      </c>
      <c r="AS475" s="351"/>
      <c r="AT475" s="356"/>
    </row>
    <row r="476" spans="1:46" s="57" customFormat="1" ht="18" hidden="1" customHeight="1">
      <c r="B476" s="347" t="s">
        <v>130</v>
      </c>
      <c r="C476" s="348"/>
      <c r="D476" s="348"/>
      <c r="E476" s="348"/>
      <c r="F476" s="349"/>
      <c r="G476" s="350">
        <f>SUM(K476:R476)</f>
        <v>690</v>
      </c>
      <c r="H476" s="351"/>
      <c r="I476" s="351"/>
      <c r="J476" s="351"/>
      <c r="K476" s="352">
        <f>W476+AF476+AO476</f>
        <v>348</v>
      </c>
      <c r="L476" s="352"/>
      <c r="M476" s="352"/>
      <c r="N476" s="352"/>
      <c r="O476" s="352">
        <f>Z476+AI476+AR476</f>
        <v>342</v>
      </c>
      <c r="P476" s="352"/>
      <c r="Q476" s="352"/>
      <c r="R476" s="353"/>
      <c r="S476" s="350">
        <f t="shared" si="167"/>
        <v>219</v>
      </c>
      <c r="T476" s="351"/>
      <c r="U476" s="351"/>
      <c r="V476" s="355"/>
      <c r="W476" s="354">
        <v>117</v>
      </c>
      <c r="X476" s="351"/>
      <c r="Y476" s="351"/>
      <c r="Z476" s="354">
        <v>102</v>
      </c>
      <c r="AA476" s="351"/>
      <c r="AB476" s="356"/>
      <c r="AC476" s="351">
        <f t="shared" si="168"/>
        <v>221</v>
      </c>
      <c r="AD476" s="351"/>
      <c r="AE476" s="351"/>
      <c r="AF476" s="352">
        <v>95</v>
      </c>
      <c r="AG476" s="352"/>
      <c r="AH476" s="352"/>
      <c r="AI476" s="352">
        <v>126</v>
      </c>
      <c r="AJ476" s="352"/>
      <c r="AK476" s="353"/>
      <c r="AL476" s="351">
        <f t="shared" si="169"/>
        <v>250</v>
      </c>
      <c r="AM476" s="351"/>
      <c r="AN476" s="351"/>
      <c r="AO476" s="352">
        <v>136</v>
      </c>
      <c r="AP476" s="352"/>
      <c r="AQ476" s="352"/>
      <c r="AR476" s="354">
        <v>114</v>
      </c>
      <c r="AS476" s="351"/>
      <c r="AT476" s="356"/>
    </row>
    <row r="477" spans="1:46" s="57" customFormat="1" ht="18" hidden="1" customHeight="1">
      <c r="B477" s="347" t="s">
        <v>14</v>
      </c>
      <c r="C477" s="348"/>
      <c r="D477" s="348"/>
      <c r="E477" s="348"/>
      <c r="F477" s="349"/>
      <c r="G477" s="350">
        <f>SUM(K477:R477)</f>
        <v>1167</v>
      </c>
      <c r="H477" s="351"/>
      <c r="I477" s="351"/>
      <c r="J477" s="351"/>
      <c r="K477" s="352">
        <f>SUM(K478:N480)</f>
        <v>580</v>
      </c>
      <c r="L477" s="352"/>
      <c r="M477" s="352"/>
      <c r="N477" s="352"/>
      <c r="O477" s="352">
        <f>SUM(O478:R480)</f>
        <v>587</v>
      </c>
      <c r="P477" s="352"/>
      <c r="Q477" s="352"/>
      <c r="R477" s="353"/>
      <c r="S477" s="350">
        <f t="shared" si="167"/>
        <v>399</v>
      </c>
      <c r="T477" s="351"/>
      <c r="U477" s="351"/>
      <c r="V477" s="355"/>
      <c r="W477" s="354">
        <f>SUM(W478:Y480)</f>
        <v>204</v>
      </c>
      <c r="X477" s="351"/>
      <c r="Y477" s="351"/>
      <c r="Z477" s="354">
        <f>SUM(Z478:AB480)</f>
        <v>195</v>
      </c>
      <c r="AA477" s="351"/>
      <c r="AB477" s="356"/>
      <c r="AC477" s="351">
        <f t="shared" si="168"/>
        <v>376</v>
      </c>
      <c r="AD477" s="351"/>
      <c r="AE477" s="351"/>
      <c r="AF477" s="352">
        <f>SUM(AF478:AH480)</f>
        <v>182</v>
      </c>
      <c r="AG477" s="352"/>
      <c r="AH477" s="352"/>
      <c r="AI477" s="352">
        <f>SUM(AI478:AK480)</f>
        <v>194</v>
      </c>
      <c r="AJ477" s="352"/>
      <c r="AK477" s="353"/>
      <c r="AL477" s="351">
        <f t="shared" si="169"/>
        <v>392</v>
      </c>
      <c r="AM477" s="351"/>
      <c r="AN477" s="351"/>
      <c r="AO477" s="352">
        <f>SUM(AO478:AQ480)</f>
        <v>194</v>
      </c>
      <c r="AP477" s="352"/>
      <c r="AQ477" s="352"/>
      <c r="AR477" s="354">
        <f>SUM(AR478:AT480)</f>
        <v>198</v>
      </c>
      <c r="AS477" s="351"/>
      <c r="AT477" s="356"/>
    </row>
    <row r="478" spans="1:46" s="57" customFormat="1" ht="18" hidden="1" customHeight="1">
      <c r="B478" s="347" t="s">
        <v>131</v>
      </c>
      <c r="C478" s="348"/>
      <c r="D478" s="348"/>
      <c r="E478" s="348"/>
      <c r="F478" s="349"/>
      <c r="G478" s="350">
        <f>SUM(K478:R478)</f>
        <v>720</v>
      </c>
      <c r="H478" s="351"/>
      <c r="I478" s="351"/>
      <c r="J478" s="351"/>
      <c r="K478" s="352">
        <f>W478+AF478+AO478</f>
        <v>361</v>
      </c>
      <c r="L478" s="352"/>
      <c r="M478" s="352"/>
      <c r="N478" s="352"/>
      <c r="O478" s="352">
        <f>Z478+AI478+AR478</f>
        <v>359</v>
      </c>
      <c r="P478" s="352"/>
      <c r="Q478" s="352"/>
      <c r="R478" s="353"/>
      <c r="S478" s="350">
        <f t="shared" si="167"/>
        <v>248</v>
      </c>
      <c r="T478" s="351"/>
      <c r="U478" s="351"/>
      <c r="V478" s="355"/>
      <c r="W478" s="354">
        <v>124</v>
      </c>
      <c r="X478" s="351"/>
      <c r="Y478" s="351"/>
      <c r="Z478" s="354">
        <v>124</v>
      </c>
      <c r="AA478" s="351"/>
      <c r="AB478" s="356"/>
      <c r="AC478" s="351">
        <f t="shared" si="168"/>
        <v>231</v>
      </c>
      <c r="AD478" s="351"/>
      <c r="AE478" s="351"/>
      <c r="AF478" s="352">
        <v>115</v>
      </c>
      <c r="AG478" s="352"/>
      <c r="AH478" s="352"/>
      <c r="AI478" s="352">
        <v>116</v>
      </c>
      <c r="AJ478" s="352"/>
      <c r="AK478" s="353"/>
      <c r="AL478" s="351">
        <f t="shared" si="169"/>
        <v>241</v>
      </c>
      <c r="AM478" s="351"/>
      <c r="AN478" s="351"/>
      <c r="AO478" s="352">
        <v>122</v>
      </c>
      <c r="AP478" s="352"/>
      <c r="AQ478" s="352"/>
      <c r="AR478" s="354">
        <v>119</v>
      </c>
      <c r="AS478" s="351"/>
      <c r="AT478" s="356"/>
    </row>
    <row r="479" spans="1:46" s="57" customFormat="1" ht="18" hidden="1" customHeight="1">
      <c r="B479" s="347" t="s">
        <v>108</v>
      </c>
      <c r="C479" s="348"/>
      <c r="D479" s="348"/>
      <c r="E479" s="348"/>
      <c r="F479" s="349"/>
      <c r="G479" s="350">
        <f t="shared" ref="G479:G484" si="170">SUM(K479:R479)</f>
        <v>0</v>
      </c>
      <c r="H479" s="351"/>
      <c r="I479" s="351"/>
      <c r="J479" s="351"/>
      <c r="K479" s="352">
        <f>W479+AF479+AO479</f>
        <v>0</v>
      </c>
      <c r="L479" s="352"/>
      <c r="M479" s="352"/>
      <c r="N479" s="352"/>
      <c r="O479" s="352">
        <f>Z479+AI479+AR479</f>
        <v>0</v>
      </c>
      <c r="P479" s="352"/>
      <c r="Q479" s="352"/>
      <c r="R479" s="353"/>
      <c r="S479" s="350">
        <f t="shared" si="167"/>
        <v>0</v>
      </c>
      <c r="T479" s="351"/>
      <c r="U479" s="351"/>
      <c r="V479" s="355"/>
      <c r="W479" s="354">
        <v>0</v>
      </c>
      <c r="X479" s="351"/>
      <c r="Y479" s="351"/>
      <c r="Z479" s="354">
        <v>0</v>
      </c>
      <c r="AA479" s="351"/>
      <c r="AB479" s="356"/>
      <c r="AC479" s="351">
        <f t="shared" si="168"/>
        <v>0</v>
      </c>
      <c r="AD479" s="351"/>
      <c r="AE479" s="351"/>
      <c r="AF479" s="352">
        <v>0</v>
      </c>
      <c r="AG479" s="352"/>
      <c r="AH479" s="352"/>
      <c r="AI479" s="352">
        <v>0</v>
      </c>
      <c r="AJ479" s="352"/>
      <c r="AK479" s="353"/>
      <c r="AL479" s="351">
        <f t="shared" si="169"/>
        <v>0</v>
      </c>
      <c r="AM479" s="351"/>
      <c r="AN479" s="351"/>
      <c r="AO479" s="352">
        <v>0</v>
      </c>
      <c r="AP479" s="352"/>
      <c r="AQ479" s="352"/>
      <c r="AR479" s="354">
        <v>0</v>
      </c>
      <c r="AS479" s="351"/>
      <c r="AT479" s="356"/>
    </row>
    <row r="480" spans="1:46" s="57" customFormat="1" ht="18" hidden="1" customHeight="1">
      <c r="B480" s="347" t="s">
        <v>132</v>
      </c>
      <c r="C480" s="348"/>
      <c r="D480" s="348"/>
      <c r="E480" s="348"/>
      <c r="F480" s="349"/>
      <c r="G480" s="350">
        <f t="shared" si="170"/>
        <v>447</v>
      </c>
      <c r="H480" s="351"/>
      <c r="I480" s="351"/>
      <c r="J480" s="351"/>
      <c r="K480" s="352">
        <f>W480+AF480+AO480</f>
        <v>219</v>
      </c>
      <c r="L480" s="352"/>
      <c r="M480" s="352"/>
      <c r="N480" s="352"/>
      <c r="O480" s="352">
        <f>Z480+AI480+AR480</f>
        <v>228</v>
      </c>
      <c r="P480" s="352"/>
      <c r="Q480" s="352"/>
      <c r="R480" s="353"/>
      <c r="S480" s="350">
        <f t="shared" si="167"/>
        <v>151</v>
      </c>
      <c r="T480" s="351"/>
      <c r="U480" s="351"/>
      <c r="V480" s="355"/>
      <c r="W480" s="354">
        <v>80</v>
      </c>
      <c r="X480" s="351"/>
      <c r="Y480" s="351"/>
      <c r="Z480" s="354">
        <v>71</v>
      </c>
      <c r="AA480" s="351"/>
      <c r="AB480" s="356"/>
      <c r="AC480" s="351">
        <f t="shared" si="168"/>
        <v>145</v>
      </c>
      <c r="AD480" s="351"/>
      <c r="AE480" s="351"/>
      <c r="AF480" s="352">
        <v>67</v>
      </c>
      <c r="AG480" s="352"/>
      <c r="AH480" s="352"/>
      <c r="AI480" s="352">
        <v>78</v>
      </c>
      <c r="AJ480" s="352"/>
      <c r="AK480" s="353"/>
      <c r="AL480" s="351">
        <f t="shared" si="169"/>
        <v>151</v>
      </c>
      <c r="AM480" s="351"/>
      <c r="AN480" s="351"/>
      <c r="AO480" s="352">
        <v>72</v>
      </c>
      <c r="AP480" s="352"/>
      <c r="AQ480" s="352"/>
      <c r="AR480" s="354">
        <v>79</v>
      </c>
      <c r="AS480" s="351"/>
      <c r="AT480" s="356"/>
    </row>
    <row r="481" spans="1:46" s="57" customFormat="1" ht="18" hidden="1" customHeight="1">
      <c r="B481" s="347" t="s">
        <v>15</v>
      </c>
      <c r="C481" s="348"/>
      <c r="D481" s="348"/>
      <c r="E481" s="348"/>
      <c r="F481" s="349"/>
      <c r="G481" s="350">
        <f t="shared" si="170"/>
        <v>796</v>
      </c>
      <c r="H481" s="351"/>
      <c r="I481" s="351"/>
      <c r="J481" s="351"/>
      <c r="K481" s="352">
        <f>SUM(K482)</f>
        <v>422</v>
      </c>
      <c r="L481" s="352"/>
      <c r="M481" s="352"/>
      <c r="N481" s="352"/>
      <c r="O481" s="352">
        <f>SUM(O482)</f>
        <v>374</v>
      </c>
      <c r="P481" s="352"/>
      <c r="Q481" s="352"/>
      <c r="R481" s="353"/>
      <c r="S481" s="350">
        <f t="shared" si="167"/>
        <v>266</v>
      </c>
      <c r="T481" s="351"/>
      <c r="U481" s="351"/>
      <c r="V481" s="355"/>
      <c r="W481" s="354">
        <f>SUM(W482)</f>
        <v>129</v>
      </c>
      <c r="X481" s="351"/>
      <c r="Y481" s="351"/>
      <c r="Z481" s="354">
        <f>SUM(Z482)</f>
        <v>137</v>
      </c>
      <c r="AA481" s="351"/>
      <c r="AB481" s="356"/>
      <c r="AC481" s="351">
        <f t="shared" si="168"/>
        <v>262</v>
      </c>
      <c r="AD481" s="351"/>
      <c r="AE481" s="351"/>
      <c r="AF481" s="352">
        <f>SUM(AF482)</f>
        <v>143</v>
      </c>
      <c r="AG481" s="352"/>
      <c r="AH481" s="352"/>
      <c r="AI481" s="352">
        <f>SUM(AI482)</f>
        <v>119</v>
      </c>
      <c r="AJ481" s="352"/>
      <c r="AK481" s="353"/>
      <c r="AL481" s="351">
        <f t="shared" si="169"/>
        <v>268</v>
      </c>
      <c r="AM481" s="351"/>
      <c r="AN481" s="351"/>
      <c r="AO481" s="352">
        <f>SUM(AO482)</f>
        <v>150</v>
      </c>
      <c r="AP481" s="352"/>
      <c r="AQ481" s="352"/>
      <c r="AR481" s="354">
        <f>SUM(AR482)</f>
        <v>118</v>
      </c>
      <c r="AS481" s="351"/>
      <c r="AT481" s="356"/>
    </row>
    <row r="482" spans="1:46" s="57" customFormat="1" ht="18" hidden="1" customHeight="1">
      <c r="B482" s="347" t="s">
        <v>133</v>
      </c>
      <c r="C482" s="348"/>
      <c r="D482" s="348"/>
      <c r="E482" s="348"/>
      <c r="F482" s="349"/>
      <c r="G482" s="350">
        <f t="shared" si="170"/>
        <v>796</v>
      </c>
      <c r="H482" s="351"/>
      <c r="I482" s="351"/>
      <c r="J482" s="351"/>
      <c r="K482" s="352">
        <f>W482+AF482+AO482</f>
        <v>422</v>
      </c>
      <c r="L482" s="352"/>
      <c r="M482" s="352"/>
      <c r="N482" s="352"/>
      <c r="O482" s="352">
        <f>Z482+AI482+AR482</f>
        <v>374</v>
      </c>
      <c r="P482" s="352"/>
      <c r="Q482" s="352"/>
      <c r="R482" s="353"/>
      <c r="S482" s="350">
        <f t="shared" si="167"/>
        <v>266</v>
      </c>
      <c r="T482" s="351"/>
      <c r="U482" s="351"/>
      <c r="V482" s="355"/>
      <c r="W482" s="354">
        <v>129</v>
      </c>
      <c r="X482" s="351"/>
      <c r="Y482" s="351"/>
      <c r="Z482" s="354">
        <v>137</v>
      </c>
      <c r="AA482" s="351"/>
      <c r="AB482" s="356"/>
      <c r="AC482" s="351">
        <f t="shared" si="168"/>
        <v>262</v>
      </c>
      <c r="AD482" s="351"/>
      <c r="AE482" s="351"/>
      <c r="AF482" s="352">
        <v>143</v>
      </c>
      <c r="AG482" s="352"/>
      <c r="AH482" s="352"/>
      <c r="AI482" s="352">
        <v>119</v>
      </c>
      <c r="AJ482" s="352"/>
      <c r="AK482" s="353"/>
      <c r="AL482" s="351">
        <f t="shared" si="169"/>
        <v>268</v>
      </c>
      <c r="AM482" s="351"/>
      <c r="AN482" s="351"/>
      <c r="AO482" s="352">
        <v>150</v>
      </c>
      <c r="AP482" s="352"/>
      <c r="AQ482" s="352"/>
      <c r="AR482" s="354">
        <v>118</v>
      </c>
      <c r="AS482" s="351"/>
      <c r="AT482" s="356"/>
    </row>
    <row r="483" spans="1:46" s="57" customFormat="1" ht="18" hidden="1" customHeight="1">
      <c r="B483" s="347" t="s">
        <v>16</v>
      </c>
      <c r="C483" s="348"/>
      <c r="D483" s="348"/>
      <c r="E483" s="348"/>
      <c r="F483" s="349"/>
      <c r="G483" s="350">
        <f t="shared" si="170"/>
        <v>484</v>
      </c>
      <c r="H483" s="351"/>
      <c r="I483" s="351"/>
      <c r="J483" s="351"/>
      <c r="K483" s="352">
        <f>SUM(K484)</f>
        <v>252</v>
      </c>
      <c r="L483" s="352"/>
      <c r="M483" s="352"/>
      <c r="N483" s="352"/>
      <c r="O483" s="352">
        <f>SUM(O484)</f>
        <v>232</v>
      </c>
      <c r="P483" s="352"/>
      <c r="Q483" s="352"/>
      <c r="R483" s="353"/>
      <c r="S483" s="350">
        <f t="shared" si="167"/>
        <v>155</v>
      </c>
      <c r="T483" s="351"/>
      <c r="U483" s="351"/>
      <c r="V483" s="355"/>
      <c r="W483" s="354">
        <f>SUM(W484)</f>
        <v>72</v>
      </c>
      <c r="X483" s="351"/>
      <c r="Y483" s="351"/>
      <c r="Z483" s="354">
        <f>SUM(Z484)</f>
        <v>83</v>
      </c>
      <c r="AA483" s="351"/>
      <c r="AB483" s="356"/>
      <c r="AC483" s="351">
        <f t="shared" si="168"/>
        <v>166</v>
      </c>
      <c r="AD483" s="351"/>
      <c r="AE483" s="351"/>
      <c r="AF483" s="352">
        <f>SUM(AF484)</f>
        <v>81</v>
      </c>
      <c r="AG483" s="352"/>
      <c r="AH483" s="352"/>
      <c r="AI483" s="352">
        <f>SUM(AI484)</f>
        <v>85</v>
      </c>
      <c r="AJ483" s="352"/>
      <c r="AK483" s="353"/>
      <c r="AL483" s="351">
        <f t="shared" si="169"/>
        <v>163</v>
      </c>
      <c r="AM483" s="351"/>
      <c r="AN483" s="351"/>
      <c r="AO483" s="352">
        <f>SUM(AO484)</f>
        <v>99</v>
      </c>
      <c r="AP483" s="352"/>
      <c r="AQ483" s="352"/>
      <c r="AR483" s="354">
        <f>SUM(AR484)</f>
        <v>64</v>
      </c>
      <c r="AS483" s="351"/>
      <c r="AT483" s="356"/>
    </row>
    <row r="484" spans="1:46" s="57" customFormat="1" ht="18" hidden="1" customHeight="1">
      <c r="B484" s="357" t="s">
        <v>134</v>
      </c>
      <c r="C484" s="358"/>
      <c r="D484" s="358"/>
      <c r="E484" s="358"/>
      <c r="F484" s="359"/>
      <c r="G484" s="360">
        <f t="shared" si="170"/>
        <v>484</v>
      </c>
      <c r="H484" s="361"/>
      <c r="I484" s="361"/>
      <c r="J484" s="361"/>
      <c r="K484" s="362">
        <f>W484+AF484+AO484</f>
        <v>252</v>
      </c>
      <c r="L484" s="362"/>
      <c r="M484" s="362"/>
      <c r="N484" s="362"/>
      <c r="O484" s="362">
        <f>Z484+AI484+AR484</f>
        <v>232</v>
      </c>
      <c r="P484" s="362"/>
      <c r="Q484" s="362"/>
      <c r="R484" s="363"/>
      <c r="S484" s="360">
        <f t="shared" si="167"/>
        <v>155</v>
      </c>
      <c r="T484" s="361"/>
      <c r="U484" s="361"/>
      <c r="V484" s="365"/>
      <c r="W484" s="364">
        <v>72</v>
      </c>
      <c r="X484" s="361"/>
      <c r="Y484" s="361"/>
      <c r="Z484" s="364">
        <v>83</v>
      </c>
      <c r="AA484" s="361"/>
      <c r="AB484" s="366"/>
      <c r="AC484" s="361">
        <f t="shared" si="168"/>
        <v>166</v>
      </c>
      <c r="AD484" s="361"/>
      <c r="AE484" s="361"/>
      <c r="AF484" s="362">
        <v>81</v>
      </c>
      <c r="AG484" s="362"/>
      <c r="AH484" s="362"/>
      <c r="AI484" s="362">
        <v>85</v>
      </c>
      <c r="AJ484" s="362"/>
      <c r="AK484" s="363"/>
      <c r="AL484" s="361">
        <f t="shared" si="169"/>
        <v>163</v>
      </c>
      <c r="AM484" s="361"/>
      <c r="AN484" s="361"/>
      <c r="AO484" s="362">
        <v>99</v>
      </c>
      <c r="AP484" s="362"/>
      <c r="AQ484" s="362"/>
      <c r="AR484" s="364">
        <v>64</v>
      </c>
      <c r="AS484" s="361"/>
      <c r="AT484" s="366"/>
    </row>
    <row r="485" spans="1:46" s="228" customFormat="1" ht="18" hidden="1" customHeight="1">
      <c r="A485" s="130"/>
      <c r="B485" s="275" t="s">
        <v>111</v>
      </c>
      <c r="C485" s="276"/>
      <c r="D485" s="276"/>
      <c r="E485" s="276"/>
      <c r="F485" s="339"/>
      <c r="G485" s="340">
        <f>SUM(K485:R485)</f>
        <v>3067</v>
      </c>
      <c r="H485" s="341"/>
      <c r="I485" s="341"/>
      <c r="J485" s="341"/>
      <c r="K485" s="342">
        <f>K486+K488+K492+K494</f>
        <v>1535</v>
      </c>
      <c r="L485" s="342"/>
      <c r="M485" s="342"/>
      <c r="N485" s="342"/>
      <c r="O485" s="342">
        <f>O486+O488+O492+O494</f>
        <v>1532</v>
      </c>
      <c r="P485" s="342"/>
      <c r="Q485" s="342"/>
      <c r="R485" s="343"/>
      <c r="S485" s="340">
        <f>SUM(W485:AB485)</f>
        <v>1003</v>
      </c>
      <c r="T485" s="341"/>
      <c r="U485" s="341"/>
      <c r="V485" s="345"/>
      <c r="W485" s="344">
        <f>W486+W488+W492+W494</f>
        <v>510</v>
      </c>
      <c r="X485" s="341"/>
      <c r="Y485" s="341"/>
      <c r="Z485" s="344">
        <f>Z486+Z488+Z492+Z494</f>
        <v>493</v>
      </c>
      <c r="AA485" s="341"/>
      <c r="AB485" s="346"/>
      <c r="AC485" s="341">
        <f>SUM(AF485:AK485)</f>
        <v>1039</v>
      </c>
      <c r="AD485" s="341"/>
      <c r="AE485" s="341"/>
      <c r="AF485" s="342">
        <f>AF486+AF488+AF492+AF494</f>
        <v>522</v>
      </c>
      <c r="AG485" s="342"/>
      <c r="AH485" s="342"/>
      <c r="AI485" s="342">
        <f>AI486+AI488+AI492+AI494</f>
        <v>517</v>
      </c>
      <c r="AJ485" s="342"/>
      <c r="AK485" s="343"/>
      <c r="AL485" s="341">
        <f>SUM(AO485:AT485)</f>
        <v>1025</v>
      </c>
      <c r="AM485" s="341"/>
      <c r="AN485" s="341"/>
      <c r="AO485" s="342">
        <f>AO486+AO488+AO492+AO494</f>
        <v>503</v>
      </c>
      <c r="AP485" s="342"/>
      <c r="AQ485" s="342"/>
      <c r="AR485" s="344">
        <f>AR486+AR488+AR492+AR494</f>
        <v>522</v>
      </c>
      <c r="AS485" s="341"/>
      <c r="AT485" s="346"/>
    </row>
    <row r="486" spans="1:46" s="57" customFormat="1" ht="15" hidden="1" customHeight="1">
      <c r="B486" s="347" t="s">
        <v>13</v>
      </c>
      <c r="C486" s="348"/>
      <c r="D486" s="348"/>
      <c r="E486" s="348"/>
      <c r="F486" s="349"/>
      <c r="G486" s="350">
        <f>SUM(K486:R486)</f>
        <v>662</v>
      </c>
      <c r="H486" s="351"/>
      <c r="I486" s="351"/>
      <c r="J486" s="351"/>
      <c r="K486" s="352">
        <f>SUM(K487)</f>
        <v>337</v>
      </c>
      <c r="L486" s="352"/>
      <c r="M486" s="352"/>
      <c r="N486" s="352"/>
      <c r="O486" s="352">
        <f>SUM(O487)</f>
        <v>325</v>
      </c>
      <c r="P486" s="352"/>
      <c r="Q486" s="352"/>
      <c r="R486" s="353"/>
      <c r="S486" s="350">
        <f t="shared" ref="S486:S495" si="171">SUM(W486:AB486)</f>
        <v>222</v>
      </c>
      <c r="T486" s="351"/>
      <c r="U486" s="351"/>
      <c r="V486" s="355"/>
      <c r="W486" s="354">
        <f>SUM(W487)</f>
        <v>125</v>
      </c>
      <c r="X486" s="351"/>
      <c r="Y486" s="351"/>
      <c r="Z486" s="354">
        <f>SUM(Z487)</f>
        <v>97</v>
      </c>
      <c r="AA486" s="351"/>
      <c r="AB486" s="356"/>
      <c r="AC486" s="351">
        <f t="shared" ref="AC486:AC495" si="172">SUM(AF486:AK486)</f>
        <v>220</v>
      </c>
      <c r="AD486" s="351"/>
      <c r="AE486" s="351"/>
      <c r="AF486" s="352">
        <f>SUM(AF487)</f>
        <v>117</v>
      </c>
      <c r="AG486" s="352"/>
      <c r="AH486" s="352"/>
      <c r="AI486" s="352">
        <f>SUM(AI487)</f>
        <v>103</v>
      </c>
      <c r="AJ486" s="352"/>
      <c r="AK486" s="353"/>
      <c r="AL486" s="351">
        <f t="shared" ref="AL486:AL495" si="173">SUM(AO486:AT486)</f>
        <v>220</v>
      </c>
      <c r="AM486" s="351"/>
      <c r="AN486" s="351"/>
      <c r="AO486" s="352">
        <f>SUM(AO487)</f>
        <v>95</v>
      </c>
      <c r="AP486" s="352"/>
      <c r="AQ486" s="352"/>
      <c r="AR486" s="354">
        <f>SUM(AR487)</f>
        <v>125</v>
      </c>
      <c r="AS486" s="351"/>
      <c r="AT486" s="356"/>
    </row>
    <row r="487" spans="1:46" s="57" customFormat="1" ht="18" hidden="1" customHeight="1">
      <c r="B487" s="347" t="s">
        <v>130</v>
      </c>
      <c r="C487" s="348"/>
      <c r="D487" s="348"/>
      <c r="E487" s="348"/>
      <c r="F487" s="349"/>
      <c r="G487" s="350">
        <f>SUM(K487:R487)</f>
        <v>662</v>
      </c>
      <c r="H487" s="351"/>
      <c r="I487" s="351"/>
      <c r="J487" s="351"/>
      <c r="K487" s="352">
        <f>SUM(W487,AF487,AO487)</f>
        <v>337</v>
      </c>
      <c r="L487" s="352"/>
      <c r="M487" s="352"/>
      <c r="N487" s="352"/>
      <c r="O487" s="352">
        <f>SUM(Z487,AI487,AR487)</f>
        <v>325</v>
      </c>
      <c r="P487" s="352"/>
      <c r="Q487" s="352"/>
      <c r="R487" s="353"/>
      <c r="S487" s="350">
        <f t="shared" si="171"/>
        <v>222</v>
      </c>
      <c r="T487" s="351"/>
      <c r="U487" s="351"/>
      <c r="V487" s="355"/>
      <c r="W487" s="354">
        <v>125</v>
      </c>
      <c r="X487" s="351"/>
      <c r="Y487" s="351"/>
      <c r="Z487" s="354">
        <v>97</v>
      </c>
      <c r="AA487" s="351"/>
      <c r="AB487" s="356"/>
      <c r="AC487" s="351">
        <f t="shared" si="172"/>
        <v>220</v>
      </c>
      <c r="AD487" s="351"/>
      <c r="AE487" s="351"/>
      <c r="AF487" s="352">
        <v>117</v>
      </c>
      <c r="AG487" s="352"/>
      <c r="AH487" s="352"/>
      <c r="AI487" s="352">
        <v>103</v>
      </c>
      <c r="AJ487" s="352"/>
      <c r="AK487" s="353"/>
      <c r="AL487" s="351">
        <f t="shared" si="173"/>
        <v>220</v>
      </c>
      <c r="AM487" s="351"/>
      <c r="AN487" s="351"/>
      <c r="AO487" s="352">
        <v>95</v>
      </c>
      <c r="AP487" s="352"/>
      <c r="AQ487" s="352"/>
      <c r="AR487" s="354">
        <v>125</v>
      </c>
      <c r="AS487" s="351"/>
      <c r="AT487" s="356"/>
    </row>
    <row r="488" spans="1:46" s="57" customFormat="1" ht="15" hidden="1" customHeight="1">
      <c r="B488" s="347" t="s">
        <v>14</v>
      </c>
      <c r="C488" s="348"/>
      <c r="D488" s="348"/>
      <c r="E488" s="348"/>
      <c r="F488" s="349"/>
      <c r="G488" s="350">
        <f>SUM(K488:R488)</f>
        <v>1125</v>
      </c>
      <c r="H488" s="351"/>
      <c r="I488" s="351"/>
      <c r="J488" s="351"/>
      <c r="K488" s="352">
        <f>SUM(K489:N491)</f>
        <v>563</v>
      </c>
      <c r="L488" s="352"/>
      <c r="M488" s="352"/>
      <c r="N488" s="352"/>
      <c r="O488" s="352">
        <f>SUM(O489:R491)</f>
        <v>562</v>
      </c>
      <c r="P488" s="352"/>
      <c r="Q488" s="352"/>
      <c r="R488" s="353"/>
      <c r="S488" s="350">
        <f t="shared" si="171"/>
        <v>349</v>
      </c>
      <c r="T488" s="351"/>
      <c r="U488" s="351"/>
      <c r="V488" s="355"/>
      <c r="W488" s="354">
        <f>SUM(W489:Y491)</f>
        <v>176</v>
      </c>
      <c r="X488" s="351"/>
      <c r="Y488" s="351"/>
      <c r="Z488" s="354">
        <f>SUM(Z489:AB491)</f>
        <v>173</v>
      </c>
      <c r="AA488" s="351"/>
      <c r="AB488" s="356"/>
      <c r="AC488" s="351">
        <f t="shared" si="172"/>
        <v>400</v>
      </c>
      <c r="AD488" s="351"/>
      <c r="AE488" s="351"/>
      <c r="AF488" s="352">
        <f>SUM(AF489:AH491)</f>
        <v>204</v>
      </c>
      <c r="AG488" s="352"/>
      <c r="AH488" s="352"/>
      <c r="AI488" s="352">
        <f>SUM(AI489:AK491)</f>
        <v>196</v>
      </c>
      <c r="AJ488" s="352"/>
      <c r="AK488" s="353"/>
      <c r="AL488" s="351">
        <f t="shared" si="173"/>
        <v>376</v>
      </c>
      <c r="AM488" s="351"/>
      <c r="AN488" s="351"/>
      <c r="AO488" s="352">
        <f>SUM(AO489:AQ491)</f>
        <v>183</v>
      </c>
      <c r="AP488" s="352"/>
      <c r="AQ488" s="352"/>
      <c r="AR488" s="354">
        <f>SUM(AR489:AT491)</f>
        <v>193</v>
      </c>
      <c r="AS488" s="351"/>
      <c r="AT488" s="356"/>
    </row>
    <row r="489" spans="1:46" s="57" customFormat="1" ht="18" hidden="1" customHeight="1">
      <c r="B489" s="347" t="s">
        <v>131</v>
      </c>
      <c r="C489" s="348"/>
      <c r="D489" s="348"/>
      <c r="E489" s="348"/>
      <c r="F489" s="349"/>
      <c r="G489" s="350">
        <f>SUM(K489:R489)</f>
        <v>698</v>
      </c>
      <c r="H489" s="351"/>
      <c r="I489" s="351"/>
      <c r="J489" s="351"/>
      <c r="K489" s="352">
        <f>SUM(W489,AF489,AO489)</f>
        <v>356</v>
      </c>
      <c r="L489" s="352"/>
      <c r="M489" s="352"/>
      <c r="N489" s="352"/>
      <c r="O489" s="352">
        <f>SUM(Z489,AI489,AR489)</f>
        <v>342</v>
      </c>
      <c r="P489" s="352"/>
      <c r="Q489" s="352"/>
      <c r="R489" s="353"/>
      <c r="S489" s="350">
        <f t="shared" si="171"/>
        <v>217</v>
      </c>
      <c r="T489" s="351"/>
      <c r="U489" s="351"/>
      <c r="V489" s="355"/>
      <c r="W489" s="354">
        <v>116</v>
      </c>
      <c r="X489" s="351"/>
      <c r="Y489" s="351"/>
      <c r="Z489" s="354">
        <v>101</v>
      </c>
      <c r="AA489" s="351"/>
      <c r="AB489" s="356"/>
      <c r="AC489" s="351">
        <f t="shared" si="172"/>
        <v>249</v>
      </c>
      <c r="AD489" s="351"/>
      <c r="AE489" s="351"/>
      <c r="AF489" s="352">
        <v>124</v>
      </c>
      <c r="AG489" s="352"/>
      <c r="AH489" s="352"/>
      <c r="AI489" s="352">
        <v>125</v>
      </c>
      <c r="AJ489" s="352"/>
      <c r="AK489" s="353"/>
      <c r="AL489" s="351">
        <f t="shared" si="173"/>
        <v>232</v>
      </c>
      <c r="AM489" s="351"/>
      <c r="AN489" s="351"/>
      <c r="AO489" s="352">
        <v>116</v>
      </c>
      <c r="AP489" s="352"/>
      <c r="AQ489" s="352"/>
      <c r="AR489" s="354">
        <v>116</v>
      </c>
      <c r="AS489" s="351"/>
      <c r="AT489" s="356"/>
    </row>
    <row r="490" spans="1:46" s="57" customFormat="1" ht="18" hidden="1" customHeight="1">
      <c r="B490" s="347" t="s">
        <v>108</v>
      </c>
      <c r="C490" s="348"/>
      <c r="D490" s="348"/>
      <c r="E490" s="348"/>
      <c r="F490" s="349"/>
      <c r="G490" s="350">
        <f t="shared" ref="G490:G495" si="174">SUM(K490:R490)</f>
        <v>0</v>
      </c>
      <c r="H490" s="351"/>
      <c r="I490" s="351"/>
      <c r="J490" s="351"/>
      <c r="K490" s="352">
        <f>SUM(W490,AF490,AO490)</f>
        <v>0</v>
      </c>
      <c r="L490" s="352"/>
      <c r="M490" s="352"/>
      <c r="N490" s="352"/>
      <c r="O490" s="352">
        <f>SUM(Z490,AI490,AR490)</f>
        <v>0</v>
      </c>
      <c r="P490" s="352"/>
      <c r="Q490" s="352"/>
      <c r="R490" s="353"/>
      <c r="S490" s="350">
        <f t="shared" si="171"/>
        <v>0</v>
      </c>
      <c r="T490" s="351"/>
      <c r="U490" s="351"/>
      <c r="V490" s="355"/>
      <c r="W490" s="354">
        <v>0</v>
      </c>
      <c r="X490" s="351"/>
      <c r="Y490" s="351"/>
      <c r="Z490" s="354">
        <v>0</v>
      </c>
      <c r="AA490" s="351"/>
      <c r="AB490" s="356"/>
      <c r="AC490" s="351">
        <f t="shared" si="172"/>
        <v>0</v>
      </c>
      <c r="AD490" s="351"/>
      <c r="AE490" s="351"/>
      <c r="AF490" s="352">
        <v>0</v>
      </c>
      <c r="AG490" s="352"/>
      <c r="AH490" s="352"/>
      <c r="AI490" s="352">
        <v>0</v>
      </c>
      <c r="AJ490" s="352"/>
      <c r="AK490" s="353"/>
      <c r="AL490" s="351">
        <f t="shared" si="173"/>
        <v>0</v>
      </c>
      <c r="AM490" s="351"/>
      <c r="AN490" s="351"/>
      <c r="AO490" s="352">
        <v>0</v>
      </c>
      <c r="AP490" s="352"/>
      <c r="AQ490" s="352"/>
      <c r="AR490" s="354">
        <v>0</v>
      </c>
      <c r="AS490" s="351"/>
      <c r="AT490" s="356"/>
    </row>
    <row r="491" spans="1:46" s="57" customFormat="1" ht="18" hidden="1" customHeight="1">
      <c r="B491" s="347" t="s">
        <v>132</v>
      </c>
      <c r="C491" s="348"/>
      <c r="D491" s="348"/>
      <c r="E491" s="348"/>
      <c r="F491" s="349"/>
      <c r="G491" s="350">
        <f t="shared" si="174"/>
        <v>427</v>
      </c>
      <c r="H491" s="351"/>
      <c r="I491" s="351"/>
      <c r="J491" s="351"/>
      <c r="K491" s="352">
        <f>SUM(W491,AF491,AO491)</f>
        <v>207</v>
      </c>
      <c r="L491" s="352"/>
      <c r="M491" s="352"/>
      <c r="N491" s="352"/>
      <c r="O491" s="352">
        <f>SUM(Z491,AI491,AR491)</f>
        <v>220</v>
      </c>
      <c r="P491" s="352"/>
      <c r="Q491" s="352"/>
      <c r="R491" s="353"/>
      <c r="S491" s="350">
        <f t="shared" si="171"/>
        <v>132</v>
      </c>
      <c r="T491" s="351"/>
      <c r="U491" s="351"/>
      <c r="V491" s="355"/>
      <c r="W491" s="354">
        <v>60</v>
      </c>
      <c r="X491" s="351"/>
      <c r="Y491" s="351"/>
      <c r="Z491" s="354">
        <v>72</v>
      </c>
      <c r="AA491" s="351"/>
      <c r="AB491" s="356"/>
      <c r="AC491" s="351">
        <f t="shared" si="172"/>
        <v>151</v>
      </c>
      <c r="AD491" s="351"/>
      <c r="AE491" s="351"/>
      <c r="AF491" s="352">
        <v>80</v>
      </c>
      <c r="AG491" s="352"/>
      <c r="AH491" s="352"/>
      <c r="AI491" s="352">
        <v>71</v>
      </c>
      <c r="AJ491" s="352"/>
      <c r="AK491" s="353"/>
      <c r="AL491" s="351">
        <f t="shared" si="173"/>
        <v>144</v>
      </c>
      <c r="AM491" s="351"/>
      <c r="AN491" s="351"/>
      <c r="AO491" s="352">
        <v>67</v>
      </c>
      <c r="AP491" s="352"/>
      <c r="AQ491" s="352"/>
      <c r="AR491" s="354">
        <v>77</v>
      </c>
      <c r="AS491" s="351"/>
      <c r="AT491" s="356"/>
    </row>
    <row r="492" spans="1:46" s="57" customFormat="1" ht="15" hidden="1" customHeight="1">
      <c r="B492" s="347" t="s">
        <v>15</v>
      </c>
      <c r="C492" s="348"/>
      <c r="D492" s="348"/>
      <c r="E492" s="348"/>
      <c r="F492" s="349"/>
      <c r="G492" s="350">
        <f t="shared" si="174"/>
        <v>784</v>
      </c>
      <c r="H492" s="351"/>
      <c r="I492" s="351"/>
      <c r="J492" s="351"/>
      <c r="K492" s="352">
        <f>SUM(K493)</f>
        <v>396</v>
      </c>
      <c r="L492" s="352"/>
      <c r="M492" s="352"/>
      <c r="N492" s="352"/>
      <c r="O492" s="352">
        <f>SUM(O493)</f>
        <v>388</v>
      </c>
      <c r="P492" s="352"/>
      <c r="Q492" s="352"/>
      <c r="R492" s="353"/>
      <c r="S492" s="350">
        <f t="shared" si="171"/>
        <v>256</v>
      </c>
      <c r="T492" s="351"/>
      <c r="U492" s="351"/>
      <c r="V492" s="355"/>
      <c r="W492" s="354">
        <f>SUM(W493)</f>
        <v>124</v>
      </c>
      <c r="X492" s="351"/>
      <c r="Y492" s="351"/>
      <c r="Z492" s="354">
        <f>SUM(Z493)</f>
        <v>132</v>
      </c>
      <c r="AA492" s="351"/>
      <c r="AB492" s="356"/>
      <c r="AC492" s="351">
        <f t="shared" si="172"/>
        <v>265</v>
      </c>
      <c r="AD492" s="351"/>
      <c r="AE492" s="351"/>
      <c r="AF492" s="352">
        <f>SUM(AF493)</f>
        <v>129</v>
      </c>
      <c r="AG492" s="352"/>
      <c r="AH492" s="352"/>
      <c r="AI492" s="352">
        <f>SUM(AI493)</f>
        <v>136</v>
      </c>
      <c r="AJ492" s="352"/>
      <c r="AK492" s="353"/>
      <c r="AL492" s="351">
        <f t="shared" si="173"/>
        <v>263</v>
      </c>
      <c r="AM492" s="351"/>
      <c r="AN492" s="351"/>
      <c r="AO492" s="352">
        <f>SUM(AO493)</f>
        <v>143</v>
      </c>
      <c r="AP492" s="352"/>
      <c r="AQ492" s="352"/>
      <c r="AR492" s="354">
        <f>SUM(AR493)</f>
        <v>120</v>
      </c>
      <c r="AS492" s="351"/>
      <c r="AT492" s="356"/>
    </row>
    <row r="493" spans="1:46" s="57" customFormat="1" ht="18" hidden="1" customHeight="1">
      <c r="B493" s="347" t="s">
        <v>133</v>
      </c>
      <c r="C493" s="348"/>
      <c r="D493" s="348"/>
      <c r="E493" s="348"/>
      <c r="F493" s="349"/>
      <c r="G493" s="350">
        <f t="shared" si="174"/>
        <v>784</v>
      </c>
      <c r="H493" s="351"/>
      <c r="I493" s="351"/>
      <c r="J493" s="351"/>
      <c r="K493" s="352">
        <f>SUM(W493,AF493,AO493)</f>
        <v>396</v>
      </c>
      <c r="L493" s="352"/>
      <c r="M493" s="352"/>
      <c r="N493" s="352"/>
      <c r="O493" s="352">
        <f>SUM(Z493,AI493,AR493)</f>
        <v>388</v>
      </c>
      <c r="P493" s="352"/>
      <c r="Q493" s="352"/>
      <c r="R493" s="353"/>
      <c r="S493" s="350">
        <f t="shared" si="171"/>
        <v>256</v>
      </c>
      <c r="T493" s="351"/>
      <c r="U493" s="351"/>
      <c r="V493" s="355"/>
      <c r="W493" s="354">
        <v>124</v>
      </c>
      <c r="X493" s="351"/>
      <c r="Y493" s="351"/>
      <c r="Z493" s="354">
        <v>132</v>
      </c>
      <c r="AA493" s="351"/>
      <c r="AB493" s="356"/>
      <c r="AC493" s="351">
        <f t="shared" si="172"/>
        <v>265</v>
      </c>
      <c r="AD493" s="351"/>
      <c r="AE493" s="351"/>
      <c r="AF493" s="352">
        <v>129</v>
      </c>
      <c r="AG493" s="352"/>
      <c r="AH493" s="352"/>
      <c r="AI493" s="352">
        <v>136</v>
      </c>
      <c r="AJ493" s="352"/>
      <c r="AK493" s="353"/>
      <c r="AL493" s="351">
        <f t="shared" si="173"/>
        <v>263</v>
      </c>
      <c r="AM493" s="351"/>
      <c r="AN493" s="351"/>
      <c r="AO493" s="352">
        <v>143</v>
      </c>
      <c r="AP493" s="352"/>
      <c r="AQ493" s="352"/>
      <c r="AR493" s="354">
        <v>120</v>
      </c>
      <c r="AS493" s="351"/>
      <c r="AT493" s="356"/>
    </row>
    <row r="494" spans="1:46" s="57" customFormat="1" ht="15" hidden="1" customHeight="1">
      <c r="B494" s="347" t="s">
        <v>16</v>
      </c>
      <c r="C494" s="348"/>
      <c r="D494" s="348"/>
      <c r="E494" s="348"/>
      <c r="F494" s="349"/>
      <c r="G494" s="350">
        <f t="shared" si="174"/>
        <v>496</v>
      </c>
      <c r="H494" s="351"/>
      <c r="I494" s="351"/>
      <c r="J494" s="351"/>
      <c r="K494" s="352">
        <f>SUM(K495)</f>
        <v>239</v>
      </c>
      <c r="L494" s="352"/>
      <c r="M494" s="352"/>
      <c r="N494" s="352"/>
      <c r="O494" s="352">
        <f>SUM(O495)</f>
        <v>257</v>
      </c>
      <c r="P494" s="352"/>
      <c r="Q494" s="352"/>
      <c r="R494" s="353"/>
      <c r="S494" s="350">
        <f t="shared" si="171"/>
        <v>176</v>
      </c>
      <c r="T494" s="351"/>
      <c r="U494" s="351"/>
      <c r="V494" s="355"/>
      <c r="W494" s="354">
        <f>SUM(W495)</f>
        <v>85</v>
      </c>
      <c r="X494" s="351"/>
      <c r="Y494" s="351"/>
      <c r="Z494" s="354">
        <f>SUM(Z495)</f>
        <v>91</v>
      </c>
      <c r="AA494" s="351"/>
      <c r="AB494" s="356"/>
      <c r="AC494" s="351">
        <f t="shared" si="172"/>
        <v>154</v>
      </c>
      <c r="AD494" s="351"/>
      <c r="AE494" s="351"/>
      <c r="AF494" s="352">
        <f>SUM(AF495)</f>
        <v>72</v>
      </c>
      <c r="AG494" s="352"/>
      <c r="AH494" s="352"/>
      <c r="AI494" s="352">
        <f>SUM(AI495)</f>
        <v>82</v>
      </c>
      <c r="AJ494" s="352"/>
      <c r="AK494" s="353"/>
      <c r="AL494" s="351">
        <f t="shared" si="173"/>
        <v>166</v>
      </c>
      <c r="AM494" s="351"/>
      <c r="AN494" s="351"/>
      <c r="AO494" s="352">
        <f>SUM(AO495)</f>
        <v>82</v>
      </c>
      <c r="AP494" s="352"/>
      <c r="AQ494" s="352"/>
      <c r="AR494" s="354">
        <f>SUM(AR495)</f>
        <v>84</v>
      </c>
      <c r="AS494" s="351"/>
      <c r="AT494" s="356"/>
    </row>
    <row r="495" spans="1:46" s="57" customFormat="1" ht="18" hidden="1" customHeight="1">
      <c r="B495" s="357" t="s">
        <v>134</v>
      </c>
      <c r="C495" s="358"/>
      <c r="D495" s="358"/>
      <c r="E495" s="358"/>
      <c r="F495" s="359"/>
      <c r="G495" s="360">
        <f t="shared" si="174"/>
        <v>496</v>
      </c>
      <c r="H495" s="361"/>
      <c r="I495" s="361"/>
      <c r="J495" s="361"/>
      <c r="K495" s="362">
        <f>SUM(W495,AF495,AO495)</f>
        <v>239</v>
      </c>
      <c r="L495" s="362"/>
      <c r="M495" s="362"/>
      <c r="N495" s="362"/>
      <c r="O495" s="362">
        <f>SUM(Z495,AI495,AR495)</f>
        <v>257</v>
      </c>
      <c r="P495" s="362"/>
      <c r="Q495" s="362"/>
      <c r="R495" s="363"/>
      <c r="S495" s="360">
        <f t="shared" si="171"/>
        <v>176</v>
      </c>
      <c r="T495" s="361"/>
      <c r="U495" s="361"/>
      <c r="V495" s="365"/>
      <c r="W495" s="364">
        <v>85</v>
      </c>
      <c r="X495" s="361"/>
      <c r="Y495" s="361"/>
      <c r="Z495" s="364">
        <v>91</v>
      </c>
      <c r="AA495" s="361"/>
      <c r="AB495" s="366"/>
      <c r="AC495" s="361">
        <f t="shared" si="172"/>
        <v>154</v>
      </c>
      <c r="AD495" s="361"/>
      <c r="AE495" s="361"/>
      <c r="AF495" s="362">
        <v>72</v>
      </c>
      <c r="AG495" s="362"/>
      <c r="AH495" s="362"/>
      <c r="AI495" s="362">
        <v>82</v>
      </c>
      <c r="AJ495" s="362"/>
      <c r="AK495" s="363"/>
      <c r="AL495" s="361">
        <f t="shared" si="173"/>
        <v>166</v>
      </c>
      <c r="AM495" s="361"/>
      <c r="AN495" s="361"/>
      <c r="AO495" s="362">
        <v>82</v>
      </c>
      <c r="AP495" s="362"/>
      <c r="AQ495" s="362"/>
      <c r="AR495" s="364">
        <v>84</v>
      </c>
      <c r="AS495" s="361"/>
      <c r="AT495" s="366"/>
    </row>
    <row r="496" spans="1:46" s="228" customFormat="1" ht="18" hidden="1" customHeight="1">
      <c r="A496" s="130"/>
      <c r="B496" s="275" t="s">
        <v>112</v>
      </c>
      <c r="C496" s="276"/>
      <c r="D496" s="276"/>
      <c r="E496" s="276"/>
      <c r="F496" s="339"/>
      <c r="G496" s="340">
        <f>SUM(K496:R496)</f>
        <v>3006</v>
      </c>
      <c r="H496" s="341"/>
      <c r="I496" s="341"/>
      <c r="J496" s="341"/>
      <c r="K496" s="342">
        <f>K497+K499+K503+K505</f>
        <v>1507</v>
      </c>
      <c r="L496" s="342"/>
      <c r="M496" s="342"/>
      <c r="N496" s="342"/>
      <c r="O496" s="342">
        <f>O497+O499+O503+O505</f>
        <v>1499</v>
      </c>
      <c r="P496" s="342"/>
      <c r="Q496" s="342"/>
      <c r="R496" s="343"/>
      <c r="S496" s="340">
        <f>SUM(W496:AB496)</f>
        <v>952</v>
      </c>
      <c r="T496" s="341"/>
      <c r="U496" s="341"/>
      <c r="V496" s="345"/>
      <c r="W496" s="344">
        <f>W497+W499+W503+W505</f>
        <v>468</v>
      </c>
      <c r="X496" s="341"/>
      <c r="Y496" s="341"/>
      <c r="Z496" s="344">
        <f>Z497+Z499+Z503+Z505</f>
        <v>484</v>
      </c>
      <c r="AA496" s="341"/>
      <c r="AB496" s="346"/>
      <c r="AC496" s="341">
        <f>SUM(AF496:AK496)</f>
        <v>1010</v>
      </c>
      <c r="AD496" s="341"/>
      <c r="AE496" s="341"/>
      <c r="AF496" s="342">
        <f>AF497+AF499+AF503+AF505</f>
        <v>516</v>
      </c>
      <c r="AG496" s="342"/>
      <c r="AH496" s="342"/>
      <c r="AI496" s="342">
        <f>AI497+AI499+AI503+AI505</f>
        <v>494</v>
      </c>
      <c r="AJ496" s="342"/>
      <c r="AK496" s="343"/>
      <c r="AL496" s="341">
        <f>SUM(AO496:AT496)</f>
        <v>1044</v>
      </c>
      <c r="AM496" s="341"/>
      <c r="AN496" s="341"/>
      <c r="AO496" s="342">
        <f>AO497+AO499+AO503+AO505</f>
        <v>523</v>
      </c>
      <c r="AP496" s="342"/>
      <c r="AQ496" s="342"/>
      <c r="AR496" s="344">
        <f>AR497+AR499+AR503+AR505</f>
        <v>521</v>
      </c>
      <c r="AS496" s="341"/>
      <c r="AT496" s="346"/>
    </row>
    <row r="497" spans="1:46" s="57" customFormat="1" ht="12.95" hidden="1" customHeight="1">
      <c r="B497" s="347" t="s">
        <v>13</v>
      </c>
      <c r="C497" s="348"/>
      <c r="D497" s="348"/>
      <c r="E497" s="348"/>
      <c r="F497" s="349"/>
      <c r="G497" s="350">
        <f>SUM(K497:R497)</f>
        <v>662</v>
      </c>
      <c r="H497" s="351"/>
      <c r="I497" s="351"/>
      <c r="J497" s="351"/>
      <c r="K497" s="352">
        <f>SUM(K498)</f>
        <v>345</v>
      </c>
      <c r="L497" s="352"/>
      <c r="M497" s="352"/>
      <c r="N497" s="352"/>
      <c r="O497" s="352">
        <f>SUM(Z497,AI497,AR497)</f>
        <v>317</v>
      </c>
      <c r="P497" s="352"/>
      <c r="Q497" s="352"/>
      <c r="R497" s="353"/>
      <c r="S497" s="350">
        <f t="shared" ref="S497:S505" si="175">SUM(W497:AB497)</f>
        <v>216</v>
      </c>
      <c r="T497" s="351"/>
      <c r="U497" s="351"/>
      <c r="V497" s="355"/>
      <c r="W497" s="354">
        <f>SUM(W498)</f>
        <v>101</v>
      </c>
      <c r="X497" s="351"/>
      <c r="Y497" s="351"/>
      <c r="Z497" s="354">
        <f>SUM(Z498)</f>
        <v>115</v>
      </c>
      <c r="AA497" s="351"/>
      <c r="AB497" s="356"/>
      <c r="AC497" s="351">
        <f t="shared" ref="AC497:AC506" si="176">SUM(AF497:AK497)</f>
        <v>225</v>
      </c>
      <c r="AD497" s="351"/>
      <c r="AE497" s="351"/>
      <c r="AF497" s="352">
        <f>SUM(AF498)</f>
        <v>127</v>
      </c>
      <c r="AG497" s="352"/>
      <c r="AH497" s="352"/>
      <c r="AI497" s="352">
        <f>SUM(AI498)</f>
        <v>98</v>
      </c>
      <c r="AJ497" s="352"/>
      <c r="AK497" s="353"/>
      <c r="AL497" s="351">
        <f t="shared" ref="AL497:AL506" si="177">SUM(AO497:AT497)</f>
        <v>221</v>
      </c>
      <c r="AM497" s="351"/>
      <c r="AN497" s="351"/>
      <c r="AO497" s="352">
        <f>SUM(AO498)</f>
        <v>117</v>
      </c>
      <c r="AP497" s="352"/>
      <c r="AQ497" s="352"/>
      <c r="AR497" s="354">
        <f>SUM(AR498)</f>
        <v>104</v>
      </c>
      <c r="AS497" s="351"/>
      <c r="AT497" s="356"/>
    </row>
    <row r="498" spans="1:46" s="57" customFormat="1" ht="18" hidden="1" customHeight="1">
      <c r="B498" s="347" t="s">
        <v>130</v>
      </c>
      <c r="C498" s="348"/>
      <c r="D498" s="348"/>
      <c r="E498" s="348"/>
      <c r="F498" s="349"/>
      <c r="G498" s="350">
        <f>SUM(K498:R498)</f>
        <v>662</v>
      </c>
      <c r="H498" s="351"/>
      <c r="I498" s="351"/>
      <c r="J498" s="351"/>
      <c r="K498" s="352">
        <f>SUM(W498,AF498,AO498)</f>
        <v>345</v>
      </c>
      <c r="L498" s="352"/>
      <c r="M498" s="352"/>
      <c r="N498" s="352"/>
      <c r="O498" s="352">
        <f>SUM(Z498,AI498,AR498)</f>
        <v>317</v>
      </c>
      <c r="P498" s="352"/>
      <c r="Q498" s="352"/>
      <c r="R498" s="353"/>
      <c r="S498" s="350">
        <f t="shared" si="175"/>
        <v>216</v>
      </c>
      <c r="T498" s="351"/>
      <c r="U498" s="351"/>
      <c r="V498" s="355"/>
      <c r="W498" s="354">
        <v>101</v>
      </c>
      <c r="X498" s="351"/>
      <c r="Y498" s="351"/>
      <c r="Z498" s="354">
        <v>115</v>
      </c>
      <c r="AA498" s="351"/>
      <c r="AB498" s="356"/>
      <c r="AC498" s="351">
        <f t="shared" si="176"/>
        <v>225</v>
      </c>
      <c r="AD498" s="351"/>
      <c r="AE498" s="351"/>
      <c r="AF498" s="352">
        <v>127</v>
      </c>
      <c r="AG498" s="352"/>
      <c r="AH498" s="352"/>
      <c r="AI498" s="352">
        <v>98</v>
      </c>
      <c r="AJ498" s="352"/>
      <c r="AK498" s="353"/>
      <c r="AL498" s="351">
        <f t="shared" si="177"/>
        <v>221</v>
      </c>
      <c r="AM498" s="351"/>
      <c r="AN498" s="351"/>
      <c r="AO498" s="352">
        <v>117</v>
      </c>
      <c r="AP498" s="352"/>
      <c r="AQ498" s="352"/>
      <c r="AR498" s="354">
        <v>104</v>
      </c>
      <c r="AS498" s="351"/>
      <c r="AT498" s="356"/>
    </row>
    <row r="499" spans="1:46" s="57" customFormat="1" ht="12.95" hidden="1" customHeight="1">
      <c r="B499" s="347" t="s">
        <v>14</v>
      </c>
      <c r="C499" s="348"/>
      <c r="D499" s="348"/>
      <c r="E499" s="348"/>
      <c r="F499" s="349"/>
      <c r="G499" s="350">
        <f>SUM(K499:R499)</f>
        <v>1089</v>
      </c>
      <c r="H499" s="351"/>
      <c r="I499" s="351"/>
      <c r="J499" s="351"/>
      <c r="K499" s="352">
        <f>SUM(K500:N502)</f>
        <v>545</v>
      </c>
      <c r="L499" s="352"/>
      <c r="M499" s="352"/>
      <c r="N499" s="352"/>
      <c r="O499" s="352">
        <f>SUM(O500:R502)</f>
        <v>544</v>
      </c>
      <c r="P499" s="352"/>
      <c r="Q499" s="352"/>
      <c r="R499" s="353"/>
      <c r="S499" s="350">
        <f t="shared" si="175"/>
        <v>334</v>
      </c>
      <c r="T499" s="351"/>
      <c r="U499" s="351"/>
      <c r="V499" s="355"/>
      <c r="W499" s="354">
        <f>SUM(W500:Y502)</f>
        <v>162</v>
      </c>
      <c r="X499" s="351"/>
      <c r="Y499" s="351"/>
      <c r="Z499" s="354">
        <f>SUM(Z500:AB502)</f>
        <v>172</v>
      </c>
      <c r="AA499" s="351"/>
      <c r="AB499" s="356"/>
      <c r="AC499" s="351">
        <f t="shared" si="176"/>
        <v>351</v>
      </c>
      <c r="AD499" s="351"/>
      <c r="AE499" s="351"/>
      <c r="AF499" s="352">
        <f>SUM(AF500:AH502)</f>
        <v>178</v>
      </c>
      <c r="AG499" s="352"/>
      <c r="AH499" s="352"/>
      <c r="AI499" s="352">
        <f>SUM(AI500:AK502)</f>
        <v>173</v>
      </c>
      <c r="AJ499" s="352"/>
      <c r="AK499" s="353"/>
      <c r="AL499" s="351">
        <f t="shared" si="177"/>
        <v>404</v>
      </c>
      <c r="AM499" s="351"/>
      <c r="AN499" s="351"/>
      <c r="AO499" s="352">
        <f>SUM(AO500:AQ502)</f>
        <v>205</v>
      </c>
      <c r="AP499" s="352"/>
      <c r="AQ499" s="352"/>
      <c r="AR499" s="354">
        <f>SUM(AR500:AT502)</f>
        <v>199</v>
      </c>
      <c r="AS499" s="351"/>
      <c r="AT499" s="356"/>
    </row>
    <row r="500" spans="1:46" s="57" customFormat="1" ht="18" hidden="1" customHeight="1">
      <c r="B500" s="347" t="s">
        <v>131</v>
      </c>
      <c r="C500" s="348"/>
      <c r="D500" s="348"/>
      <c r="E500" s="348"/>
      <c r="F500" s="349"/>
      <c r="G500" s="350">
        <f>SUM(K500:R500)</f>
        <v>673</v>
      </c>
      <c r="H500" s="351"/>
      <c r="I500" s="351"/>
      <c r="J500" s="351"/>
      <c r="K500" s="352">
        <f>SUM(W500,AF500,AO500)</f>
        <v>341</v>
      </c>
      <c r="L500" s="352"/>
      <c r="M500" s="352"/>
      <c r="N500" s="352"/>
      <c r="O500" s="352">
        <f>SUM(Z500,AI500,AR500)</f>
        <v>332</v>
      </c>
      <c r="P500" s="352"/>
      <c r="Q500" s="352"/>
      <c r="R500" s="353"/>
      <c r="S500" s="350">
        <f t="shared" si="175"/>
        <v>206</v>
      </c>
      <c r="T500" s="351"/>
      <c r="U500" s="351"/>
      <c r="V500" s="355"/>
      <c r="W500" s="354">
        <v>101</v>
      </c>
      <c r="X500" s="351"/>
      <c r="Y500" s="351"/>
      <c r="Z500" s="354">
        <v>105</v>
      </c>
      <c r="AA500" s="351"/>
      <c r="AB500" s="356"/>
      <c r="AC500" s="351">
        <f t="shared" si="176"/>
        <v>218</v>
      </c>
      <c r="AD500" s="351"/>
      <c r="AE500" s="351"/>
      <c r="AF500" s="352">
        <v>116</v>
      </c>
      <c r="AG500" s="352"/>
      <c r="AH500" s="352"/>
      <c r="AI500" s="352">
        <v>102</v>
      </c>
      <c r="AJ500" s="352"/>
      <c r="AK500" s="353"/>
      <c r="AL500" s="351">
        <f t="shared" si="177"/>
        <v>249</v>
      </c>
      <c r="AM500" s="351"/>
      <c r="AN500" s="351"/>
      <c r="AO500" s="352">
        <v>124</v>
      </c>
      <c r="AP500" s="352"/>
      <c r="AQ500" s="352"/>
      <c r="AR500" s="354">
        <v>125</v>
      </c>
      <c r="AS500" s="351"/>
      <c r="AT500" s="356"/>
    </row>
    <row r="501" spans="1:46" s="57" customFormat="1" ht="18" hidden="1" customHeight="1">
      <c r="B501" s="347" t="s">
        <v>108</v>
      </c>
      <c r="C501" s="348"/>
      <c r="D501" s="348"/>
      <c r="E501" s="348"/>
      <c r="F501" s="349"/>
      <c r="G501" s="350">
        <f t="shared" ref="G501:G516" si="178">SUM(K501:R501)</f>
        <v>0</v>
      </c>
      <c r="H501" s="351"/>
      <c r="I501" s="351"/>
      <c r="J501" s="351"/>
      <c r="K501" s="352">
        <f>SUM(W501,AF501,AO501)</f>
        <v>0</v>
      </c>
      <c r="L501" s="352"/>
      <c r="M501" s="352"/>
      <c r="N501" s="352"/>
      <c r="O501" s="352">
        <f>SUM(Z501,AI501,AR501)</f>
        <v>0</v>
      </c>
      <c r="P501" s="352"/>
      <c r="Q501" s="352"/>
      <c r="R501" s="353"/>
      <c r="S501" s="350">
        <f t="shared" si="175"/>
        <v>0</v>
      </c>
      <c r="T501" s="351"/>
      <c r="U501" s="351"/>
      <c r="V501" s="355"/>
      <c r="W501" s="354">
        <v>0</v>
      </c>
      <c r="X501" s="351"/>
      <c r="Y501" s="351"/>
      <c r="Z501" s="354">
        <v>0</v>
      </c>
      <c r="AA501" s="351"/>
      <c r="AB501" s="356"/>
      <c r="AC501" s="351">
        <f t="shared" si="176"/>
        <v>0</v>
      </c>
      <c r="AD501" s="351"/>
      <c r="AE501" s="351"/>
      <c r="AF501" s="352">
        <v>0</v>
      </c>
      <c r="AG501" s="352"/>
      <c r="AH501" s="352"/>
      <c r="AI501" s="352">
        <v>0</v>
      </c>
      <c r="AJ501" s="352"/>
      <c r="AK501" s="353"/>
      <c r="AL501" s="351">
        <f t="shared" si="177"/>
        <v>0</v>
      </c>
      <c r="AM501" s="351"/>
      <c r="AN501" s="351"/>
      <c r="AO501" s="352">
        <v>0</v>
      </c>
      <c r="AP501" s="352"/>
      <c r="AQ501" s="352"/>
      <c r="AR501" s="354">
        <v>0</v>
      </c>
      <c r="AS501" s="351"/>
      <c r="AT501" s="356"/>
    </row>
    <row r="502" spans="1:46" s="57" customFormat="1" ht="18" hidden="1" customHeight="1">
      <c r="B502" s="347" t="s">
        <v>132</v>
      </c>
      <c r="C502" s="348"/>
      <c r="D502" s="348"/>
      <c r="E502" s="348"/>
      <c r="F502" s="349"/>
      <c r="G502" s="350">
        <f t="shared" si="178"/>
        <v>416</v>
      </c>
      <c r="H502" s="351"/>
      <c r="I502" s="351"/>
      <c r="J502" s="351"/>
      <c r="K502" s="352">
        <f>SUM(W502,AF502,AO502)</f>
        <v>204</v>
      </c>
      <c r="L502" s="352"/>
      <c r="M502" s="352"/>
      <c r="N502" s="352"/>
      <c r="O502" s="352">
        <f>SUM(Z502,AI502,AR502)</f>
        <v>212</v>
      </c>
      <c r="P502" s="352"/>
      <c r="Q502" s="352"/>
      <c r="R502" s="353"/>
      <c r="S502" s="350">
        <f t="shared" si="175"/>
        <v>128</v>
      </c>
      <c r="T502" s="351"/>
      <c r="U502" s="351"/>
      <c r="V502" s="355"/>
      <c r="W502" s="354">
        <v>61</v>
      </c>
      <c r="X502" s="351"/>
      <c r="Y502" s="351"/>
      <c r="Z502" s="354">
        <v>67</v>
      </c>
      <c r="AA502" s="351"/>
      <c r="AB502" s="356"/>
      <c r="AC502" s="351">
        <f t="shared" si="176"/>
        <v>133</v>
      </c>
      <c r="AD502" s="351"/>
      <c r="AE502" s="351"/>
      <c r="AF502" s="352">
        <v>62</v>
      </c>
      <c r="AG502" s="352"/>
      <c r="AH502" s="352"/>
      <c r="AI502" s="352">
        <v>71</v>
      </c>
      <c r="AJ502" s="352"/>
      <c r="AK502" s="353"/>
      <c r="AL502" s="351">
        <f t="shared" si="177"/>
        <v>155</v>
      </c>
      <c r="AM502" s="351"/>
      <c r="AN502" s="351"/>
      <c r="AO502" s="352">
        <v>81</v>
      </c>
      <c r="AP502" s="352"/>
      <c r="AQ502" s="352"/>
      <c r="AR502" s="354">
        <v>74</v>
      </c>
      <c r="AS502" s="351"/>
      <c r="AT502" s="356"/>
    </row>
    <row r="503" spans="1:46" s="57" customFormat="1" ht="12.95" hidden="1" customHeight="1">
      <c r="B503" s="347" t="s">
        <v>15</v>
      </c>
      <c r="C503" s="348"/>
      <c r="D503" s="348"/>
      <c r="E503" s="348"/>
      <c r="F503" s="349"/>
      <c r="G503" s="350">
        <f t="shared" si="178"/>
        <v>786</v>
      </c>
      <c r="H503" s="351"/>
      <c r="I503" s="351"/>
      <c r="J503" s="351"/>
      <c r="K503" s="352">
        <f>SUM(K504)</f>
        <v>396</v>
      </c>
      <c r="L503" s="352"/>
      <c r="M503" s="352"/>
      <c r="N503" s="352"/>
      <c r="O503" s="352">
        <f>SUM(O504)</f>
        <v>390</v>
      </c>
      <c r="P503" s="352"/>
      <c r="Q503" s="352"/>
      <c r="R503" s="353"/>
      <c r="S503" s="350">
        <f t="shared" si="175"/>
        <v>263</v>
      </c>
      <c r="T503" s="351"/>
      <c r="U503" s="351"/>
      <c r="V503" s="355"/>
      <c r="W503" s="354">
        <f>SUM(W504)</f>
        <v>141</v>
      </c>
      <c r="X503" s="351"/>
      <c r="Y503" s="351"/>
      <c r="Z503" s="354">
        <f>SUM(Z504)</f>
        <v>122</v>
      </c>
      <c r="AA503" s="351"/>
      <c r="AB503" s="356"/>
      <c r="AC503" s="351">
        <f t="shared" si="176"/>
        <v>258</v>
      </c>
      <c r="AD503" s="351"/>
      <c r="AE503" s="351"/>
      <c r="AF503" s="352">
        <f>SUM(AF504)</f>
        <v>126</v>
      </c>
      <c r="AG503" s="352"/>
      <c r="AH503" s="352"/>
      <c r="AI503" s="352">
        <f>SUM(AI504)</f>
        <v>132</v>
      </c>
      <c r="AJ503" s="352"/>
      <c r="AK503" s="353"/>
      <c r="AL503" s="351">
        <f t="shared" si="177"/>
        <v>265</v>
      </c>
      <c r="AM503" s="351"/>
      <c r="AN503" s="351"/>
      <c r="AO503" s="352">
        <f>SUM(AO504)</f>
        <v>129</v>
      </c>
      <c r="AP503" s="352"/>
      <c r="AQ503" s="352"/>
      <c r="AR503" s="354">
        <f>SUM(AR504)</f>
        <v>136</v>
      </c>
      <c r="AS503" s="351"/>
      <c r="AT503" s="356"/>
    </row>
    <row r="504" spans="1:46" s="57" customFormat="1" ht="18" hidden="1" customHeight="1">
      <c r="B504" s="347" t="s">
        <v>133</v>
      </c>
      <c r="C504" s="348"/>
      <c r="D504" s="348"/>
      <c r="E504" s="348"/>
      <c r="F504" s="349"/>
      <c r="G504" s="350">
        <f t="shared" si="178"/>
        <v>786</v>
      </c>
      <c r="H504" s="351"/>
      <c r="I504" s="351"/>
      <c r="J504" s="351"/>
      <c r="K504" s="352">
        <f>SUM(W504,AF504,AO504)</f>
        <v>396</v>
      </c>
      <c r="L504" s="352"/>
      <c r="M504" s="352"/>
      <c r="N504" s="352"/>
      <c r="O504" s="352">
        <f>SUM(Z504,AI504,AR504)</f>
        <v>390</v>
      </c>
      <c r="P504" s="352"/>
      <c r="Q504" s="352"/>
      <c r="R504" s="353"/>
      <c r="S504" s="350">
        <f t="shared" si="175"/>
        <v>263</v>
      </c>
      <c r="T504" s="351"/>
      <c r="U504" s="351"/>
      <c r="V504" s="355"/>
      <c r="W504" s="354">
        <v>141</v>
      </c>
      <c r="X504" s="351"/>
      <c r="Y504" s="351"/>
      <c r="Z504" s="354">
        <v>122</v>
      </c>
      <c r="AA504" s="351"/>
      <c r="AB504" s="356"/>
      <c r="AC504" s="351">
        <f t="shared" si="176"/>
        <v>258</v>
      </c>
      <c r="AD504" s="351"/>
      <c r="AE504" s="351"/>
      <c r="AF504" s="352">
        <v>126</v>
      </c>
      <c r="AG504" s="352"/>
      <c r="AH504" s="352"/>
      <c r="AI504" s="352">
        <v>132</v>
      </c>
      <c r="AJ504" s="352"/>
      <c r="AK504" s="353"/>
      <c r="AL504" s="351">
        <f t="shared" si="177"/>
        <v>265</v>
      </c>
      <c r="AM504" s="351"/>
      <c r="AN504" s="351"/>
      <c r="AO504" s="352">
        <v>129</v>
      </c>
      <c r="AP504" s="352"/>
      <c r="AQ504" s="352"/>
      <c r="AR504" s="354">
        <v>136</v>
      </c>
      <c r="AS504" s="351"/>
      <c r="AT504" s="356"/>
    </row>
    <row r="505" spans="1:46" s="57" customFormat="1" ht="12.95" hidden="1" customHeight="1">
      <c r="B505" s="347" t="s">
        <v>16</v>
      </c>
      <c r="C505" s="348"/>
      <c r="D505" s="348"/>
      <c r="E505" s="348"/>
      <c r="F505" s="349"/>
      <c r="G505" s="350">
        <f t="shared" si="178"/>
        <v>469</v>
      </c>
      <c r="H505" s="351"/>
      <c r="I505" s="351"/>
      <c r="J505" s="351"/>
      <c r="K505" s="352">
        <f>SUM(K506)</f>
        <v>221</v>
      </c>
      <c r="L505" s="352"/>
      <c r="M505" s="352"/>
      <c r="N505" s="352"/>
      <c r="O505" s="352">
        <f>SUM(O506)</f>
        <v>248</v>
      </c>
      <c r="P505" s="352"/>
      <c r="Q505" s="352"/>
      <c r="R505" s="353"/>
      <c r="S505" s="350">
        <f t="shared" si="175"/>
        <v>139</v>
      </c>
      <c r="T505" s="351"/>
      <c r="U505" s="351"/>
      <c r="V505" s="355"/>
      <c r="W505" s="354">
        <f>SUM(W506)</f>
        <v>64</v>
      </c>
      <c r="X505" s="351"/>
      <c r="Y505" s="351"/>
      <c r="Z505" s="354">
        <f>SUM(Z506)</f>
        <v>75</v>
      </c>
      <c r="AA505" s="351"/>
      <c r="AB505" s="356"/>
      <c r="AC505" s="351">
        <f t="shared" si="176"/>
        <v>176</v>
      </c>
      <c r="AD505" s="351"/>
      <c r="AE505" s="351"/>
      <c r="AF505" s="352">
        <f>SUM(AF506)</f>
        <v>85</v>
      </c>
      <c r="AG505" s="352"/>
      <c r="AH505" s="352"/>
      <c r="AI505" s="352">
        <f>SUM(AI506)</f>
        <v>91</v>
      </c>
      <c r="AJ505" s="352"/>
      <c r="AK505" s="353"/>
      <c r="AL505" s="351">
        <f t="shared" si="177"/>
        <v>154</v>
      </c>
      <c r="AM505" s="351"/>
      <c r="AN505" s="351"/>
      <c r="AO505" s="352">
        <f>SUM(AO506)</f>
        <v>72</v>
      </c>
      <c r="AP505" s="352"/>
      <c r="AQ505" s="352"/>
      <c r="AR505" s="354">
        <f>SUM(AR506)</f>
        <v>82</v>
      </c>
      <c r="AS505" s="351"/>
      <c r="AT505" s="356"/>
    </row>
    <row r="506" spans="1:46" s="57" customFormat="1" ht="18" hidden="1" customHeight="1">
      <c r="B506" s="357" t="s">
        <v>134</v>
      </c>
      <c r="C506" s="358"/>
      <c r="D506" s="358"/>
      <c r="E506" s="358"/>
      <c r="F506" s="359"/>
      <c r="G506" s="360">
        <f t="shared" si="178"/>
        <v>469</v>
      </c>
      <c r="H506" s="361"/>
      <c r="I506" s="361"/>
      <c r="J506" s="361"/>
      <c r="K506" s="362">
        <f>SUM(W506,AF506,AO506)</f>
        <v>221</v>
      </c>
      <c r="L506" s="362"/>
      <c r="M506" s="362"/>
      <c r="N506" s="362"/>
      <c r="O506" s="362">
        <f>SUM(Z506,AI506,AR506)</f>
        <v>248</v>
      </c>
      <c r="P506" s="362"/>
      <c r="Q506" s="362"/>
      <c r="R506" s="363"/>
      <c r="S506" s="360">
        <f>SUM(W506:AB506)</f>
        <v>139</v>
      </c>
      <c r="T506" s="361"/>
      <c r="U506" s="361"/>
      <c r="V506" s="365"/>
      <c r="W506" s="364">
        <v>64</v>
      </c>
      <c r="X506" s="361"/>
      <c r="Y506" s="361"/>
      <c r="Z506" s="364">
        <v>75</v>
      </c>
      <c r="AA506" s="361"/>
      <c r="AB506" s="366"/>
      <c r="AC506" s="361">
        <f t="shared" si="176"/>
        <v>176</v>
      </c>
      <c r="AD506" s="361"/>
      <c r="AE506" s="361"/>
      <c r="AF506" s="362">
        <v>85</v>
      </c>
      <c r="AG506" s="362"/>
      <c r="AH506" s="362"/>
      <c r="AI506" s="362">
        <v>91</v>
      </c>
      <c r="AJ506" s="362"/>
      <c r="AK506" s="363"/>
      <c r="AL506" s="361">
        <f t="shared" si="177"/>
        <v>154</v>
      </c>
      <c r="AM506" s="361"/>
      <c r="AN506" s="361"/>
      <c r="AO506" s="362">
        <v>72</v>
      </c>
      <c r="AP506" s="362"/>
      <c r="AQ506" s="362"/>
      <c r="AR506" s="364">
        <v>82</v>
      </c>
      <c r="AS506" s="361"/>
      <c r="AT506" s="366"/>
    </row>
    <row r="507" spans="1:46" s="228" customFormat="1" ht="18" hidden="1" customHeight="1">
      <c r="A507" s="130"/>
      <c r="B507" s="275" t="s">
        <v>113</v>
      </c>
      <c r="C507" s="276"/>
      <c r="D507" s="276"/>
      <c r="E507" s="276"/>
      <c r="F507" s="339"/>
      <c r="G507" s="340">
        <f t="shared" si="178"/>
        <v>2999</v>
      </c>
      <c r="H507" s="341"/>
      <c r="I507" s="341"/>
      <c r="J507" s="341"/>
      <c r="K507" s="342">
        <f>K508+K510+K513+K515</f>
        <v>1512</v>
      </c>
      <c r="L507" s="342"/>
      <c r="M507" s="342"/>
      <c r="N507" s="342"/>
      <c r="O507" s="342">
        <f>O508+O510+O513+O515</f>
        <v>1487</v>
      </c>
      <c r="P507" s="342"/>
      <c r="Q507" s="342"/>
      <c r="R507" s="343"/>
      <c r="S507" s="340">
        <f>SUM(W507:AB507)</f>
        <v>1036</v>
      </c>
      <c r="T507" s="341"/>
      <c r="U507" s="341"/>
      <c r="V507" s="345"/>
      <c r="W507" s="344">
        <f>W508+W510+W513+W515</f>
        <v>525</v>
      </c>
      <c r="X507" s="341"/>
      <c r="Y507" s="341"/>
      <c r="Z507" s="344">
        <f>Z508+Z510+Z513+Z515</f>
        <v>511</v>
      </c>
      <c r="AA507" s="341"/>
      <c r="AB507" s="346"/>
      <c r="AC507" s="341">
        <f>SUM(AF507:AK507)</f>
        <v>956</v>
      </c>
      <c r="AD507" s="341"/>
      <c r="AE507" s="341"/>
      <c r="AF507" s="342">
        <f>AF508+AF510+AF513+AF515</f>
        <v>471</v>
      </c>
      <c r="AG507" s="342"/>
      <c r="AH507" s="342"/>
      <c r="AI507" s="342">
        <f>AI508+AI510+AI513+AI515</f>
        <v>485</v>
      </c>
      <c r="AJ507" s="342"/>
      <c r="AK507" s="343"/>
      <c r="AL507" s="341">
        <f>SUM(AO507:AT507)</f>
        <v>1007</v>
      </c>
      <c r="AM507" s="341"/>
      <c r="AN507" s="341"/>
      <c r="AO507" s="342">
        <f>AO508+AO510+AO513+AO515</f>
        <v>516</v>
      </c>
      <c r="AP507" s="342"/>
      <c r="AQ507" s="342"/>
      <c r="AR507" s="344">
        <f>AR508+AR510+AR513+AR515</f>
        <v>491</v>
      </c>
      <c r="AS507" s="341"/>
      <c r="AT507" s="346"/>
    </row>
    <row r="508" spans="1:46" s="57" customFormat="1" ht="12.95" hidden="1" customHeight="1">
      <c r="B508" s="347" t="s">
        <v>13</v>
      </c>
      <c r="C508" s="348"/>
      <c r="D508" s="348"/>
      <c r="E508" s="348"/>
      <c r="F508" s="349"/>
      <c r="G508" s="350">
        <f t="shared" si="178"/>
        <v>651</v>
      </c>
      <c r="H508" s="351"/>
      <c r="I508" s="351"/>
      <c r="J508" s="351"/>
      <c r="K508" s="352">
        <f>SUM(K509)</f>
        <v>344</v>
      </c>
      <c r="L508" s="352"/>
      <c r="M508" s="352"/>
      <c r="N508" s="352"/>
      <c r="O508" s="352">
        <f>SUM(Z508,AI508,AR508)</f>
        <v>307</v>
      </c>
      <c r="P508" s="352"/>
      <c r="Q508" s="352"/>
      <c r="R508" s="353"/>
      <c r="S508" s="350">
        <f t="shared" ref="S508:S525" si="179">SUM(W508:AB508)</f>
        <v>209</v>
      </c>
      <c r="T508" s="351"/>
      <c r="U508" s="351"/>
      <c r="V508" s="355"/>
      <c r="W508" s="354">
        <f>SUM(W509)</f>
        <v>115</v>
      </c>
      <c r="X508" s="351"/>
      <c r="Y508" s="351"/>
      <c r="Z508" s="354">
        <f>SUM(Z509)</f>
        <v>94</v>
      </c>
      <c r="AA508" s="351"/>
      <c r="AB508" s="356"/>
      <c r="AC508" s="351">
        <f t="shared" ref="AC508:AC525" si="180">SUM(AF508:AK508)</f>
        <v>217</v>
      </c>
      <c r="AD508" s="351"/>
      <c r="AE508" s="351"/>
      <c r="AF508" s="352">
        <f>SUM(AF509)</f>
        <v>102</v>
      </c>
      <c r="AG508" s="352"/>
      <c r="AH508" s="352"/>
      <c r="AI508" s="352">
        <f>SUM(AI509)</f>
        <v>115</v>
      </c>
      <c r="AJ508" s="352"/>
      <c r="AK508" s="353"/>
      <c r="AL508" s="351">
        <f t="shared" ref="AL508:AL526" si="181">SUM(AO508:AT508)</f>
        <v>225</v>
      </c>
      <c r="AM508" s="351"/>
      <c r="AN508" s="351"/>
      <c r="AO508" s="352">
        <f>SUM(AO509)</f>
        <v>127</v>
      </c>
      <c r="AP508" s="352"/>
      <c r="AQ508" s="352"/>
      <c r="AR508" s="354">
        <f>SUM(AR509)</f>
        <v>98</v>
      </c>
      <c r="AS508" s="351"/>
      <c r="AT508" s="356"/>
    </row>
    <row r="509" spans="1:46" s="57" customFormat="1" ht="18" hidden="1" customHeight="1">
      <c r="B509" s="347" t="s">
        <v>130</v>
      </c>
      <c r="C509" s="348"/>
      <c r="D509" s="348"/>
      <c r="E509" s="348"/>
      <c r="F509" s="349"/>
      <c r="G509" s="350">
        <f t="shared" si="178"/>
        <v>651</v>
      </c>
      <c r="H509" s="351"/>
      <c r="I509" s="351"/>
      <c r="J509" s="355"/>
      <c r="K509" s="354">
        <f>W509+AF509+AO509</f>
        <v>344</v>
      </c>
      <c r="L509" s="351"/>
      <c r="M509" s="351"/>
      <c r="N509" s="355"/>
      <c r="O509" s="354">
        <f>Z509+AI509+AR509</f>
        <v>307</v>
      </c>
      <c r="P509" s="351"/>
      <c r="Q509" s="351"/>
      <c r="R509" s="356"/>
      <c r="S509" s="350">
        <f t="shared" si="179"/>
        <v>209</v>
      </c>
      <c r="T509" s="351"/>
      <c r="U509" s="351"/>
      <c r="V509" s="355"/>
      <c r="W509" s="354">
        <v>115</v>
      </c>
      <c r="X509" s="351"/>
      <c r="Y509" s="355"/>
      <c r="Z509" s="354">
        <v>94</v>
      </c>
      <c r="AA509" s="351"/>
      <c r="AB509" s="356"/>
      <c r="AC509" s="350">
        <f t="shared" si="180"/>
        <v>217</v>
      </c>
      <c r="AD509" s="351"/>
      <c r="AE509" s="355"/>
      <c r="AF509" s="354">
        <v>102</v>
      </c>
      <c r="AG509" s="351"/>
      <c r="AH509" s="355"/>
      <c r="AI509" s="354">
        <v>115</v>
      </c>
      <c r="AJ509" s="351"/>
      <c r="AK509" s="356"/>
      <c r="AL509" s="350">
        <f t="shared" si="181"/>
        <v>225</v>
      </c>
      <c r="AM509" s="351"/>
      <c r="AN509" s="355"/>
      <c r="AO509" s="354">
        <v>127</v>
      </c>
      <c r="AP509" s="351"/>
      <c r="AQ509" s="355"/>
      <c r="AR509" s="354">
        <v>98</v>
      </c>
      <c r="AS509" s="351"/>
      <c r="AT509" s="356"/>
    </row>
    <row r="510" spans="1:46" s="57" customFormat="1" ht="12.95" hidden="1" customHeight="1">
      <c r="B510" s="347" t="s">
        <v>14</v>
      </c>
      <c r="C510" s="348"/>
      <c r="D510" s="348"/>
      <c r="E510" s="348"/>
      <c r="F510" s="349"/>
      <c r="G510" s="350">
        <f t="shared" si="178"/>
        <v>1076</v>
      </c>
      <c r="H510" s="351"/>
      <c r="I510" s="351"/>
      <c r="J510" s="355"/>
      <c r="K510" s="354">
        <f>SUM(K511:N512)</f>
        <v>529</v>
      </c>
      <c r="L510" s="351"/>
      <c r="M510" s="351"/>
      <c r="N510" s="355"/>
      <c r="O510" s="354">
        <f>SUM(O511:R512)</f>
        <v>547</v>
      </c>
      <c r="P510" s="351"/>
      <c r="Q510" s="351"/>
      <c r="R510" s="356"/>
      <c r="S510" s="350">
        <f t="shared" si="179"/>
        <v>391</v>
      </c>
      <c r="T510" s="351"/>
      <c r="U510" s="351"/>
      <c r="V510" s="355"/>
      <c r="W510" s="354">
        <f>SUM(W511:Y512)</f>
        <v>187</v>
      </c>
      <c r="X510" s="351"/>
      <c r="Y510" s="355"/>
      <c r="Z510" s="354">
        <f>SUM(Z511:AB512)</f>
        <v>204</v>
      </c>
      <c r="AA510" s="351"/>
      <c r="AB510" s="356"/>
      <c r="AC510" s="350">
        <f t="shared" si="180"/>
        <v>335</v>
      </c>
      <c r="AD510" s="351"/>
      <c r="AE510" s="355"/>
      <c r="AF510" s="354">
        <f>SUM(AF511:AH512)</f>
        <v>163</v>
      </c>
      <c r="AG510" s="351"/>
      <c r="AH510" s="355"/>
      <c r="AI510" s="354">
        <f>SUM(AI511:AK512)</f>
        <v>172</v>
      </c>
      <c r="AJ510" s="351"/>
      <c r="AK510" s="356"/>
      <c r="AL510" s="350">
        <f t="shared" si="181"/>
        <v>350</v>
      </c>
      <c r="AM510" s="351"/>
      <c r="AN510" s="355"/>
      <c r="AO510" s="354">
        <f>SUM(AO511:AQ512)</f>
        <v>179</v>
      </c>
      <c r="AP510" s="351"/>
      <c r="AQ510" s="355"/>
      <c r="AR510" s="354">
        <f>SUM(AR511:AT512)</f>
        <v>171</v>
      </c>
      <c r="AS510" s="351"/>
      <c r="AT510" s="356"/>
    </row>
    <row r="511" spans="1:46" s="57" customFormat="1" ht="18" hidden="1" customHeight="1">
      <c r="B511" s="347" t="s">
        <v>131</v>
      </c>
      <c r="C511" s="348"/>
      <c r="D511" s="348"/>
      <c r="E511" s="348"/>
      <c r="F511" s="349"/>
      <c r="G511" s="350">
        <f t="shared" si="178"/>
        <v>662</v>
      </c>
      <c r="H511" s="351"/>
      <c r="I511" s="351"/>
      <c r="J511" s="351"/>
      <c r="K511" s="354">
        <f>W511+AF511+AO511</f>
        <v>332</v>
      </c>
      <c r="L511" s="351"/>
      <c r="M511" s="351"/>
      <c r="N511" s="355"/>
      <c r="O511" s="354">
        <f>Z511+AI511+AR511</f>
        <v>330</v>
      </c>
      <c r="P511" s="351"/>
      <c r="Q511" s="351"/>
      <c r="R511" s="356"/>
      <c r="S511" s="350">
        <f>SUM(W511:AB511)</f>
        <v>239</v>
      </c>
      <c r="T511" s="351"/>
      <c r="U511" s="351"/>
      <c r="V511" s="355"/>
      <c r="W511" s="354">
        <v>114</v>
      </c>
      <c r="X511" s="351"/>
      <c r="Y511" s="355"/>
      <c r="Z511" s="354">
        <v>125</v>
      </c>
      <c r="AA511" s="351"/>
      <c r="AB511" s="356"/>
      <c r="AC511" s="350">
        <f>SUM(AF511:AK511)</f>
        <v>207</v>
      </c>
      <c r="AD511" s="351"/>
      <c r="AE511" s="355"/>
      <c r="AF511" s="354">
        <v>102</v>
      </c>
      <c r="AG511" s="351"/>
      <c r="AH511" s="355"/>
      <c r="AI511" s="354">
        <v>105</v>
      </c>
      <c r="AJ511" s="351"/>
      <c r="AK511" s="356"/>
      <c r="AL511" s="350">
        <f>SUM(AO511:AT511)</f>
        <v>216</v>
      </c>
      <c r="AM511" s="351"/>
      <c r="AN511" s="355"/>
      <c r="AO511" s="354">
        <v>116</v>
      </c>
      <c r="AP511" s="351"/>
      <c r="AQ511" s="355"/>
      <c r="AR511" s="354">
        <v>100</v>
      </c>
      <c r="AS511" s="351"/>
      <c r="AT511" s="356"/>
    </row>
    <row r="512" spans="1:46" s="57" customFormat="1" ht="18" hidden="1" customHeight="1">
      <c r="B512" s="347" t="s">
        <v>132</v>
      </c>
      <c r="C512" s="348"/>
      <c r="D512" s="348"/>
      <c r="E512" s="348"/>
      <c r="F512" s="349"/>
      <c r="G512" s="350">
        <f t="shared" si="178"/>
        <v>414</v>
      </c>
      <c r="H512" s="351"/>
      <c r="I512" s="351"/>
      <c r="J512" s="351"/>
      <c r="K512" s="354">
        <f>W512+AF512+AO512</f>
        <v>197</v>
      </c>
      <c r="L512" s="351"/>
      <c r="M512" s="351"/>
      <c r="N512" s="355"/>
      <c r="O512" s="354">
        <f>Z512+AI512+AR512</f>
        <v>217</v>
      </c>
      <c r="P512" s="351"/>
      <c r="Q512" s="351"/>
      <c r="R512" s="356"/>
      <c r="S512" s="350">
        <f>SUM(W512:AB512)</f>
        <v>152</v>
      </c>
      <c r="T512" s="351"/>
      <c r="U512" s="351"/>
      <c r="V512" s="355"/>
      <c r="W512" s="354">
        <v>73</v>
      </c>
      <c r="X512" s="351"/>
      <c r="Y512" s="355"/>
      <c r="Z512" s="354">
        <v>79</v>
      </c>
      <c r="AA512" s="351"/>
      <c r="AB512" s="356"/>
      <c r="AC512" s="350">
        <f>SUM(AF512:AK512)</f>
        <v>128</v>
      </c>
      <c r="AD512" s="351"/>
      <c r="AE512" s="355"/>
      <c r="AF512" s="354">
        <v>61</v>
      </c>
      <c r="AG512" s="351"/>
      <c r="AH512" s="355"/>
      <c r="AI512" s="354">
        <v>67</v>
      </c>
      <c r="AJ512" s="351"/>
      <c r="AK512" s="356"/>
      <c r="AL512" s="350">
        <f>SUM(AO512:AT512)</f>
        <v>134</v>
      </c>
      <c r="AM512" s="351"/>
      <c r="AN512" s="355"/>
      <c r="AO512" s="354">
        <v>63</v>
      </c>
      <c r="AP512" s="351"/>
      <c r="AQ512" s="355"/>
      <c r="AR512" s="354">
        <v>71</v>
      </c>
      <c r="AS512" s="351"/>
      <c r="AT512" s="356"/>
    </row>
    <row r="513" spans="2:46" s="57" customFormat="1" ht="12.95" hidden="1" customHeight="1">
      <c r="B513" s="347" t="s">
        <v>15</v>
      </c>
      <c r="C513" s="348"/>
      <c r="D513" s="348"/>
      <c r="E513" s="348"/>
      <c r="F513" s="349"/>
      <c r="G513" s="350">
        <f t="shared" si="178"/>
        <v>814</v>
      </c>
      <c r="H513" s="351"/>
      <c r="I513" s="351"/>
      <c r="J513" s="351"/>
      <c r="K513" s="352">
        <f>SUM(K514)</f>
        <v>413</v>
      </c>
      <c r="L513" s="352"/>
      <c r="M513" s="352"/>
      <c r="N513" s="352"/>
      <c r="O513" s="352">
        <f>SUM(O514)</f>
        <v>401</v>
      </c>
      <c r="P513" s="352"/>
      <c r="Q513" s="352"/>
      <c r="R513" s="353"/>
      <c r="S513" s="350">
        <f t="shared" si="179"/>
        <v>294</v>
      </c>
      <c r="T513" s="351"/>
      <c r="U513" s="351"/>
      <c r="V513" s="355"/>
      <c r="W513" s="354">
        <f>SUM(W514)</f>
        <v>147</v>
      </c>
      <c r="X513" s="351"/>
      <c r="Y513" s="351"/>
      <c r="Z513" s="354">
        <f>SUM(Z514)</f>
        <v>147</v>
      </c>
      <c r="AA513" s="351"/>
      <c r="AB513" s="356"/>
      <c r="AC513" s="351">
        <f t="shared" si="180"/>
        <v>264</v>
      </c>
      <c r="AD513" s="351"/>
      <c r="AE513" s="351"/>
      <c r="AF513" s="352">
        <f>SUM(AF514)</f>
        <v>141</v>
      </c>
      <c r="AG513" s="352"/>
      <c r="AH513" s="352"/>
      <c r="AI513" s="352">
        <f>SUM(AI514)</f>
        <v>123</v>
      </c>
      <c r="AJ513" s="352"/>
      <c r="AK513" s="353"/>
      <c r="AL513" s="351">
        <f t="shared" si="181"/>
        <v>256</v>
      </c>
      <c r="AM513" s="351"/>
      <c r="AN513" s="351"/>
      <c r="AO513" s="352">
        <f>SUM(AO514)</f>
        <v>125</v>
      </c>
      <c r="AP513" s="352"/>
      <c r="AQ513" s="352"/>
      <c r="AR513" s="354">
        <f>SUM(AR514)</f>
        <v>131</v>
      </c>
      <c r="AS513" s="351"/>
      <c r="AT513" s="356"/>
    </row>
    <row r="514" spans="2:46" s="57" customFormat="1" ht="18" hidden="1" customHeight="1">
      <c r="B514" s="347" t="s">
        <v>133</v>
      </c>
      <c r="C514" s="348"/>
      <c r="D514" s="348"/>
      <c r="E514" s="348"/>
      <c r="F514" s="349"/>
      <c r="G514" s="350">
        <f t="shared" si="178"/>
        <v>814</v>
      </c>
      <c r="H514" s="351"/>
      <c r="I514" s="351"/>
      <c r="J514" s="351"/>
      <c r="K514" s="354">
        <f>W514+AF514+AO514</f>
        <v>413</v>
      </c>
      <c r="L514" s="351"/>
      <c r="M514" s="351"/>
      <c r="N514" s="355"/>
      <c r="O514" s="354">
        <f>Z514+AI514+AR514</f>
        <v>401</v>
      </c>
      <c r="P514" s="351"/>
      <c r="Q514" s="351"/>
      <c r="R514" s="356"/>
      <c r="S514" s="350">
        <f t="shared" si="179"/>
        <v>294</v>
      </c>
      <c r="T514" s="351"/>
      <c r="U514" s="351"/>
      <c r="V514" s="355"/>
      <c r="W514" s="354">
        <v>147</v>
      </c>
      <c r="X514" s="351"/>
      <c r="Y514" s="355"/>
      <c r="Z514" s="354">
        <v>147</v>
      </c>
      <c r="AA514" s="351"/>
      <c r="AB514" s="356"/>
      <c r="AC514" s="350">
        <f t="shared" si="180"/>
        <v>264</v>
      </c>
      <c r="AD514" s="351"/>
      <c r="AE514" s="355"/>
      <c r="AF514" s="354">
        <v>141</v>
      </c>
      <c r="AG514" s="351"/>
      <c r="AH514" s="355"/>
      <c r="AI514" s="354">
        <v>123</v>
      </c>
      <c r="AJ514" s="351"/>
      <c r="AK514" s="356"/>
      <c r="AL514" s="351">
        <f t="shared" si="181"/>
        <v>256</v>
      </c>
      <c r="AM514" s="351"/>
      <c r="AN514" s="351"/>
      <c r="AO514" s="354">
        <v>125</v>
      </c>
      <c r="AP514" s="351"/>
      <c r="AQ514" s="355"/>
      <c r="AR514" s="354">
        <v>131</v>
      </c>
      <c r="AS514" s="351"/>
      <c r="AT514" s="356"/>
    </row>
    <row r="515" spans="2:46" s="57" customFormat="1" ht="12.95" hidden="1" customHeight="1">
      <c r="B515" s="347" t="s">
        <v>16</v>
      </c>
      <c r="C515" s="348"/>
      <c r="D515" s="348"/>
      <c r="E515" s="348"/>
      <c r="F515" s="349"/>
      <c r="G515" s="350">
        <f t="shared" si="178"/>
        <v>458</v>
      </c>
      <c r="H515" s="351"/>
      <c r="I515" s="351"/>
      <c r="J515" s="351"/>
      <c r="K515" s="352">
        <f>SUM(K516)</f>
        <v>226</v>
      </c>
      <c r="L515" s="352"/>
      <c r="M515" s="352"/>
      <c r="N515" s="352"/>
      <c r="O515" s="352">
        <f>SUM(O516)</f>
        <v>232</v>
      </c>
      <c r="P515" s="352"/>
      <c r="Q515" s="352"/>
      <c r="R515" s="353"/>
      <c r="S515" s="350">
        <f t="shared" si="179"/>
        <v>142</v>
      </c>
      <c r="T515" s="351"/>
      <c r="U515" s="351"/>
      <c r="V515" s="355"/>
      <c r="W515" s="354">
        <f>SUM(W516)</f>
        <v>76</v>
      </c>
      <c r="X515" s="351"/>
      <c r="Y515" s="351"/>
      <c r="Z515" s="354">
        <f>SUM(Z516)</f>
        <v>66</v>
      </c>
      <c r="AA515" s="351"/>
      <c r="AB515" s="356"/>
      <c r="AC515" s="351">
        <f t="shared" si="180"/>
        <v>140</v>
      </c>
      <c r="AD515" s="351"/>
      <c r="AE515" s="351"/>
      <c r="AF515" s="352">
        <f>SUM(AF516)</f>
        <v>65</v>
      </c>
      <c r="AG515" s="352"/>
      <c r="AH515" s="352"/>
      <c r="AI515" s="352">
        <f>SUM(AI516)</f>
        <v>75</v>
      </c>
      <c r="AJ515" s="352"/>
      <c r="AK515" s="353"/>
      <c r="AL515" s="351">
        <f t="shared" si="181"/>
        <v>176</v>
      </c>
      <c r="AM515" s="351"/>
      <c r="AN515" s="351"/>
      <c r="AO515" s="352">
        <f>SUM(AO516)</f>
        <v>85</v>
      </c>
      <c r="AP515" s="352"/>
      <c r="AQ515" s="352"/>
      <c r="AR515" s="354">
        <f>SUM(AR516)</f>
        <v>91</v>
      </c>
      <c r="AS515" s="351"/>
      <c r="AT515" s="356"/>
    </row>
    <row r="516" spans="2:46" s="57" customFormat="1" ht="18" hidden="1" customHeight="1">
      <c r="B516" s="357" t="s">
        <v>134</v>
      </c>
      <c r="C516" s="358"/>
      <c r="D516" s="358"/>
      <c r="E516" s="358"/>
      <c r="F516" s="359"/>
      <c r="G516" s="360">
        <f t="shared" si="178"/>
        <v>458</v>
      </c>
      <c r="H516" s="361"/>
      <c r="I516" s="361"/>
      <c r="J516" s="361"/>
      <c r="K516" s="364">
        <f>W516+AF516+AO516</f>
        <v>226</v>
      </c>
      <c r="L516" s="361"/>
      <c r="M516" s="361"/>
      <c r="N516" s="365"/>
      <c r="O516" s="364">
        <f>Z516+AI516+AR516</f>
        <v>232</v>
      </c>
      <c r="P516" s="361"/>
      <c r="Q516" s="361"/>
      <c r="R516" s="366"/>
      <c r="S516" s="360">
        <f t="shared" si="179"/>
        <v>142</v>
      </c>
      <c r="T516" s="361"/>
      <c r="U516" s="361"/>
      <c r="V516" s="365"/>
      <c r="W516" s="364">
        <v>76</v>
      </c>
      <c r="X516" s="361"/>
      <c r="Y516" s="365"/>
      <c r="Z516" s="364">
        <v>66</v>
      </c>
      <c r="AA516" s="361"/>
      <c r="AB516" s="366"/>
      <c r="AC516" s="360">
        <f t="shared" si="180"/>
        <v>140</v>
      </c>
      <c r="AD516" s="361"/>
      <c r="AE516" s="365"/>
      <c r="AF516" s="364">
        <v>65</v>
      </c>
      <c r="AG516" s="361"/>
      <c r="AH516" s="365"/>
      <c r="AI516" s="364">
        <v>75</v>
      </c>
      <c r="AJ516" s="361"/>
      <c r="AK516" s="366"/>
      <c r="AL516" s="360">
        <f t="shared" si="181"/>
        <v>176</v>
      </c>
      <c r="AM516" s="361"/>
      <c r="AN516" s="365"/>
      <c r="AO516" s="364">
        <v>85</v>
      </c>
      <c r="AP516" s="361"/>
      <c r="AQ516" s="365"/>
      <c r="AR516" s="364">
        <v>91</v>
      </c>
      <c r="AS516" s="361"/>
      <c r="AT516" s="366"/>
    </row>
    <row r="517" spans="2:46" s="57" customFormat="1" ht="15.75" hidden="1" customHeight="1">
      <c r="B517" s="275" t="s">
        <v>114</v>
      </c>
      <c r="C517" s="276"/>
      <c r="D517" s="276"/>
      <c r="E517" s="276"/>
      <c r="F517" s="339"/>
      <c r="G517" s="340">
        <f>SUM(K517:R517)</f>
        <v>2832</v>
      </c>
      <c r="H517" s="341"/>
      <c r="I517" s="341"/>
      <c r="J517" s="341"/>
      <c r="K517" s="342">
        <f>K518+K520+K523+K525</f>
        <v>1428</v>
      </c>
      <c r="L517" s="342"/>
      <c r="M517" s="342"/>
      <c r="N517" s="342"/>
      <c r="O517" s="342">
        <f>O518+O520+O523+O525</f>
        <v>1404</v>
      </c>
      <c r="P517" s="342"/>
      <c r="Q517" s="342"/>
      <c r="R517" s="343"/>
      <c r="S517" s="340">
        <f t="shared" si="179"/>
        <v>840</v>
      </c>
      <c r="T517" s="341"/>
      <c r="U517" s="341"/>
      <c r="V517" s="345"/>
      <c r="W517" s="344">
        <f>W518+W520+W523+W525</f>
        <v>444</v>
      </c>
      <c r="X517" s="341"/>
      <c r="Y517" s="341"/>
      <c r="Z517" s="344">
        <f>Z518+Z520+Z523+Z525</f>
        <v>396</v>
      </c>
      <c r="AA517" s="341"/>
      <c r="AB517" s="346"/>
      <c r="AC517" s="341">
        <f t="shared" si="180"/>
        <v>1036</v>
      </c>
      <c r="AD517" s="341"/>
      <c r="AE517" s="341"/>
      <c r="AF517" s="342">
        <f>AF518+AF520+AF523+AF525</f>
        <v>513</v>
      </c>
      <c r="AG517" s="342"/>
      <c r="AH517" s="342"/>
      <c r="AI517" s="342">
        <f>AI518+AI520+AI523+AI525</f>
        <v>523</v>
      </c>
      <c r="AJ517" s="342"/>
      <c r="AK517" s="343"/>
      <c r="AL517" s="341">
        <f t="shared" si="181"/>
        <v>956</v>
      </c>
      <c r="AM517" s="341"/>
      <c r="AN517" s="341"/>
      <c r="AO517" s="342">
        <f>AO518+AO520+AO523+AO525</f>
        <v>471</v>
      </c>
      <c r="AP517" s="342"/>
      <c r="AQ517" s="342"/>
      <c r="AR517" s="344">
        <f>AR518+AR520+AR523+AR525</f>
        <v>485</v>
      </c>
      <c r="AS517" s="341"/>
      <c r="AT517" s="346"/>
    </row>
    <row r="518" spans="2:46" s="57" customFormat="1" ht="15" hidden="1" customHeight="1">
      <c r="B518" s="347" t="s">
        <v>13</v>
      </c>
      <c r="C518" s="348"/>
      <c r="D518" s="348"/>
      <c r="E518" s="348"/>
      <c r="F518" s="349"/>
      <c r="G518" s="350">
        <f>SUM(K518:R518)</f>
        <v>605</v>
      </c>
      <c r="H518" s="351"/>
      <c r="I518" s="351"/>
      <c r="J518" s="351"/>
      <c r="K518" s="352">
        <f>W518+AF518+AO518</f>
        <v>298</v>
      </c>
      <c r="L518" s="352"/>
      <c r="M518" s="352"/>
      <c r="N518" s="352"/>
      <c r="O518" s="352">
        <f>Z518+AI518+AR518</f>
        <v>307</v>
      </c>
      <c r="P518" s="352"/>
      <c r="Q518" s="352"/>
      <c r="R518" s="352"/>
      <c r="S518" s="350">
        <f t="shared" si="179"/>
        <v>180</v>
      </c>
      <c r="T518" s="351"/>
      <c r="U518" s="351"/>
      <c r="V518" s="355"/>
      <c r="W518" s="354">
        <f>SUM(W519)</f>
        <v>82</v>
      </c>
      <c r="X518" s="351"/>
      <c r="Y518" s="351"/>
      <c r="Z518" s="354">
        <f>SUM(Z519)</f>
        <v>98</v>
      </c>
      <c r="AA518" s="351"/>
      <c r="AB518" s="356"/>
      <c r="AC518" s="351">
        <f t="shared" si="180"/>
        <v>209</v>
      </c>
      <c r="AD518" s="351"/>
      <c r="AE518" s="351"/>
      <c r="AF518" s="354">
        <f>SUM(AF519)</f>
        <v>115</v>
      </c>
      <c r="AG518" s="351"/>
      <c r="AH518" s="351"/>
      <c r="AI518" s="354">
        <f>SUM(AI519)</f>
        <v>94</v>
      </c>
      <c r="AJ518" s="351"/>
      <c r="AK518" s="356"/>
      <c r="AL518" s="350">
        <f>SUM(AO518:AT518)</f>
        <v>216</v>
      </c>
      <c r="AM518" s="351"/>
      <c r="AN518" s="355"/>
      <c r="AO518" s="352">
        <f>SUM(AO519)</f>
        <v>101</v>
      </c>
      <c r="AP518" s="352"/>
      <c r="AQ518" s="352"/>
      <c r="AR518" s="352">
        <f>SUM(AR519)</f>
        <v>115</v>
      </c>
      <c r="AS518" s="352"/>
      <c r="AT518" s="353"/>
    </row>
    <row r="519" spans="2:46" s="57" customFormat="1" ht="12.75" hidden="1" customHeight="1">
      <c r="B519" s="347" t="s">
        <v>130</v>
      </c>
      <c r="C519" s="348"/>
      <c r="D519" s="348"/>
      <c r="E519" s="348"/>
      <c r="F519" s="349"/>
      <c r="G519" s="350">
        <f t="shared" ref="G519:G525" si="182">SUM(K519:R519)</f>
        <v>605</v>
      </c>
      <c r="H519" s="351"/>
      <c r="I519" s="351"/>
      <c r="J519" s="355"/>
      <c r="K519" s="352">
        <f t="shared" ref="K519:K526" si="183">W519+AF519+AO519</f>
        <v>298</v>
      </c>
      <c r="L519" s="352"/>
      <c r="M519" s="352"/>
      <c r="N519" s="352"/>
      <c r="O519" s="352">
        <f t="shared" ref="O519:O526" si="184">Z519+AI519+AR519</f>
        <v>307</v>
      </c>
      <c r="P519" s="352"/>
      <c r="Q519" s="352"/>
      <c r="R519" s="352"/>
      <c r="S519" s="350">
        <f t="shared" si="179"/>
        <v>180</v>
      </c>
      <c r="T519" s="351"/>
      <c r="U519" s="351"/>
      <c r="V519" s="355"/>
      <c r="W519" s="354">
        <v>82</v>
      </c>
      <c r="X519" s="351"/>
      <c r="Y519" s="355"/>
      <c r="Z519" s="354">
        <v>98</v>
      </c>
      <c r="AA519" s="351"/>
      <c r="AB519" s="356"/>
      <c r="AC519" s="350">
        <f t="shared" si="180"/>
        <v>209</v>
      </c>
      <c r="AD519" s="351"/>
      <c r="AE519" s="355"/>
      <c r="AF519" s="354">
        <v>115</v>
      </c>
      <c r="AG519" s="351"/>
      <c r="AH519" s="355"/>
      <c r="AI519" s="354">
        <v>94</v>
      </c>
      <c r="AJ519" s="351"/>
      <c r="AK519" s="356"/>
      <c r="AL519" s="350">
        <f t="shared" si="181"/>
        <v>216</v>
      </c>
      <c r="AM519" s="351"/>
      <c r="AN519" s="355"/>
      <c r="AO519" s="354">
        <v>101</v>
      </c>
      <c r="AP519" s="351"/>
      <c r="AQ519" s="355"/>
      <c r="AR519" s="354">
        <v>115</v>
      </c>
      <c r="AS519" s="351"/>
      <c r="AT519" s="356"/>
    </row>
    <row r="520" spans="2:46" s="57" customFormat="1" ht="15" hidden="1" customHeight="1">
      <c r="B520" s="347" t="s">
        <v>14</v>
      </c>
      <c r="C520" s="348"/>
      <c r="D520" s="348"/>
      <c r="E520" s="348"/>
      <c r="F520" s="349"/>
      <c r="G520" s="350">
        <f t="shared" si="182"/>
        <v>1049</v>
      </c>
      <c r="H520" s="351"/>
      <c r="I520" s="351"/>
      <c r="J520" s="355"/>
      <c r="K520" s="352">
        <f t="shared" si="183"/>
        <v>533</v>
      </c>
      <c r="L520" s="352"/>
      <c r="M520" s="352"/>
      <c r="N520" s="352"/>
      <c r="O520" s="352">
        <f t="shared" si="184"/>
        <v>516</v>
      </c>
      <c r="P520" s="352"/>
      <c r="Q520" s="352"/>
      <c r="R520" s="352"/>
      <c r="S520" s="350">
        <f t="shared" si="179"/>
        <v>321</v>
      </c>
      <c r="T520" s="351"/>
      <c r="U520" s="351"/>
      <c r="V520" s="355"/>
      <c r="W520" s="354">
        <f>SUM(W521:Y522)</f>
        <v>181</v>
      </c>
      <c r="X520" s="351"/>
      <c r="Y520" s="355"/>
      <c r="Z520" s="354">
        <f>SUM(Z521:AB522)</f>
        <v>140</v>
      </c>
      <c r="AA520" s="351"/>
      <c r="AB520" s="356"/>
      <c r="AC520" s="350">
        <f t="shared" si="180"/>
        <v>391</v>
      </c>
      <c r="AD520" s="351"/>
      <c r="AE520" s="355"/>
      <c r="AF520" s="354">
        <f>SUM(AF521:AH522)</f>
        <v>187</v>
      </c>
      <c r="AG520" s="351"/>
      <c r="AH520" s="355"/>
      <c r="AI520" s="354">
        <f>SUM(AI521:AK522)</f>
        <v>204</v>
      </c>
      <c r="AJ520" s="351"/>
      <c r="AK520" s="356"/>
      <c r="AL520" s="350">
        <f t="shared" si="181"/>
        <v>337</v>
      </c>
      <c r="AM520" s="351"/>
      <c r="AN520" s="355"/>
      <c r="AO520" s="354">
        <f>SUM(AO521:AQ522)</f>
        <v>165</v>
      </c>
      <c r="AP520" s="351"/>
      <c r="AQ520" s="355"/>
      <c r="AR520" s="354">
        <f>SUM(AR521:AT522)</f>
        <v>172</v>
      </c>
      <c r="AS520" s="351"/>
      <c r="AT520" s="356"/>
    </row>
    <row r="521" spans="2:46" s="57" customFormat="1" ht="12.75" hidden="1" customHeight="1">
      <c r="B521" s="347" t="s">
        <v>131</v>
      </c>
      <c r="C521" s="348"/>
      <c r="D521" s="348"/>
      <c r="E521" s="348"/>
      <c r="F521" s="349"/>
      <c r="G521" s="350">
        <f t="shared" si="182"/>
        <v>657</v>
      </c>
      <c r="H521" s="351"/>
      <c r="I521" s="351"/>
      <c r="J521" s="351"/>
      <c r="K521" s="352">
        <f t="shared" si="183"/>
        <v>332</v>
      </c>
      <c r="L521" s="352"/>
      <c r="M521" s="352"/>
      <c r="N521" s="352"/>
      <c r="O521" s="352">
        <f t="shared" si="184"/>
        <v>325</v>
      </c>
      <c r="P521" s="352"/>
      <c r="Q521" s="352"/>
      <c r="R521" s="352"/>
      <c r="S521" s="350">
        <f t="shared" si="179"/>
        <v>210</v>
      </c>
      <c r="T521" s="351"/>
      <c r="U521" s="351"/>
      <c r="V521" s="355"/>
      <c r="W521" s="354">
        <v>115</v>
      </c>
      <c r="X521" s="351"/>
      <c r="Y521" s="355"/>
      <c r="Z521" s="354">
        <v>95</v>
      </c>
      <c r="AA521" s="351"/>
      <c r="AB521" s="356"/>
      <c r="AC521" s="350">
        <f t="shared" si="180"/>
        <v>239</v>
      </c>
      <c r="AD521" s="351"/>
      <c r="AE521" s="355"/>
      <c r="AF521" s="354">
        <v>114</v>
      </c>
      <c r="AG521" s="351"/>
      <c r="AH521" s="355"/>
      <c r="AI521" s="354">
        <v>125</v>
      </c>
      <c r="AJ521" s="351"/>
      <c r="AK521" s="356"/>
      <c r="AL521" s="350">
        <f t="shared" si="181"/>
        <v>208</v>
      </c>
      <c r="AM521" s="351"/>
      <c r="AN521" s="355"/>
      <c r="AO521" s="354">
        <v>103</v>
      </c>
      <c r="AP521" s="351"/>
      <c r="AQ521" s="355"/>
      <c r="AR521" s="354">
        <v>105</v>
      </c>
      <c r="AS521" s="351"/>
      <c r="AT521" s="356"/>
    </row>
    <row r="522" spans="2:46" s="57" customFormat="1" ht="12.75" hidden="1" customHeight="1">
      <c r="B522" s="347" t="s">
        <v>132</v>
      </c>
      <c r="C522" s="348"/>
      <c r="D522" s="348"/>
      <c r="E522" s="348"/>
      <c r="F522" s="349"/>
      <c r="G522" s="350">
        <f t="shared" si="182"/>
        <v>392</v>
      </c>
      <c r="H522" s="351"/>
      <c r="I522" s="351"/>
      <c r="J522" s="351"/>
      <c r="K522" s="352">
        <f t="shared" si="183"/>
        <v>201</v>
      </c>
      <c r="L522" s="352"/>
      <c r="M522" s="352"/>
      <c r="N522" s="352"/>
      <c r="O522" s="352">
        <f t="shared" si="184"/>
        <v>191</v>
      </c>
      <c r="P522" s="352"/>
      <c r="Q522" s="352"/>
      <c r="R522" s="352"/>
      <c r="S522" s="350">
        <f t="shared" si="179"/>
        <v>111</v>
      </c>
      <c r="T522" s="351"/>
      <c r="U522" s="351"/>
      <c r="V522" s="355"/>
      <c r="W522" s="354">
        <v>66</v>
      </c>
      <c r="X522" s="351"/>
      <c r="Y522" s="355"/>
      <c r="Z522" s="354">
        <v>45</v>
      </c>
      <c r="AA522" s="351"/>
      <c r="AB522" s="356"/>
      <c r="AC522" s="350">
        <f t="shared" si="180"/>
        <v>152</v>
      </c>
      <c r="AD522" s="351"/>
      <c r="AE522" s="355"/>
      <c r="AF522" s="354">
        <v>73</v>
      </c>
      <c r="AG522" s="351"/>
      <c r="AH522" s="355"/>
      <c r="AI522" s="354">
        <v>79</v>
      </c>
      <c r="AJ522" s="351"/>
      <c r="AK522" s="356"/>
      <c r="AL522" s="350">
        <f t="shared" si="181"/>
        <v>129</v>
      </c>
      <c r="AM522" s="351"/>
      <c r="AN522" s="355"/>
      <c r="AO522" s="354">
        <v>62</v>
      </c>
      <c r="AP522" s="351"/>
      <c r="AQ522" s="355"/>
      <c r="AR522" s="354">
        <v>67</v>
      </c>
      <c r="AS522" s="351"/>
      <c r="AT522" s="356"/>
    </row>
    <row r="523" spans="2:46" s="57" customFormat="1" ht="15" hidden="1" customHeight="1">
      <c r="B523" s="347" t="s">
        <v>15</v>
      </c>
      <c r="C523" s="348"/>
      <c r="D523" s="348"/>
      <c r="E523" s="348"/>
      <c r="F523" s="349"/>
      <c r="G523" s="350">
        <f t="shared" si="182"/>
        <v>773</v>
      </c>
      <c r="H523" s="351"/>
      <c r="I523" s="351"/>
      <c r="J523" s="351"/>
      <c r="K523" s="352">
        <f t="shared" si="183"/>
        <v>404</v>
      </c>
      <c r="L523" s="352"/>
      <c r="M523" s="352"/>
      <c r="N523" s="352"/>
      <c r="O523" s="352">
        <f t="shared" si="184"/>
        <v>369</v>
      </c>
      <c r="P523" s="352"/>
      <c r="Q523" s="352"/>
      <c r="R523" s="352"/>
      <c r="S523" s="350">
        <f t="shared" si="179"/>
        <v>215</v>
      </c>
      <c r="T523" s="351"/>
      <c r="U523" s="351"/>
      <c r="V523" s="355"/>
      <c r="W523" s="354">
        <f>SUM(W524)</f>
        <v>118</v>
      </c>
      <c r="X523" s="351"/>
      <c r="Y523" s="351"/>
      <c r="Z523" s="354">
        <f>SUM(Z524)</f>
        <v>97</v>
      </c>
      <c r="AA523" s="351"/>
      <c r="AB523" s="356"/>
      <c r="AC523" s="351">
        <f t="shared" si="180"/>
        <v>295</v>
      </c>
      <c r="AD523" s="351"/>
      <c r="AE523" s="351"/>
      <c r="AF523" s="354">
        <f>SUM(AF524)</f>
        <v>146</v>
      </c>
      <c r="AG523" s="351"/>
      <c r="AH523" s="351"/>
      <c r="AI523" s="354">
        <f>SUM(AI524)</f>
        <v>149</v>
      </c>
      <c r="AJ523" s="351"/>
      <c r="AK523" s="356"/>
      <c r="AL523" s="350">
        <f t="shared" si="181"/>
        <v>263</v>
      </c>
      <c r="AM523" s="351"/>
      <c r="AN523" s="355"/>
      <c r="AO523" s="352">
        <f>SUM(AO524)</f>
        <v>140</v>
      </c>
      <c r="AP523" s="352"/>
      <c r="AQ523" s="352"/>
      <c r="AR523" s="352">
        <f>SUM(AR524)</f>
        <v>123</v>
      </c>
      <c r="AS523" s="352"/>
      <c r="AT523" s="353"/>
    </row>
    <row r="524" spans="2:46" s="57" customFormat="1" ht="12.75" hidden="1" customHeight="1">
      <c r="B524" s="347" t="s">
        <v>133</v>
      </c>
      <c r="C524" s="348"/>
      <c r="D524" s="348"/>
      <c r="E524" s="348"/>
      <c r="F524" s="349"/>
      <c r="G524" s="350">
        <f t="shared" si="182"/>
        <v>773</v>
      </c>
      <c r="H524" s="351"/>
      <c r="I524" s="351"/>
      <c r="J524" s="351"/>
      <c r="K524" s="352">
        <f t="shared" si="183"/>
        <v>404</v>
      </c>
      <c r="L524" s="352"/>
      <c r="M524" s="352"/>
      <c r="N524" s="352"/>
      <c r="O524" s="352">
        <f t="shared" si="184"/>
        <v>369</v>
      </c>
      <c r="P524" s="352"/>
      <c r="Q524" s="352"/>
      <c r="R524" s="352"/>
      <c r="S524" s="350">
        <f t="shared" si="179"/>
        <v>215</v>
      </c>
      <c r="T524" s="351"/>
      <c r="U524" s="351"/>
      <c r="V524" s="355"/>
      <c r="W524" s="354">
        <v>118</v>
      </c>
      <c r="X524" s="351"/>
      <c r="Y524" s="355"/>
      <c r="Z524" s="354">
        <v>97</v>
      </c>
      <c r="AA524" s="351"/>
      <c r="AB524" s="356"/>
      <c r="AC524" s="350">
        <f t="shared" si="180"/>
        <v>295</v>
      </c>
      <c r="AD524" s="351"/>
      <c r="AE524" s="355"/>
      <c r="AF524" s="354">
        <v>146</v>
      </c>
      <c r="AG524" s="351"/>
      <c r="AH524" s="355"/>
      <c r="AI524" s="354">
        <v>149</v>
      </c>
      <c r="AJ524" s="351"/>
      <c r="AK524" s="356"/>
      <c r="AL524" s="350">
        <f t="shared" si="181"/>
        <v>263</v>
      </c>
      <c r="AM524" s="351"/>
      <c r="AN524" s="355"/>
      <c r="AO524" s="354">
        <v>140</v>
      </c>
      <c r="AP524" s="351"/>
      <c r="AQ524" s="355"/>
      <c r="AR524" s="354">
        <v>123</v>
      </c>
      <c r="AS524" s="351"/>
      <c r="AT524" s="356"/>
    </row>
    <row r="525" spans="2:46" s="57" customFormat="1" ht="15" hidden="1" customHeight="1">
      <c r="B525" s="347" t="s">
        <v>16</v>
      </c>
      <c r="C525" s="348"/>
      <c r="D525" s="348"/>
      <c r="E525" s="348"/>
      <c r="F525" s="349"/>
      <c r="G525" s="350">
        <f t="shared" si="182"/>
        <v>405</v>
      </c>
      <c r="H525" s="351"/>
      <c r="I525" s="351"/>
      <c r="J525" s="351"/>
      <c r="K525" s="352">
        <f t="shared" si="183"/>
        <v>193</v>
      </c>
      <c r="L525" s="352"/>
      <c r="M525" s="352"/>
      <c r="N525" s="352"/>
      <c r="O525" s="352">
        <f t="shared" si="184"/>
        <v>212</v>
      </c>
      <c r="P525" s="352"/>
      <c r="Q525" s="352"/>
      <c r="R525" s="352"/>
      <c r="S525" s="350">
        <f t="shared" si="179"/>
        <v>124</v>
      </c>
      <c r="T525" s="351"/>
      <c r="U525" s="351"/>
      <c r="V525" s="355"/>
      <c r="W525" s="354">
        <f>SUM(W526)</f>
        <v>63</v>
      </c>
      <c r="X525" s="351"/>
      <c r="Y525" s="351"/>
      <c r="Z525" s="354">
        <f>SUM(Z526)</f>
        <v>61</v>
      </c>
      <c r="AA525" s="351"/>
      <c r="AB525" s="356"/>
      <c r="AC525" s="351">
        <f t="shared" si="180"/>
        <v>141</v>
      </c>
      <c r="AD525" s="351"/>
      <c r="AE525" s="351"/>
      <c r="AF525" s="354">
        <f>SUM(AF526)</f>
        <v>65</v>
      </c>
      <c r="AG525" s="351"/>
      <c r="AH525" s="351"/>
      <c r="AI525" s="354">
        <f>SUM(AI526)</f>
        <v>76</v>
      </c>
      <c r="AJ525" s="351"/>
      <c r="AK525" s="356"/>
      <c r="AL525" s="350">
        <f t="shared" si="181"/>
        <v>140</v>
      </c>
      <c r="AM525" s="351"/>
      <c r="AN525" s="355"/>
      <c r="AO525" s="352">
        <f>SUM(AO526)</f>
        <v>65</v>
      </c>
      <c r="AP525" s="352"/>
      <c r="AQ525" s="352"/>
      <c r="AR525" s="352">
        <f>SUM(AR526)</f>
        <v>75</v>
      </c>
      <c r="AS525" s="352"/>
      <c r="AT525" s="353"/>
    </row>
    <row r="526" spans="2:46" s="57" customFormat="1" ht="18" hidden="1" customHeight="1">
      <c r="B526" s="357" t="s">
        <v>135</v>
      </c>
      <c r="C526" s="358"/>
      <c r="D526" s="358"/>
      <c r="E526" s="358"/>
      <c r="F526" s="359"/>
      <c r="G526" s="360">
        <f>SUM(K526:R526)</f>
        <v>405</v>
      </c>
      <c r="H526" s="361"/>
      <c r="I526" s="361"/>
      <c r="J526" s="361"/>
      <c r="K526" s="367">
        <f t="shared" si="183"/>
        <v>193</v>
      </c>
      <c r="L526" s="367"/>
      <c r="M526" s="367"/>
      <c r="N526" s="368"/>
      <c r="O526" s="366">
        <f t="shared" si="184"/>
        <v>212</v>
      </c>
      <c r="P526" s="367"/>
      <c r="Q526" s="367"/>
      <c r="R526" s="367"/>
      <c r="S526" s="360">
        <f>SUM(W526:AB526)</f>
        <v>124</v>
      </c>
      <c r="T526" s="361"/>
      <c r="U526" s="361"/>
      <c r="V526" s="365"/>
      <c r="W526" s="362">
        <v>63</v>
      </c>
      <c r="X526" s="362"/>
      <c r="Y526" s="362"/>
      <c r="Z526" s="362">
        <v>61</v>
      </c>
      <c r="AA526" s="362"/>
      <c r="AB526" s="363"/>
      <c r="AC526" s="360">
        <f>SUM(AF526:AK526)</f>
        <v>141</v>
      </c>
      <c r="AD526" s="361"/>
      <c r="AE526" s="365"/>
      <c r="AF526" s="362">
        <v>65</v>
      </c>
      <c r="AG526" s="362"/>
      <c r="AH526" s="362"/>
      <c r="AI526" s="362">
        <v>76</v>
      </c>
      <c r="AJ526" s="362"/>
      <c r="AK526" s="363"/>
      <c r="AL526" s="361">
        <f t="shared" si="181"/>
        <v>140</v>
      </c>
      <c r="AM526" s="361"/>
      <c r="AN526" s="361"/>
      <c r="AO526" s="362">
        <v>65</v>
      </c>
      <c r="AP526" s="362"/>
      <c r="AQ526" s="362"/>
      <c r="AR526" s="369">
        <v>75</v>
      </c>
      <c r="AS526" s="369"/>
      <c r="AT526" s="370"/>
    </row>
    <row r="527" spans="2:46" s="57" customFormat="1" ht="15.75" hidden="1" customHeight="1">
      <c r="B527" s="275" t="s">
        <v>116</v>
      </c>
      <c r="C527" s="276"/>
      <c r="D527" s="276"/>
      <c r="E527" s="276"/>
      <c r="F527" s="339"/>
      <c r="G527" s="340">
        <f>SUM(K527:R527)</f>
        <v>2787</v>
      </c>
      <c r="H527" s="341"/>
      <c r="I527" s="341"/>
      <c r="J527" s="341"/>
      <c r="K527" s="342">
        <f>K528+K530+K533+K535</f>
        <v>1439</v>
      </c>
      <c r="L527" s="342"/>
      <c r="M527" s="342"/>
      <c r="N527" s="342"/>
      <c r="O527" s="342">
        <f>O528+O530+O533+O535</f>
        <v>1348</v>
      </c>
      <c r="P527" s="342"/>
      <c r="Q527" s="342"/>
      <c r="R527" s="343"/>
      <c r="S527" s="340">
        <f t="shared" ref="S527:S535" si="185">SUM(W527:AB527)</f>
        <v>906</v>
      </c>
      <c r="T527" s="341"/>
      <c r="U527" s="341"/>
      <c r="V527" s="345"/>
      <c r="W527" s="344">
        <f>W528+W530+W533+W535</f>
        <v>470</v>
      </c>
      <c r="X527" s="341"/>
      <c r="Y527" s="341"/>
      <c r="Z527" s="344">
        <f>Z528+Z530+Z533+Z535</f>
        <v>436</v>
      </c>
      <c r="AA527" s="341"/>
      <c r="AB527" s="346"/>
      <c r="AC527" s="341">
        <f t="shared" ref="AC527:AC535" si="186">SUM(AF527:AK527)</f>
        <v>842</v>
      </c>
      <c r="AD527" s="341"/>
      <c r="AE527" s="341"/>
      <c r="AF527" s="342">
        <f>AF528+AF530+AF533+AF535</f>
        <v>444</v>
      </c>
      <c r="AG527" s="342"/>
      <c r="AH527" s="342"/>
      <c r="AI527" s="342">
        <f>AI528+AI530+AI533+AI535</f>
        <v>398</v>
      </c>
      <c r="AJ527" s="342"/>
      <c r="AK527" s="343"/>
      <c r="AL527" s="341">
        <f>SUM(AO527:AT527)</f>
        <v>1039</v>
      </c>
      <c r="AM527" s="341"/>
      <c r="AN527" s="341"/>
      <c r="AO527" s="342">
        <f>AO528+AO530+AO533+AO535</f>
        <v>525</v>
      </c>
      <c r="AP527" s="342"/>
      <c r="AQ527" s="342"/>
      <c r="AR527" s="344">
        <f>AR528+AR530+AR533+AR535</f>
        <v>514</v>
      </c>
      <c r="AS527" s="341"/>
      <c r="AT527" s="346"/>
    </row>
    <row r="528" spans="2:46" s="57" customFormat="1" ht="15" hidden="1" customHeight="1">
      <c r="B528" s="347" t="s">
        <v>13</v>
      </c>
      <c r="C528" s="348"/>
      <c r="D528" s="348"/>
      <c r="E528" s="348"/>
      <c r="F528" s="349"/>
      <c r="G528" s="350">
        <f>SUM(K528:R528)</f>
        <v>556</v>
      </c>
      <c r="H528" s="351"/>
      <c r="I528" s="351"/>
      <c r="J528" s="351"/>
      <c r="K528" s="352">
        <f>W528+AF528+AO528</f>
        <v>295</v>
      </c>
      <c r="L528" s="352"/>
      <c r="M528" s="352"/>
      <c r="N528" s="352"/>
      <c r="O528" s="352">
        <f>Z528+AI528+AR528</f>
        <v>261</v>
      </c>
      <c r="P528" s="352"/>
      <c r="Q528" s="352"/>
      <c r="R528" s="352"/>
      <c r="S528" s="350">
        <f t="shared" si="185"/>
        <v>167</v>
      </c>
      <c r="T528" s="351"/>
      <c r="U528" s="351"/>
      <c r="V528" s="355"/>
      <c r="W528" s="354">
        <f>SUM(W529)</f>
        <v>98</v>
      </c>
      <c r="X528" s="351"/>
      <c r="Y528" s="351"/>
      <c r="Z528" s="354">
        <f>SUM(Z529)</f>
        <v>69</v>
      </c>
      <c r="AA528" s="351"/>
      <c r="AB528" s="356"/>
      <c r="AC528" s="351">
        <f t="shared" si="186"/>
        <v>180</v>
      </c>
      <c r="AD528" s="351"/>
      <c r="AE528" s="351"/>
      <c r="AF528" s="354">
        <f>SUM(AF529)</f>
        <v>82</v>
      </c>
      <c r="AG528" s="351"/>
      <c r="AH528" s="351"/>
      <c r="AI528" s="354">
        <f>SUM(AI529)</f>
        <v>98</v>
      </c>
      <c r="AJ528" s="351"/>
      <c r="AK528" s="356"/>
      <c r="AL528" s="350">
        <f>SUM(AO528:AT528)</f>
        <v>209</v>
      </c>
      <c r="AM528" s="351"/>
      <c r="AN528" s="355"/>
      <c r="AO528" s="352">
        <f>SUM(AO529)</f>
        <v>115</v>
      </c>
      <c r="AP528" s="352"/>
      <c r="AQ528" s="352"/>
      <c r="AR528" s="352">
        <f>SUM(AR529)</f>
        <v>94</v>
      </c>
      <c r="AS528" s="352"/>
      <c r="AT528" s="353"/>
    </row>
    <row r="529" spans="2:46" s="57" customFormat="1" ht="12.75" hidden="1" customHeight="1">
      <c r="B529" s="347" t="s">
        <v>130</v>
      </c>
      <c r="C529" s="348"/>
      <c r="D529" s="348"/>
      <c r="E529" s="348"/>
      <c r="F529" s="349"/>
      <c r="G529" s="350">
        <f t="shared" ref="G529:G535" si="187">SUM(K529:R529)</f>
        <v>556</v>
      </c>
      <c r="H529" s="351"/>
      <c r="I529" s="351"/>
      <c r="J529" s="355"/>
      <c r="K529" s="352">
        <f t="shared" ref="K529:K536" si="188">W529+AF529+AO529</f>
        <v>295</v>
      </c>
      <c r="L529" s="352"/>
      <c r="M529" s="352"/>
      <c r="N529" s="352"/>
      <c r="O529" s="352">
        <f t="shared" ref="O529:O536" si="189">Z529+AI529+AR529</f>
        <v>261</v>
      </c>
      <c r="P529" s="352"/>
      <c r="Q529" s="352"/>
      <c r="R529" s="352"/>
      <c r="S529" s="350">
        <f t="shared" si="185"/>
        <v>167</v>
      </c>
      <c r="T529" s="351"/>
      <c r="U529" s="351"/>
      <c r="V529" s="355"/>
      <c r="W529" s="354">
        <v>98</v>
      </c>
      <c r="X529" s="351"/>
      <c r="Y529" s="355"/>
      <c r="Z529" s="354">
        <v>69</v>
      </c>
      <c r="AA529" s="351"/>
      <c r="AB529" s="356"/>
      <c r="AC529" s="350">
        <f t="shared" si="186"/>
        <v>180</v>
      </c>
      <c r="AD529" s="351"/>
      <c r="AE529" s="355"/>
      <c r="AF529" s="354">
        <v>82</v>
      </c>
      <c r="AG529" s="351"/>
      <c r="AH529" s="355"/>
      <c r="AI529" s="354">
        <v>98</v>
      </c>
      <c r="AJ529" s="351"/>
      <c r="AK529" s="356"/>
      <c r="AL529" s="350">
        <f t="shared" ref="AL529:AL536" si="190">SUM(AO529:AT529)</f>
        <v>209</v>
      </c>
      <c r="AM529" s="351"/>
      <c r="AN529" s="355"/>
      <c r="AO529" s="354">
        <v>115</v>
      </c>
      <c r="AP529" s="351"/>
      <c r="AQ529" s="355"/>
      <c r="AR529" s="354">
        <v>94</v>
      </c>
      <c r="AS529" s="351"/>
      <c r="AT529" s="356"/>
    </row>
    <row r="530" spans="2:46" s="57" customFormat="1" ht="15" hidden="1" customHeight="1">
      <c r="B530" s="347" t="s">
        <v>14</v>
      </c>
      <c r="C530" s="348"/>
      <c r="D530" s="348"/>
      <c r="E530" s="348"/>
      <c r="F530" s="349"/>
      <c r="G530" s="350">
        <f t="shared" si="187"/>
        <v>1062</v>
      </c>
      <c r="H530" s="351"/>
      <c r="I530" s="351"/>
      <c r="J530" s="355"/>
      <c r="K530" s="352">
        <f t="shared" si="188"/>
        <v>549</v>
      </c>
      <c r="L530" s="352"/>
      <c r="M530" s="352"/>
      <c r="N530" s="352"/>
      <c r="O530" s="352">
        <f t="shared" si="189"/>
        <v>513</v>
      </c>
      <c r="P530" s="352"/>
      <c r="Q530" s="352"/>
      <c r="R530" s="352"/>
      <c r="S530" s="350">
        <f t="shared" si="185"/>
        <v>349</v>
      </c>
      <c r="T530" s="351"/>
      <c r="U530" s="351"/>
      <c r="V530" s="355"/>
      <c r="W530" s="354">
        <f>SUM(W531:Y532)</f>
        <v>181</v>
      </c>
      <c r="X530" s="351"/>
      <c r="Y530" s="355"/>
      <c r="Z530" s="354">
        <f>SUM(Z531:AB532)</f>
        <v>168</v>
      </c>
      <c r="AA530" s="351"/>
      <c r="AB530" s="356"/>
      <c r="AC530" s="350">
        <f t="shared" si="186"/>
        <v>322</v>
      </c>
      <c r="AD530" s="351"/>
      <c r="AE530" s="355"/>
      <c r="AF530" s="354">
        <f>SUM(AF531:AH532)</f>
        <v>181</v>
      </c>
      <c r="AG530" s="351"/>
      <c r="AH530" s="355"/>
      <c r="AI530" s="354">
        <f>SUM(AI531:AK532)</f>
        <v>141</v>
      </c>
      <c r="AJ530" s="351"/>
      <c r="AK530" s="356"/>
      <c r="AL530" s="350">
        <f t="shared" si="190"/>
        <v>391</v>
      </c>
      <c r="AM530" s="351"/>
      <c r="AN530" s="355"/>
      <c r="AO530" s="354">
        <f>SUM(AO531:AQ532)</f>
        <v>187</v>
      </c>
      <c r="AP530" s="351"/>
      <c r="AQ530" s="355"/>
      <c r="AR530" s="354">
        <f>SUM(AR531:AT532)</f>
        <v>204</v>
      </c>
      <c r="AS530" s="351"/>
      <c r="AT530" s="356"/>
    </row>
    <row r="531" spans="2:46" s="57" customFormat="1" ht="12.75" hidden="1" customHeight="1">
      <c r="B531" s="347" t="s">
        <v>131</v>
      </c>
      <c r="C531" s="348"/>
      <c r="D531" s="348"/>
      <c r="E531" s="348"/>
      <c r="F531" s="349"/>
      <c r="G531" s="350">
        <f t="shared" si="187"/>
        <v>651</v>
      </c>
      <c r="H531" s="351"/>
      <c r="I531" s="351"/>
      <c r="J531" s="351"/>
      <c r="K531" s="352">
        <f t="shared" si="188"/>
        <v>332</v>
      </c>
      <c r="L531" s="352"/>
      <c r="M531" s="352"/>
      <c r="N531" s="352"/>
      <c r="O531" s="352">
        <f t="shared" si="189"/>
        <v>319</v>
      </c>
      <c r="P531" s="352"/>
      <c r="Q531" s="352"/>
      <c r="R531" s="352"/>
      <c r="S531" s="350">
        <f t="shared" si="185"/>
        <v>201</v>
      </c>
      <c r="T531" s="351"/>
      <c r="U531" s="351"/>
      <c r="V531" s="355"/>
      <c r="W531" s="354">
        <v>103</v>
      </c>
      <c r="X531" s="351"/>
      <c r="Y531" s="355"/>
      <c r="Z531" s="354">
        <v>98</v>
      </c>
      <c r="AA531" s="351"/>
      <c r="AB531" s="356"/>
      <c r="AC531" s="350">
        <f t="shared" si="186"/>
        <v>211</v>
      </c>
      <c r="AD531" s="351"/>
      <c r="AE531" s="355"/>
      <c r="AF531" s="354">
        <v>115</v>
      </c>
      <c r="AG531" s="351"/>
      <c r="AH531" s="355"/>
      <c r="AI531" s="354">
        <v>96</v>
      </c>
      <c r="AJ531" s="351"/>
      <c r="AK531" s="356"/>
      <c r="AL531" s="350">
        <f t="shared" si="190"/>
        <v>239</v>
      </c>
      <c r="AM531" s="351"/>
      <c r="AN531" s="355"/>
      <c r="AO531" s="354">
        <v>114</v>
      </c>
      <c r="AP531" s="351"/>
      <c r="AQ531" s="355"/>
      <c r="AR531" s="354">
        <v>125</v>
      </c>
      <c r="AS531" s="351"/>
      <c r="AT531" s="356"/>
    </row>
    <row r="532" spans="2:46" s="57" customFormat="1" ht="12.75" hidden="1" customHeight="1">
      <c r="B532" s="347" t="s">
        <v>132</v>
      </c>
      <c r="C532" s="348"/>
      <c r="D532" s="348"/>
      <c r="E532" s="348"/>
      <c r="F532" s="349"/>
      <c r="G532" s="350">
        <f t="shared" si="187"/>
        <v>411</v>
      </c>
      <c r="H532" s="351"/>
      <c r="I532" s="351"/>
      <c r="J532" s="351"/>
      <c r="K532" s="352">
        <f t="shared" si="188"/>
        <v>217</v>
      </c>
      <c r="L532" s="352"/>
      <c r="M532" s="352"/>
      <c r="N532" s="352"/>
      <c r="O532" s="352">
        <f t="shared" si="189"/>
        <v>194</v>
      </c>
      <c r="P532" s="352"/>
      <c r="Q532" s="352"/>
      <c r="R532" s="352"/>
      <c r="S532" s="350">
        <f t="shared" si="185"/>
        <v>148</v>
      </c>
      <c r="T532" s="351"/>
      <c r="U532" s="351"/>
      <c r="V532" s="355"/>
      <c r="W532" s="354">
        <v>78</v>
      </c>
      <c r="X532" s="351"/>
      <c r="Y532" s="355"/>
      <c r="Z532" s="354">
        <v>70</v>
      </c>
      <c r="AA532" s="351"/>
      <c r="AB532" s="356"/>
      <c r="AC532" s="350">
        <f t="shared" si="186"/>
        <v>111</v>
      </c>
      <c r="AD532" s="351"/>
      <c r="AE532" s="355"/>
      <c r="AF532" s="354">
        <v>66</v>
      </c>
      <c r="AG532" s="351"/>
      <c r="AH532" s="355"/>
      <c r="AI532" s="354">
        <v>45</v>
      </c>
      <c r="AJ532" s="351"/>
      <c r="AK532" s="356"/>
      <c r="AL532" s="350">
        <f t="shared" si="190"/>
        <v>152</v>
      </c>
      <c r="AM532" s="351"/>
      <c r="AN532" s="355"/>
      <c r="AO532" s="354">
        <v>73</v>
      </c>
      <c r="AP532" s="351"/>
      <c r="AQ532" s="355"/>
      <c r="AR532" s="354">
        <v>79</v>
      </c>
      <c r="AS532" s="351"/>
      <c r="AT532" s="356"/>
    </row>
    <row r="533" spans="2:46" s="57" customFormat="1" ht="15" hidden="1" customHeight="1">
      <c r="B533" s="347" t="s">
        <v>15</v>
      </c>
      <c r="C533" s="348"/>
      <c r="D533" s="348"/>
      <c r="E533" s="348"/>
      <c r="F533" s="349"/>
      <c r="G533" s="350">
        <f t="shared" si="187"/>
        <v>763</v>
      </c>
      <c r="H533" s="351"/>
      <c r="I533" s="351"/>
      <c r="J533" s="351"/>
      <c r="K533" s="352">
        <f t="shared" si="188"/>
        <v>389</v>
      </c>
      <c r="L533" s="352"/>
      <c r="M533" s="352"/>
      <c r="N533" s="352"/>
      <c r="O533" s="352">
        <f t="shared" si="189"/>
        <v>374</v>
      </c>
      <c r="P533" s="352"/>
      <c r="Q533" s="352"/>
      <c r="R533" s="352"/>
      <c r="S533" s="350">
        <f t="shared" si="185"/>
        <v>251</v>
      </c>
      <c r="T533" s="351"/>
      <c r="U533" s="351"/>
      <c r="V533" s="355"/>
      <c r="W533" s="354">
        <f>SUM(W534)</f>
        <v>125</v>
      </c>
      <c r="X533" s="351"/>
      <c r="Y533" s="351"/>
      <c r="Z533" s="354">
        <f>SUM(Z534)</f>
        <v>126</v>
      </c>
      <c r="AA533" s="351"/>
      <c r="AB533" s="356"/>
      <c r="AC533" s="351">
        <f t="shared" si="186"/>
        <v>215</v>
      </c>
      <c r="AD533" s="351"/>
      <c r="AE533" s="351"/>
      <c r="AF533" s="354">
        <f>SUM(AF534)</f>
        <v>117</v>
      </c>
      <c r="AG533" s="351"/>
      <c r="AH533" s="351"/>
      <c r="AI533" s="354">
        <f>SUM(AI534)</f>
        <v>98</v>
      </c>
      <c r="AJ533" s="351"/>
      <c r="AK533" s="356"/>
      <c r="AL533" s="350">
        <f t="shared" si="190"/>
        <v>297</v>
      </c>
      <c r="AM533" s="351"/>
      <c r="AN533" s="355"/>
      <c r="AO533" s="352">
        <f>SUM(AO534)</f>
        <v>147</v>
      </c>
      <c r="AP533" s="352"/>
      <c r="AQ533" s="352"/>
      <c r="AR533" s="352">
        <f>SUM(AR534)</f>
        <v>150</v>
      </c>
      <c r="AS533" s="352"/>
      <c r="AT533" s="353"/>
    </row>
    <row r="534" spans="2:46" s="57" customFormat="1" ht="12.75" hidden="1" customHeight="1">
      <c r="B534" s="347" t="s">
        <v>133</v>
      </c>
      <c r="C534" s="348"/>
      <c r="D534" s="348"/>
      <c r="E534" s="348"/>
      <c r="F534" s="349"/>
      <c r="G534" s="350">
        <f t="shared" si="187"/>
        <v>763</v>
      </c>
      <c r="H534" s="351"/>
      <c r="I534" s="351"/>
      <c r="J534" s="351"/>
      <c r="K534" s="352">
        <f t="shared" si="188"/>
        <v>389</v>
      </c>
      <c r="L534" s="352"/>
      <c r="M534" s="352"/>
      <c r="N534" s="352"/>
      <c r="O534" s="352">
        <f t="shared" si="189"/>
        <v>374</v>
      </c>
      <c r="P534" s="352"/>
      <c r="Q534" s="352"/>
      <c r="R534" s="352"/>
      <c r="S534" s="350">
        <f t="shared" si="185"/>
        <v>251</v>
      </c>
      <c r="T534" s="351"/>
      <c r="U534" s="351"/>
      <c r="V534" s="355"/>
      <c r="W534" s="354">
        <v>125</v>
      </c>
      <c r="X534" s="351"/>
      <c r="Y534" s="355"/>
      <c r="Z534" s="354">
        <v>126</v>
      </c>
      <c r="AA534" s="351"/>
      <c r="AB534" s="356"/>
      <c r="AC534" s="350">
        <f t="shared" si="186"/>
        <v>215</v>
      </c>
      <c r="AD534" s="351"/>
      <c r="AE534" s="355"/>
      <c r="AF534" s="354">
        <v>117</v>
      </c>
      <c r="AG534" s="351"/>
      <c r="AH534" s="355"/>
      <c r="AI534" s="354">
        <v>98</v>
      </c>
      <c r="AJ534" s="351"/>
      <c r="AK534" s="356"/>
      <c r="AL534" s="350">
        <f t="shared" si="190"/>
        <v>297</v>
      </c>
      <c r="AM534" s="351"/>
      <c r="AN534" s="355"/>
      <c r="AO534" s="354">
        <v>147</v>
      </c>
      <c r="AP534" s="351"/>
      <c r="AQ534" s="355"/>
      <c r="AR534" s="354">
        <v>150</v>
      </c>
      <c r="AS534" s="351"/>
      <c r="AT534" s="356"/>
    </row>
    <row r="535" spans="2:46" s="57" customFormat="1" ht="15" hidden="1" customHeight="1">
      <c r="B535" s="347" t="s">
        <v>16</v>
      </c>
      <c r="C535" s="348"/>
      <c r="D535" s="348"/>
      <c r="E535" s="348"/>
      <c r="F535" s="349"/>
      <c r="G535" s="350">
        <f t="shared" si="187"/>
        <v>406</v>
      </c>
      <c r="H535" s="351"/>
      <c r="I535" s="351"/>
      <c r="J535" s="351"/>
      <c r="K535" s="352">
        <f t="shared" si="188"/>
        <v>206</v>
      </c>
      <c r="L535" s="352"/>
      <c r="M535" s="352"/>
      <c r="N535" s="352"/>
      <c r="O535" s="352">
        <f t="shared" si="189"/>
        <v>200</v>
      </c>
      <c r="P535" s="352"/>
      <c r="Q535" s="352"/>
      <c r="R535" s="352"/>
      <c r="S535" s="350">
        <f t="shared" si="185"/>
        <v>139</v>
      </c>
      <c r="T535" s="351"/>
      <c r="U535" s="351"/>
      <c r="V535" s="355"/>
      <c r="W535" s="354">
        <f>SUM(W536)</f>
        <v>66</v>
      </c>
      <c r="X535" s="351"/>
      <c r="Y535" s="351"/>
      <c r="Z535" s="354">
        <f>SUM(Z536)</f>
        <v>73</v>
      </c>
      <c r="AA535" s="351"/>
      <c r="AB535" s="356"/>
      <c r="AC535" s="351">
        <f t="shared" si="186"/>
        <v>125</v>
      </c>
      <c r="AD535" s="351"/>
      <c r="AE535" s="351"/>
      <c r="AF535" s="354">
        <f>SUM(AF536)</f>
        <v>64</v>
      </c>
      <c r="AG535" s="351"/>
      <c r="AH535" s="351"/>
      <c r="AI535" s="354">
        <f>SUM(AI536)</f>
        <v>61</v>
      </c>
      <c r="AJ535" s="351"/>
      <c r="AK535" s="356"/>
      <c r="AL535" s="350">
        <f t="shared" si="190"/>
        <v>142</v>
      </c>
      <c r="AM535" s="351"/>
      <c r="AN535" s="355"/>
      <c r="AO535" s="352">
        <f>SUM(AO536)</f>
        <v>76</v>
      </c>
      <c r="AP535" s="352"/>
      <c r="AQ535" s="352"/>
      <c r="AR535" s="352">
        <f>SUM(AR536)</f>
        <v>66</v>
      </c>
      <c r="AS535" s="352"/>
      <c r="AT535" s="353"/>
    </row>
    <row r="536" spans="2:46" s="57" customFormat="1" ht="18" hidden="1" customHeight="1">
      <c r="B536" s="357" t="s">
        <v>135</v>
      </c>
      <c r="C536" s="358"/>
      <c r="D536" s="358"/>
      <c r="E536" s="358"/>
      <c r="F536" s="359"/>
      <c r="G536" s="360">
        <f>SUM(K536:R536)</f>
        <v>406</v>
      </c>
      <c r="H536" s="361"/>
      <c r="I536" s="361"/>
      <c r="J536" s="361"/>
      <c r="K536" s="363">
        <f t="shared" si="188"/>
        <v>206</v>
      </c>
      <c r="L536" s="367"/>
      <c r="M536" s="367"/>
      <c r="N536" s="368"/>
      <c r="O536" s="366">
        <f t="shared" si="189"/>
        <v>200</v>
      </c>
      <c r="P536" s="367"/>
      <c r="Q536" s="367"/>
      <c r="R536" s="367"/>
      <c r="S536" s="360">
        <f>SUM(W536:AB536)</f>
        <v>139</v>
      </c>
      <c r="T536" s="361"/>
      <c r="U536" s="361"/>
      <c r="V536" s="365"/>
      <c r="W536" s="362">
        <v>66</v>
      </c>
      <c r="X536" s="362"/>
      <c r="Y536" s="362"/>
      <c r="Z536" s="362">
        <v>73</v>
      </c>
      <c r="AA536" s="362"/>
      <c r="AB536" s="363"/>
      <c r="AC536" s="360">
        <f>SUM(AF536:AK536)</f>
        <v>125</v>
      </c>
      <c r="AD536" s="361"/>
      <c r="AE536" s="365"/>
      <c r="AF536" s="362">
        <v>64</v>
      </c>
      <c r="AG536" s="362"/>
      <c r="AH536" s="362"/>
      <c r="AI536" s="362">
        <v>61</v>
      </c>
      <c r="AJ536" s="362"/>
      <c r="AK536" s="363"/>
      <c r="AL536" s="361">
        <f t="shared" si="190"/>
        <v>142</v>
      </c>
      <c r="AM536" s="361"/>
      <c r="AN536" s="361"/>
      <c r="AO536" s="362">
        <v>76</v>
      </c>
      <c r="AP536" s="362"/>
      <c r="AQ536" s="362"/>
      <c r="AR536" s="369">
        <v>66</v>
      </c>
      <c r="AS536" s="369"/>
      <c r="AT536" s="370"/>
    </row>
    <row r="537" spans="2:46" s="57" customFormat="1" ht="15.75" hidden="1" customHeight="1">
      <c r="B537" s="275" t="s">
        <v>117</v>
      </c>
      <c r="C537" s="276"/>
      <c r="D537" s="276"/>
      <c r="E537" s="276"/>
      <c r="F537" s="339"/>
      <c r="G537" s="340">
        <f>SUM(K537:R537)</f>
        <v>2612</v>
      </c>
      <c r="H537" s="341"/>
      <c r="I537" s="341"/>
      <c r="J537" s="341"/>
      <c r="K537" s="342">
        <f>K538+K540+K543+K545</f>
        <v>1357</v>
      </c>
      <c r="L537" s="342"/>
      <c r="M537" s="342"/>
      <c r="N537" s="342"/>
      <c r="O537" s="342">
        <f>O538+O540+O543+O545</f>
        <v>1255</v>
      </c>
      <c r="P537" s="342"/>
      <c r="Q537" s="342"/>
      <c r="R537" s="343"/>
      <c r="S537" s="340">
        <f t="shared" ref="S537:S545" si="191">SUM(W537:AB537)</f>
        <v>857</v>
      </c>
      <c r="T537" s="341"/>
      <c r="U537" s="341"/>
      <c r="V537" s="345"/>
      <c r="W537" s="344">
        <f>W538+W540+W543+W545</f>
        <v>440</v>
      </c>
      <c r="X537" s="341"/>
      <c r="Y537" s="341"/>
      <c r="Z537" s="344">
        <f>Z538+Z540+Z543+Z545</f>
        <v>417</v>
      </c>
      <c r="AA537" s="341"/>
      <c r="AB537" s="346"/>
      <c r="AC537" s="341">
        <f t="shared" ref="AC537:AC545" si="192">SUM(AF537:AK537)</f>
        <v>910</v>
      </c>
      <c r="AD537" s="341"/>
      <c r="AE537" s="341"/>
      <c r="AF537" s="342">
        <f>AF538+AF540+AF543+AF545</f>
        <v>471</v>
      </c>
      <c r="AG537" s="342"/>
      <c r="AH537" s="342"/>
      <c r="AI537" s="342">
        <f>AI538+AI540+AI543+AI545</f>
        <v>439</v>
      </c>
      <c r="AJ537" s="342"/>
      <c r="AK537" s="343"/>
      <c r="AL537" s="341">
        <f>SUM(AO537:AT537)</f>
        <v>845</v>
      </c>
      <c r="AM537" s="341"/>
      <c r="AN537" s="341"/>
      <c r="AO537" s="342">
        <f>AO538+AO540+AO543+AO545</f>
        <v>446</v>
      </c>
      <c r="AP537" s="342"/>
      <c r="AQ537" s="342"/>
      <c r="AR537" s="344">
        <f>AR538+AR540+AR543+AR545</f>
        <v>399</v>
      </c>
      <c r="AS537" s="341"/>
      <c r="AT537" s="346"/>
    </row>
    <row r="538" spans="2:46" s="57" customFormat="1" ht="15.75" hidden="1" customHeight="1">
      <c r="B538" s="347" t="s">
        <v>13</v>
      </c>
      <c r="C538" s="348"/>
      <c r="D538" s="348"/>
      <c r="E538" s="348"/>
      <c r="F538" s="349"/>
      <c r="G538" s="350">
        <f>SUM(K538:R538)</f>
        <v>530</v>
      </c>
      <c r="H538" s="351"/>
      <c r="I538" s="351"/>
      <c r="J538" s="351"/>
      <c r="K538" s="352">
        <f>W538+AF538+AO538</f>
        <v>265</v>
      </c>
      <c r="L538" s="352"/>
      <c r="M538" s="352"/>
      <c r="N538" s="352"/>
      <c r="O538" s="352">
        <f>Z538+AI538+AR538</f>
        <v>265</v>
      </c>
      <c r="P538" s="352"/>
      <c r="Q538" s="352"/>
      <c r="R538" s="352"/>
      <c r="S538" s="350">
        <f t="shared" si="191"/>
        <v>182</v>
      </c>
      <c r="T538" s="351"/>
      <c r="U538" s="351"/>
      <c r="V538" s="355"/>
      <c r="W538" s="354">
        <f>SUM(W539)</f>
        <v>85</v>
      </c>
      <c r="X538" s="351"/>
      <c r="Y538" s="351"/>
      <c r="Z538" s="354">
        <f>SUM(Z539)</f>
        <v>97</v>
      </c>
      <c r="AA538" s="351"/>
      <c r="AB538" s="356"/>
      <c r="AC538" s="351">
        <f t="shared" si="192"/>
        <v>168</v>
      </c>
      <c r="AD538" s="351"/>
      <c r="AE538" s="351"/>
      <c r="AF538" s="354">
        <f>SUM(AF539)</f>
        <v>98</v>
      </c>
      <c r="AG538" s="351"/>
      <c r="AH538" s="351"/>
      <c r="AI538" s="354">
        <f>SUM(AI539)</f>
        <v>70</v>
      </c>
      <c r="AJ538" s="351"/>
      <c r="AK538" s="356"/>
      <c r="AL538" s="350">
        <f>SUM(AO538:AT538)</f>
        <v>180</v>
      </c>
      <c r="AM538" s="351"/>
      <c r="AN538" s="355"/>
      <c r="AO538" s="352">
        <f>SUM(AO539)</f>
        <v>82</v>
      </c>
      <c r="AP538" s="352"/>
      <c r="AQ538" s="352"/>
      <c r="AR538" s="352">
        <f>SUM(AR539)</f>
        <v>98</v>
      </c>
      <c r="AS538" s="352"/>
      <c r="AT538" s="353"/>
    </row>
    <row r="539" spans="2:46" s="57" customFormat="1" ht="12.75" hidden="1" customHeight="1">
      <c r="B539" s="347" t="s">
        <v>130</v>
      </c>
      <c r="C539" s="348"/>
      <c r="D539" s="348"/>
      <c r="E539" s="348"/>
      <c r="F539" s="349"/>
      <c r="G539" s="350">
        <f t="shared" ref="G539:G545" si="193">SUM(K539:R539)</f>
        <v>530</v>
      </c>
      <c r="H539" s="351"/>
      <c r="I539" s="351"/>
      <c r="J539" s="355"/>
      <c r="K539" s="352">
        <f t="shared" ref="K539:K546" si="194">W539+AF539+AO539</f>
        <v>265</v>
      </c>
      <c r="L539" s="352"/>
      <c r="M539" s="352"/>
      <c r="N539" s="352"/>
      <c r="O539" s="352">
        <f t="shared" ref="O539:O546" si="195">Z539+AI539+AR539</f>
        <v>265</v>
      </c>
      <c r="P539" s="352"/>
      <c r="Q539" s="352"/>
      <c r="R539" s="352"/>
      <c r="S539" s="350">
        <f t="shared" si="191"/>
        <v>182</v>
      </c>
      <c r="T539" s="351"/>
      <c r="U539" s="351"/>
      <c r="V539" s="355"/>
      <c r="W539" s="354">
        <v>85</v>
      </c>
      <c r="X539" s="351"/>
      <c r="Y539" s="355"/>
      <c r="Z539" s="354">
        <v>97</v>
      </c>
      <c r="AA539" s="351"/>
      <c r="AB539" s="356"/>
      <c r="AC539" s="350">
        <f t="shared" si="192"/>
        <v>168</v>
      </c>
      <c r="AD539" s="351"/>
      <c r="AE539" s="355"/>
      <c r="AF539" s="354">
        <v>98</v>
      </c>
      <c r="AG539" s="351"/>
      <c r="AH539" s="355"/>
      <c r="AI539" s="354">
        <v>70</v>
      </c>
      <c r="AJ539" s="351"/>
      <c r="AK539" s="356"/>
      <c r="AL539" s="350">
        <f t="shared" ref="AL539:AL546" si="196">SUM(AO539:AT539)</f>
        <v>180</v>
      </c>
      <c r="AM539" s="351"/>
      <c r="AN539" s="355"/>
      <c r="AO539" s="354">
        <v>82</v>
      </c>
      <c r="AP539" s="351"/>
      <c r="AQ539" s="355"/>
      <c r="AR539" s="354">
        <v>98</v>
      </c>
      <c r="AS539" s="351"/>
      <c r="AT539" s="356"/>
    </row>
    <row r="540" spans="2:46" s="57" customFormat="1" ht="15.75" hidden="1" customHeight="1">
      <c r="B540" s="347" t="s">
        <v>14</v>
      </c>
      <c r="C540" s="348"/>
      <c r="D540" s="348"/>
      <c r="E540" s="348"/>
      <c r="F540" s="349"/>
      <c r="G540" s="350">
        <f t="shared" si="193"/>
        <v>986</v>
      </c>
      <c r="H540" s="351"/>
      <c r="I540" s="351"/>
      <c r="J540" s="355"/>
      <c r="K540" s="352">
        <f t="shared" si="194"/>
        <v>535</v>
      </c>
      <c r="L540" s="352"/>
      <c r="M540" s="352"/>
      <c r="N540" s="352"/>
      <c r="O540" s="352">
        <f t="shared" si="195"/>
        <v>451</v>
      </c>
      <c r="P540" s="352"/>
      <c r="Q540" s="352"/>
      <c r="R540" s="352"/>
      <c r="S540" s="350">
        <f t="shared" si="191"/>
        <v>311</v>
      </c>
      <c r="T540" s="351"/>
      <c r="U540" s="351"/>
      <c r="V540" s="355"/>
      <c r="W540" s="354">
        <f>SUM(W541:Y542)</f>
        <v>171</v>
      </c>
      <c r="X540" s="351"/>
      <c r="Y540" s="355"/>
      <c r="Z540" s="354">
        <f>SUM(Z541:AB542)</f>
        <v>140</v>
      </c>
      <c r="AA540" s="351"/>
      <c r="AB540" s="356"/>
      <c r="AC540" s="350">
        <f t="shared" si="192"/>
        <v>351</v>
      </c>
      <c r="AD540" s="351"/>
      <c r="AE540" s="355"/>
      <c r="AF540" s="354">
        <f>SUM(AF541:AH542)</f>
        <v>182</v>
      </c>
      <c r="AG540" s="351"/>
      <c r="AH540" s="355"/>
      <c r="AI540" s="354">
        <f>SUM(AI541:AK542)</f>
        <v>169</v>
      </c>
      <c r="AJ540" s="351"/>
      <c r="AK540" s="356"/>
      <c r="AL540" s="350">
        <f t="shared" si="196"/>
        <v>324</v>
      </c>
      <c r="AM540" s="351"/>
      <c r="AN540" s="355"/>
      <c r="AO540" s="354">
        <f>SUM(AO541:AQ542)</f>
        <v>182</v>
      </c>
      <c r="AP540" s="351"/>
      <c r="AQ540" s="355"/>
      <c r="AR540" s="354">
        <f>SUM(AR541:AT542)</f>
        <v>142</v>
      </c>
      <c r="AS540" s="351"/>
      <c r="AT540" s="356"/>
    </row>
    <row r="541" spans="2:46" s="57" customFormat="1" ht="12.75" hidden="1" customHeight="1">
      <c r="B541" s="347" t="s">
        <v>131</v>
      </c>
      <c r="C541" s="348"/>
      <c r="D541" s="348"/>
      <c r="E541" s="348"/>
      <c r="F541" s="349"/>
      <c r="G541" s="350">
        <f t="shared" si="193"/>
        <v>602</v>
      </c>
      <c r="H541" s="351"/>
      <c r="I541" s="351"/>
      <c r="J541" s="351"/>
      <c r="K541" s="352">
        <f t="shared" si="194"/>
        <v>320</v>
      </c>
      <c r="L541" s="352"/>
      <c r="M541" s="352"/>
      <c r="N541" s="352"/>
      <c r="O541" s="352">
        <f t="shared" si="195"/>
        <v>282</v>
      </c>
      <c r="P541" s="352"/>
      <c r="Q541" s="352"/>
      <c r="R541" s="352"/>
      <c r="S541" s="350">
        <f t="shared" si="191"/>
        <v>187</v>
      </c>
      <c r="T541" s="351"/>
      <c r="U541" s="351"/>
      <c r="V541" s="355"/>
      <c r="W541" s="354">
        <v>100</v>
      </c>
      <c r="X541" s="351"/>
      <c r="Y541" s="355"/>
      <c r="Z541" s="354">
        <v>87</v>
      </c>
      <c r="AA541" s="351"/>
      <c r="AB541" s="356"/>
      <c r="AC541" s="350">
        <f t="shared" si="192"/>
        <v>202</v>
      </c>
      <c r="AD541" s="351"/>
      <c r="AE541" s="355"/>
      <c r="AF541" s="354">
        <v>104</v>
      </c>
      <c r="AG541" s="351"/>
      <c r="AH541" s="355"/>
      <c r="AI541" s="354">
        <v>98</v>
      </c>
      <c r="AJ541" s="351"/>
      <c r="AK541" s="356"/>
      <c r="AL541" s="350">
        <f t="shared" si="196"/>
        <v>213</v>
      </c>
      <c r="AM541" s="351"/>
      <c r="AN541" s="355"/>
      <c r="AO541" s="354">
        <v>116</v>
      </c>
      <c r="AP541" s="351"/>
      <c r="AQ541" s="355"/>
      <c r="AR541" s="354">
        <v>97</v>
      </c>
      <c r="AS541" s="351"/>
      <c r="AT541" s="356"/>
    </row>
    <row r="542" spans="2:46" s="57" customFormat="1" ht="12.75" hidden="1" customHeight="1">
      <c r="B542" s="347" t="s">
        <v>132</v>
      </c>
      <c r="C542" s="348"/>
      <c r="D542" s="348"/>
      <c r="E542" s="348"/>
      <c r="F542" s="349"/>
      <c r="G542" s="350">
        <f t="shared" si="193"/>
        <v>384</v>
      </c>
      <c r="H542" s="351"/>
      <c r="I542" s="351"/>
      <c r="J542" s="351"/>
      <c r="K542" s="352">
        <f t="shared" si="194"/>
        <v>215</v>
      </c>
      <c r="L542" s="352"/>
      <c r="M542" s="352"/>
      <c r="N542" s="352"/>
      <c r="O542" s="352">
        <f t="shared" si="195"/>
        <v>169</v>
      </c>
      <c r="P542" s="352"/>
      <c r="Q542" s="352"/>
      <c r="R542" s="352"/>
      <c r="S542" s="350">
        <f t="shared" si="191"/>
        <v>124</v>
      </c>
      <c r="T542" s="351"/>
      <c r="U542" s="351"/>
      <c r="V542" s="355"/>
      <c r="W542" s="354">
        <v>71</v>
      </c>
      <c r="X542" s="351"/>
      <c r="Y542" s="355"/>
      <c r="Z542" s="354">
        <v>53</v>
      </c>
      <c r="AA542" s="351"/>
      <c r="AB542" s="356"/>
      <c r="AC542" s="350">
        <f t="shared" si="192"/>
        <v>149</v>
      </c>
      <c r="AD542" s="351"/>
      <c r="AE542" s="355"/>
      <c r="AF542" s="354">
        <v>78</v>
      </c>
      <c r="AG542" s="351"/>
      <c r="AH542" s="355"/>
      <c r="AI542" s="354">
        <v>71</v>
      </c>
      <c r="AJ542" s="351"/>
      <c r="AK542" s="356"/>
      <c r="AL542" s="350">
        <f t="shared" si="196"/>
        <v>111</v>
      </c>
      <c r="AM542" s="351"/>
      <c r="AN542" s="355"/>
      <c r="AO542" s="354">
        <v>66</v>
      </c>
      <c r="AP542" s="351"/>
      <c r="AQ542" s="355"/>
      <c r="AR542" s="354">
        <v>45</v>
      </c>
      <c r="AS542" s="351"/>
      <c r="AT542" s="356"/>
    </row>
    <row r="543" spans="2:46" s="57" customFormat="1" ht="15.75" hidden="1" customHeight="1">
      <c r="B543" s="347" t="s">
        <v>15</v>
      </c>
      <c r="C543" s="348"/>
      <c r="D543" s="348"/>
      <c r="E543" s="348"/>
      <c r="F543" s="349"/>
      <c r="G543" s="350">
        <f t="shared" si="193"/>
        <v>710</v>
      </c>
      <c r="H543" s="351"/>
      <c r="I543" s="351"/>
      <c r="J543" s="351"/>
      <c r="K543" s="352">
        <f t="shared" si="194"/>
        <v>365</v>
      </c>
      <c r="L543" s="352"/>
      <c r="M543" s="352"/>
      <c r="N543" s="352"/>
      <c r="O543" s="352">
        <f t="shared" si="195"/>
        <v>345</v>
      </c>
      <c r="P543" s="352"/>
      <c r="Q543" s="352"/>
      <c r="R543" s="352"/>
      <c r="S543" s="350">
        <f t="shared" si="191"/>
        <v>241</v>
      </c>
      <c r="T543" s="351"/>
      <c r="U543" s="351"/>
      <c r="V543" s="355"/>
      <c r="W543" s="354">
        <f>SUM(W544)</f>
        <v>121</v>
      </c>
      <c r="X543" s="351"/>
      <c r="Y543" s="351"/>
      <c r="Z543" s="354">
        <f>SUM(Z544)</f>
        <v>120</v>
      </c>
      <c r="AA543" s="351"/>
      <c r="AB543" s="356"/>
      <c r="AC543" s="351">
        <f t="shared" si="192"/>
        <v>252</v>
      </c>
      <c r="AD543" s="351"/>
      <c r="AE543" s="351"/>
      <c r="AF543" s="354">
        <f>SUM(AF544)</f>
        <v>125</v>
      </c>
      <c r="AG543" s="351"/>
      <c r="AH543" s="351"/>
      <c r="AI543" s="354">
        <f>SUM(AI544)</f>
        <v>127</v>
      </c>
      <c r="AJ543" s="351"/>
      <c r="AK543" s="356"/>
      <c r="AL543" s="350">
        <f t="shared" si="196"/>
        <v>217</v>
      </c>
      <c r="AM543" s="351"/>
      <c r="AN543" s="355"/>
      <c r="AO543" s="352">
        <f>SUM(AO544)</f>
        <v>119</v>
      </c>
      <c r="AP543" s="352"/>
      <c r="AQ543" s="352"/>
      <c r="AR543" s="352">
        <f>SUM(AR544)</f>
        <v>98</v>
      </c>
      <c r="AS543" s="352"/>
      <c r="AT543" s="353"/>
    </row>
    <row r="544" spans="2:46" s="57" customFormat="1" ht="12.75" hidden="1" customHeight="1">
      <c r="B544" s="347" t="s">
        <v>133</v>
      </c>
      <c r="C544" s="348"/>
      <c r="D544" s="348"/>
      <c r="E544" s="348"/>
      <c r="F544" s="349"/>
      <c r="G544" s="350">
        <f t="shared" si="193"/>
        <v>710</v>
      </c>
      <c r="H544" s="351"/>
      <c r="I544" s="351"/>
      <c r="J544" s="351"/>
      <c r="K544" s="352">
        <f t="shared" si="194"/>
        <v>365</v>
      </c>
      <c r="L544" s="352"/>
      <c r="M544" s="352"/>
      <c r="N544" s="352"/>
      <c r="O544" s="352">
        <f t="shared" si="195"/>
        <v>345</v>
      </c>
      <c r="P544" s="352"/>
      <c r="Q544" s="352"/>
      <c r="R544" s="352"/>
      <c r="S544" s="350">
        <f t="shared" si="191"/>
        <v>241</v>
      </c>
      <c r="T544" s="351"/>
      <c r="U544" s="351"/>
      <c r="V544" s="355"/>
      <c r="W544" s="354">
        <v>121</v>
      </c>
      <c r="X544" s="351"/>
      <c r="Y544" s="355"/>
      <c r="Z544" s="354">
        <v>120</v>
      </c>
      <c r="AA544" s="351"/>
      <c r="AB544" s="356"/>
      <c r="AC544" s="350">
        <f t="shared" si="192"/>
        <v>252</v>
      </c>
      <c r="AD544" s="351"/>
      <c r="AE544" s="355"/>
      <c r="AF544" s="354">
        <v>125</v>
      </c>
      <c r="AG544" s="351"/>
      <c r="AH544" s="355"/>
      <c r="AI544" s="354">
        <v>127</v>
      </c>
      <c r="AJ544" s="351"/>
      <c r="AK544" s="356"/>
      <c r="AL544" s="350">
        <f t="shared" si="196"/>
        <v>217</v>
      </c>
      <c r="AM544" s="351"/>
      <c r="AN544" s="355"/>
      <c r="AO544" s="354">
        <v>119</v>
      </c>
      <c r="AP544" s="351"/>
      <c r="AQ544" s="355"/>
      <c r="AR544" s="354">
        <v>98</v>
      </c>
      <c r="AS544" s="351"/>
      <c r="AT544" s="356"/>
    </row>
    <row r="545" spans="2:46" s="57" customFormat="1" ht="15.75" hidden="1" customHeight="1">
      <c r="B545" s="347" t="s">
        <v>16</v>
      </c>
      <c r="C545" s="348"/>
      <c r="D545" s="348"/>
      <c r="E545" s="348"/>
      <c r="F545" s="349"/>
      <c r="G545" s="350">
        <f t="shared" si="193"/>
        <v>386</v>
      </c>
      <c r="H545" s="351"/>
      <c r="I545" s="351"/>
      <c r="J545" s="351"/>
      <c r="K545" s="352">
        <f t="shared" si="194"/>
        <v>192</v>
      </c>
      <c r="L545" s="352"/>
      <c r="M545" s="352"/>
      <c r="N545" s="352"/>
      <c r="O545" s="352">
        <f t="shared" si="195"/>
        <v>194</v>
      </c>
      <c r="P545" s="352"/>
      <c r="Q545" s="352"/>
      <c r="R545" s="352"/>
      <c r="S545" s="350">
        <f t="shared" si="191"/>
        <v>123</v>
      </c>
      <c r="T545" s="351"/>
      <c r="U545" s="351"/>
      <c r="V545" s="355"/>
      <c r="W545" s="354">
        <f>SUM(W546)</f>
        <v>63</v>
      </c>
      <c r="X545" s="351"/>
      <c r="Y545" s="351"/>
      <c r="Z545" s="354">
        <f>SUM(Z546)</f>
        <v>60</v>
      </c>
      <c r="AA545" s="351"/>
      <c r="AB545" s="356"/>
      <c r="AC545" s="351">
        <f t="shared" si="192"/>
        <v>139</v>
      </c>
      <c r="AD545" s="351"/>
      <c r="AE545" s="351"/>
      <c r="AF545" s="354">
        <f>SUM(AF546)</f>
        <v>66</v>
      </c>
      <c r="AG545" s="351"/>
      <c r="AH545" s="351"/>
      <c r="AI545" s="354">
        <f>SUM(AI546)</f>
        <v>73</v>
      </c>
      <c r="AJ545" s="351"/>
      <c r="AK545" s="356"/>
      <c r="AL545" s="350">
        <f t="shared" si="196"/>
        <v>124</v>
      </c>
      <c r="AM545" s="351"/>
      <c r="AN545" s="355"/>
      <c r="AO545" s="352">
        <f>SUM(AO546)</f>
        <v>63</v>
      </c>
      <c r="AP545" s="352"/>
      <c r="AQ545" s="352"/>
      <c r="AR545" s="352">
        <f>SUM(AR546)</f>
        <v>61</v>
      </c>
      <c r="AS545" s="352"/>
      <c r="AT545" s="353"/>
    </row>
    <row r="546" spans="2:46" s="57" customFormat="1" ht="12.75" hidden="1" customHeight="1">
      <c r="B546" s="357" t="s">
        <v>135</v>
      </c>
      <c r="C546" s="358"/>
      <c r="D546" s="358"/>
      <c r="E546" s="358"/>
      <c r="F546" s="359"/>
      <c r="G546" s="360">
        <f>SUM(K546:R546)</f>
        <v>386</v>
      </c>
      <c r="H546" s="361"/>
      <c r="I546" s="361"/>
      <c r="J546" s="361"/>
      <c r="K546" s="363">
        <f t="shared" si="194"/>
        <v>192</v>
      </c>
      <c r="L546" s="367"/>
      <c r="M546" s="367"/>
      <c r="N546" s="368"/>
      <c r="O546" s="366">
        <f t="shared" si="195"/>
        <v>194</v>
      </c>
      <c r="P546" s="367"/>
      <c r="Q546" s="367"/>
      <c r="R546" s="367"/>
      <c r="S546" s="360">
        <f>SUM(W546:AB546)</f>
        <v>123</v>
      </c>
      <c r="T546" s="361"/>
      <c r="U546" s="361"/>
      <c r="V546" s="365"/>
      <c r="W546" s="362">
        <v>63</v>
      </c>
      <c r="X546" s="362"/>
      <c r="Y546" s="362"/>
      <c r="Z546" s="362">
        <v>60</v>
      </c>
      <c r="AA546" s="362"/>
      <c r="AB546" s="363"/>
      <c r="AC546" s="360">
        <f>SUM(AF546:AK546)</f>
        <v>139</v>
      </c>
      <c r="AD546" s="361"/>
      <c r="AE546" s="365"/>
      <c r="AF546" s="362">
        <v>66</v>
      </c>
      <c r="AG546" s="362"/>
      <c r="AH546" s="362"/>
      <c r="AI546" s="362">
        <v>73</v>
      </c>
      <c r="AJ546" s="362"/>
      <c r="AK546" s="363"/>
      <c r="AL546" s="361">
        <f t="shared" si="196"/>
        <v>124</v>
      </c>
      <c r="AM546" s="361"/>
      <c r="AN546" s="361"/>
      <c r="AO546" s="362">
        <v>63</v>
      </c>
      <c r="AP546" s="362"/>
      <c r="AQ546" s="362"/>
      <c r="AR546" s="369">
        <v>61</v>
      </c>
      <c r="AS546" s="369"/>
      <c r="AT546" s="370"/>
    </row>
    <row r="547" spans="2:46" s="57" customFormat="1" ht="15.75" customHeight="1">
      <c r="B547" s="275" t="s">
        <v>118</v>
      </c>
      <c r="C547" s="276"/>
      <c r="D547" s="276"/>
      <c r="E547" s="276"/>
      <c r="F547" s="339"/>
      <c r="G547" s="340">
        <f>SUM(K547:R547)</f>
        <v>2628</v>
      </c>
      <c r="H547" s="341"/>
      <c r="I547" s="341"/>
      <c r="J547" s="341"/>
      <c r="K547" s="342">
        <f>K548+K550+K553+K555</f>
        <v>1349</v>
      </c>
      <c r="L547" s="342"/>
      <c r="M547" s="342"/>
      <c r="N547" s="342"/>
      <c r="O547" s="342">
        <f>O548+O550+O553+O555</f>
        <v>1279</v>
      </c>
      <c r="P547" s="342"/>
      <c r="Q547" s="342"/>
      <c r="R547" s="343"/>
      <c r="S547" s="340">
        <f t="shared" ref="S547:S555" si="197">SUM(W547:AB547)</f>
        <v>858</v>
      </c>
      <c r="T547" s="341"/>
      <c r="U547" s="341"/>
      <c r="V547" s="345"/>
      <c r="W547" s="344">
        <f>W548+W550+W553+W555</f>
        <v>438</v>
      </c>
      <c r="X547" s="341"/>
      <c r="Y547" s="341"/>
      <c r="Z547" s="344">
        <f>Z548+Z550+Z553+Z555</f>
        <v>420</v>
      </c>
      <c r="AA547" s="341"/>
      <c r="AB547" s="346"/>
      <c r="AC547" s="341">
        <f t="shared" ref="AC547:AC555" si="198">SUM(AF547:AK547)</f>
        <v>863</v>
      </c>
      <c r="AD547" s="341"/>
      <c r="AE547" s="341"/>
      <c r="AF547" s="342">
        <f>AF548+AF550+AF553+AF555</f>
        <v>441</v>
      </c>
      <c r="AG547" s="342"/>
      <c r="AH547" s="342"/>
      <c r="AI547" s="342">
        <f>AI548+AI550+AI553+AI555</f>
        <v>422</v>
      </c>
      <c r="AJ547" s="342"/>
      <c r="AK547" s="343"/>
      <c r="AL547" s="341">
        <f>SUM(AO547:AT547)</f>
        <v>907</v>
      </c>
      <c r="AM547" s="341"/>
      <c r="AN547" s="341"/>
      <c r="AO547" s="342">
        <f>AO548+AO550+AO553+AO555</f>
        <v>470</v>
      </c>
      <c r="AP547" s="342"/>
      <c r="AQ547" s="342"/>
      <c r="AR547" s="344">
        <f>AR548+AR550+AR553+AR555</f>
        <v>437</v>
      </c>
      <c r="AS547" s="341"/>
      <c r="AT547" s="346"/>
    </row>
    <row r="548" spans="2:46" s="57" customFormat="1" ht="15.75" hidden="1" customHeight="1">
      <c r="B548" s="347" t="s">
        <v>13</v>
      </c>
      <c r="C548" s="348"/>
      <c r="D548" s="348"/>
      <c r="E548" s="348"/>
      <c r="F548" s="349"/>
      <c r="G548" s="350">
        <f>SUM(K548:R548)</f>
        <v>514</v>
      </c>
      <c r="H548" s="351"/>
      <c r="I548" s="351"/>
      <c r="J548" s="351"/>
      <c r="K548" s="352">
        <f>W548+AF548+AO548</f>
        <v>262</v>
      </c>
      <c r="L548" s="352"/>
      <c r="M548" s="352"/>
      <c r="N548" s="352"/>
      <c r="O548" s="352">
        <f>Z548+AI548+AR548</f>
        <v>252</v>
      </c>
      <c r="P548" s="352"/>
      <c r="Q548" s="352"/>
      <c r="R548" s="352"/>
      <c r="S548" s="350">
        <f t="shared" si="197"/>
        <v>164</v>
      </c>
      <c r="T548" s="351"/>
      <c r="U548" s="351"/>
      <c r="V548" s="355"/>
      <c r="W548" s="354">
        <f>SUM(W549)</f>
        <v>79</v>
      </c>
      <c r="X548" s="351"/>
      <c r="Y548" s="351"/>
      <c r="Z548" s="354">
        <f>SUM(Z549)</f>
        <v>85</v>
      </c>
      <c r="AA548" s="351"/>
      <c r="AB548" s="356"/>
      <c r="AC548" s="351">
        <f t="shared" si="198"/>
        <v>183</v>
      </c>
      <c r="AD548" s="351"/>
      <c r="AE548" s="351"/>
      <c r="AF548" s="354">
        <f>SUM(AF549)</f>
        <v>86</v>
      </c>
      <c r="AG548" s="351"/>
      <c r="AH548" s="351"/>
      <c r="AI548" s="354">
        <f>SUM(AI549)</f>
        <v>97</v>
      </c>
      <c r="AJ548" s="351"/>
      <c r="AK548" s="356"/>
      <c r="AL548" s="350">
        <f>SUM(AO548:AT548)</f>
        <v>167</v>
      </c>
      <c r="AM548" s="351"/>
      <c r="AN548" s="355"/>
      <c r="AO548" s="352">
        <f>SUM(AO549)</f>
        <v>97</v>
      </c>
      <c r="AP548" s="352"/>
      <c r="AQ548" s="352"/>
      <c r="AR548" s="352">
        <f>SUM(AR549)</f>
        <v>70</v>
      </c>
      <c r="AS548" s="352"/>
      <c r="AT548" s="353"/>
    </row>
    <row r="549" spans="2:46" s="57" customFormat="1" ht="12.75" hidden="1" customHeight="1">
      <c r="B549" s="347" t="s">
        <v>130</v>
      </c>
      <c r="C549" s="348"/>
      <c r="D549" s="348"/>
      <c r="E549" s="348"/>
      <c r="F549" s="349"/>
      <c r="G549" s="350">
        <f t="shared" ref="G549:G555" si="199">SUM(K549:R549)</f>
        <v>514</v>
      </c>
      <c r="H549" s="351"/>
      <c r="I549" s="351"/>
      <c r="J549" s="355"/>
      <c r="K549" s="352">
        <f t="shared" ref="K549:K556" si="200">W549+AF549+AO549</f>
        <v>262</v>
      </c>
      <c r="L549" s="352"/>
      <c r="M549" s="352"/>
      <c r="N549" s="352"/>
      <c r="O549" s="352">
        <f t="shared" ref="O549:O556" si="201">Z549+AI549+AR549</f>
        <v>252</v>
      </c>
      <c r="P549" s="352"/>
      <c r="Q549" s="352"/>
      <c r="R549" s="352"/>
      <c r="S549" s="350">
        <f t="shared" si="197"/>
        <v>164</v>
      </c>
      <c r="T549" s="351"/>
      <c r="U549" s="351"/>
      <c r="V549" s="355"/>
      <c r="W549" s="354">
        <v>79</v>
      </c>
      <c r="X549" s="351"/>
      <c r="Y549" s="355"/>
      <c r="Z549" s="354">
        <v>85</v>
      </c>
      <c r="AA549" s="351"/>
      <c r="AB549" s="356"/>
      <c r="AC549" s="350">
        <f t="shared" si="198"/>
        <v>183</v>
      </c>
      <c r="AD549" s="351"/>
      <c r="AE549" s="355"/>
      <c r="AF549" s="354">
        <v>86</v>
      </c>
      <c r="AG549" s="351"/>
      <c r="AH549" s="355"/>
      <c r="AI549" s="354">
        <v>97</v>
      </c>
      <c r="AJ549" s="351"/>
      <c r="AK549" s="356"/>
      <c r="AL549" s="350">
        <f t="shared" ref="AL549:AL556" si="202">SUM(AO549:AT549)</f>
        <v>167</v>
      </c>
      <c r="AM549" s="351"/>
      <c r="AN549" s="355"/>
      <c r="AO549" s="354">
        <v>97</v>
      </c>
      <c r="AP549" s="351"/>
      <c r="AQ549" s="355"/>
      <c r="AR549" s="354">
        <v>70</v>
      </c>
      <c r="AS549" s="351"/>
      <c r="AT549" s="356"/>
    </row>
    <row r="550" spans="2:46" s="57" customFormat="1" ht="15.75" hidden="1" customHeight="1">
      <c r="B550" s="347" t="s">
        <v>14</v>
      </c>
      <c r="C550" s="348"/>
      <c r="D550" s="348"/>
      <c r="E550" s="348"/>
      <c r="F550" s="349"/>
      <c r="G550" s="350">
        <f t="shared" si="199"/>
        <v>984</v>
      </c>
      <c r="H550" s="351"/>
      <c r="I550" s="351"/>
      <c r="J550" s="355"/>
      <c r="K550" s="352">
        <f t="shared" si="200"/>
        <v>513</v>
      </c>
      <c r="L550" s="352"/>
      <c r="M550" s="352"/>
      <c r="N550" s="352"/>
      <c r="O550" s="352">
        <f t="shared" si="201"/>
        <v>471</v>
      </c>
      <c r="P550" s="352"/>
      <c r="Q550" s="352"/>
      <c r="R550" s="352"/>
      <c r="S550" s="350">
        <f t="shared" si="197"/>
        <v>324</v>
      </c>
      <c r="T550" s="351"/>
      <c r="U550" s="351"/>
      <c r="V550" s="355"/>
      <c r="W550" s="354">
        <f>SUM(W551:Y552)</f>
        <v>161</v>
      </c>
      <c r="X550" s="351"/>
      <c r="Y550" s="355"/>
      <c r="Z550" s="354">
        <f>SUM(Z551:AB552)</f>
        <v>163</v>
      </c>
      <c r="AA550" s="351"/>
      <c r="AB550" s="356"/>
      <c r="AC550" s="350">
        <f t="shared" si="198"/>
        <v>310</v>
      </c>
      <c r="AD550" s="351"/>
      <c r="AE550" s="355"/>
      <c r="AF550" s="354">
        <f>SUM(AF551:AH552)</f>
        <v>171</v>
      </c>
      <c r="AG550" s="351"/>
      <c r="AH550" s="355"/>
      <c r="AI550" s="354">
        <f>SUM(AI551:AK552)</f>
        <v>139</v>
      </c>
      <c r="AJ550" s="351"/>
      <c r="AK550" s="356"/>
      <c r="AL550" s="350">
        <f t="shared" si="202"/>
        <v>350</v>
      </c>
      <c r="AM550" s="351"/>
      <c r="AN550" s="355"/>
      <c r="AO550" s="354">
        <f>SUM(AO551:AQ552)</f>
        <v>181</v>
      </c>
      <c r="AP550" s="351"/>
      <c r="AQ550" s="355"/>
      <c r="AR550" s="354">
        <f>SUM(AR551:AT552)</f>
        <v>169</v>
      </c>
      <c r="AS550" s="351"/>
      <c r="AT550" s="356"/>
    </row>
    <row r="551" spans="2:46" s="57" customFormat="1" ht="12.75" hidden="1" customHeight="1">
      <c r="B551" s="347" t="s">
        <v>131</v>
      </c>
      <c r="C551" s="348"/>
      <c r="D551" s="348"/>
      <c r="E551" s="348"/>
      <c r="F551" s="349"/>
      <c r="G551" s="350">
        <f t="shared" si="199"/>
        <v>597</v>
      </c>
      <c r="H551" s="351"/>
      <c r="I551" s="351"/>
      <c r="J551" s="351"/>
      <c r="K551" s="352">
        <f t="shared" si="200"/>
        <v>298</v>
      </c>
      <c r="L551" s="352"/>
      <c r="M551" s="352"/>
      <c r="N551" s="352"/>
      <c r="O551" s="352">
        <f t="shared" si="201"/>
        <v>299</v>
      </c>
      <c r="P551" s="352"/>
      <c r="Q551" s="352"/>
      <c r="R551" s="352"/>
      <c r="S551" s="350">
        <f t="shared" si="197"/>
        <v>209</v>
      </c>
      <c r="T551" s="351"/>
      <c r="U551" s="351"/>
      <c r="V551" s="355"/>
      <c r="W551" s="354">
        <v>94</v>
      </c>
      <c r="X551" s="351"/>
      <c r="Y551" s="355"/>
      <c r="Z551" s="354">
        <v>115</v>
      </c>
      <c r="AA551" s="351"/>
      <c r="AB551" s="356"/>
      <c r="AC551" s="350">
        <f t="shared" si="198"/>
        <v>186</v>
      </c>
      <c r="AD551" s="351"/>
      <c r="AE551" s="355"/>
      <c r="AF551" s="354">
        <v>100</v>
      </c>
      <c r="AG551" s="351"/>
      <c r="AH551" s="355"/>
      <c r="AI551" s="354">
        <v>86</v>
      </c>
      <c r="AJ551" s="351"/>
      <c r="AK551" s="356"/>
      <c r="AL551" s="350">
        <f t="shared" si="202"/>
        <v>202</v>
      </c>
      <c r="AM551" s="351"/>
      <c r="AN551" s="355"/>
      <c r="AO551" s="354">
        <v>104</v>
      </c>
      <c r="AP551" s="351"/>
      <c r="AQ551" s="355"/>
      <c r="AR551" s="354">
        <v>98</v>
      </c>
      <c r="AS551" s="351"/>
      <c r="AT551" s="356"/>
    </row>
    <row r="552" spans="2:46" s="57" customFormat="1" ht="12.75" hidden="1" customHeight="1">
      <c r="B552" s="347" t="s">
        <v>132</v>
      </c>
      <c r="C552" s="348"/>
      <c r="D552" s="348"/>
      <c r="E552" s="348"/>
      <c r="F552" s="349"/>
      <c r="G552" s="350">
        <f t="shared" si="199"/>
        <v>387</v>
      </c>
      <c r="H552" s="351"/>
      <c r="I552" s="351"/>
      <c r="J552" s="351"/>
      <c r="K552" s="352">
        <f t="shared" si="200"/>
        <v>215</v>
      </c>
      <c r="L552" s="352"/>
      <c r="M552" s="352"/>
      <c r="N552" s="352"/>
      <c r="O552" s="352">
        <f t="shared" si="201"/>
        <v>172</v>
      </c>
      <c r="P552" s="352"/>
      <c r="Q552" s="352"/>
      <c r="R552" s="352"/>
      <c r="S552" s="350">
        <f t="shared" si="197"/>
        <v>115</v>
      </c>
      <c r="T552" s="351"/>
      <c r="U552" s="351"/>
      <c r="V552" s="355"/>
      <c r="W552" s="354">
        <v>67</v>
      </c>
      <c r="X552" s="351"/>
      <c r="Y552" s="355"/>
      <c r="Z552" s="354">
        <v>48</v>
      </c>
      <c r="AA552" s="351"/>
      <c r="AB552" s="356"/>
      <c r="AC552" s="350">
        <f t="shared" si="198"/>
        <v>124</v>
      </c>
      <c r="AD552" s="351"/>
      <c r="AE552" s="355"/>
      <c r="AF552" s="354">
        <v>71</v>
      </c>
      <c r="AG552" s="351"/>
      <c r="AH552" s="355"/>
      <c r="AI552" s="354">
        <v>53</v>
      </c>
      <c r="AJ552" s="351"/>
      <c r="AK552" s="356"/>
      <c r="AL552" s="350">
        <f t="shared" si="202"/>
        <v>148</v>
      </c>
      <c r="AM552" s="351"/>
      <c r="AN552" s="355"/>
      <c r="AO552" s="354">
        <v>77</v>
      </c>
      <c r="AP552" s="351"/>
      <c r="AQ552" s="355"/>
      <c r="AR552" s="354">
        <v>71</v>
      </c>
      <c r="AS552" s="351"/>
      <c r="AT552" s="356"/>
    </row>
    <row r="553" spans="2:46" s="57" customFormat="1" ht="15.75" hidden="1" customHeight="1">
      <c r="B553" s="347" t="s">
        <v>15</v>
      </c>
      <c r="C553" s="348"/>
      <c r="D553" s="348"/>
      <c r="E553" s="348"/>
      <c r="F553" s="349"/>
      <c r="G553" s="350">
        <f t="shared" si="199"/>
        <v>739</v>
      </c>
      <c r="H553" s="351"/>
      <c r="I553" s="351"/>
      <c r="J553" s="351"/>
      <c r="K553" s="352">
        <f t="shared" si="200"/>
        <v>379</v>
      </c>
      <c r="L553" s="352"/>
      <c r="M553" s="352"/>
      <c r="N553" s="352"/>
      <c r="O553" s="352">
        <f t="shared" si="201"/>
        <v>360</v>
      </c>
      <c r="P553" s="352"/>
      <c r="Q553" s="352"/>
      <c r="R553" s="352"/>
      <c r="S553" s="350">
        <f t="shared" si="197"/>
        <v>246</v>
      </c>
      <c r="T553" s="351"/>
      <c r="U553" s="351"/>
      <c r="V553" s="355"/>
      <c r="W553" s="354">
        <f>SUM(W554)</f>
        <v>133</v>
      </c>
      <c r="X553" s="351"/>
      <c r="Y553" s="351"/>
      <c r="Z553" s="354">
        <f>SUM(Z554)</f>
        <v>113</v>
      </c>
      <c r="AA553" s="351"/>
      <c r="AB553" s="356"/>
      <c r="AC553" s="351">
        <f t="shared" si="198"/>
        <v>243</v>
      </c>
      <c r="AD553" s="351"/>
      <c r="AE553" s="351"/>
      <c r="AF553" s="354">
        <f>SUM(AF554)</f>
        <v>121</v>
      </c>
      <c r="AG553" s="351"/>
      <c r="AH553" s="351"/>
      <c r="AI553" s="354">
        <f>SUM(AI554)</f>
        <v>122</v>
      </c>
      <c r="AJ553" s="351"/>
      <c r="AK553" s="356"/>
      <c r="AL553" s="350">
        <f t="shared" si="202"/>
        <v>250</v>
      </c>
      <c r="AM553" s="351"/>
      <c r="AN553" s="355"/>
      <c r="AO553" s="352">
        <f>SUM(AO554)</f>
        <v>125</v>
      </c>
      <c r="AP553" s="352"/>
      <c r="AQ553" s="352"/>
      <c r="AR553" s="352">
        <f>SUM(AR554)</f>
        <v>125</v>
      </c>
      <c r="AS553" s="352"/>
      <c r="AT553" s="353"/>
    </row>
    <row r="554" spans="2:46" s="57" customFormat="1" ht="12.75" hidden="1" customHeight="1">
      <c r="B554" s="347" t="s">
        <v>133</v>
      </c>
      <c r="C554" s="348"/>
      <c r="D554" s="348"/>
      <c r="E554" s="348"/>
      <c r="F554" s="349"/>
      <c r="G554" s="350">
        <f t="shared" si="199"/>
        <v>739</v>
      </c>
      <c r="H554" s="351"/>
      <c r="I554" s="351"/>
      <c r="J554" s="351"/>
      <c r="K554" s="352">
        <f t="shared" si="200"/>
        <v>379</v>
      </c>
      <c r="L554" s="352"/>
      <c r="M554" s="352"/>
      <c r="N554" s="352"/>
      <c r="O554" s="352">
        <f t="shared" si="201"/>
        <v>360</v>
      </c>
      <c r="P554" s="352"/>
      <c r="Q554" s="352"/>
      <c r="R554" s="352"/>
      <c r="S554" s="350">
        <f t="shared" si="197"/>
        <v>246</v>
      </c>
      <c r="T554" s="351"/>
      <c r="U554" s="351"/>
      <c r="V554" s="355"/>
      <c r="W554" s="354">
        <v>133</v>
      </c>
      <c r="X554" s="351"/>
      <c r="Y554" s="355"/>
      <c r="Z554" s="354">
        <v>113</v>
      </c>
      <c r="AA554" s="351"/>
      <c r="AB554" s="356"/>
      <c r="AC554" s="350">
        <f t="shared" si="198"/>
        <v>243</v>
      </c>
      <c r="AD554" s="351"/>
      <c r="AE554" s="355"/>
      <c r="AF554" s="354">
        <v>121</v>
      </c>
      <c r="AG554" s="351"/>
      <c r="AH554" s="355"/>
      <c r="AI554" s="354">
        <v>122</v>
      </c>
      <c r="AJ554" s="351"/>
      <c r="AK554" s="356"/>
      <c r="AL554" s="350">
        <f t="shared" si="202"/>
        <v>250</v>
      </c>
      <c r="AM554" s="351"/>
      <c r="AN554" s="355"/>
      <c r="AO554" s="354">
        <v>125</v>
      </c>
      <c r="AP554" s="351"/>
      <c r="AQ554" s="355"/>
      <c r="AR554" s="354">
        <v>125</v>
      </c>
      <c r="AS554" s="351"/>
      <c r="AT554" s="356"/>
    </row>
    <row r="555" spans="2:46" s="57" customFormat="1" ht="15.75" hidden="1" customHeight="1">
      <c r="B555" s="347" t="s">
        <v>16</v>
      </c>
      <c r="C555" s="348"/>
      <c r="D555" s="348"/>
      <c r="E555" s="348"/>
      <c r="F555" s="349"/>
      <c r="G555" s="350">
        <f t="shared" si="199"/>
        <v>391</v>
      </c>
      <c r="H555" s="351"/>
      <c r="I555" s="351"/>
      <c r="J555" s="351"/>
      <c r="K555" s="352">
        <f t="shared" si="200"/>
        <v>195</v>
      </c>
      <c r="L555" s="352"/>
      <c r="M555" s="352"/>
      <c r="N555" s="352"/>
      <c r="O555" s="352">
        <f t="shared" si="201"/>
        <v>196</v>
      </c>
      <c r="P555" s="352"/>
      <c r="Q555" s="352"/>
      <c r="R555" s="352"/>
      <c r="S555" s="350">
        <f t="shared" si="197"/>
        <v>124</v>
      </c>
      <c r="T555" s="351"/>
      <c r="U555" s="351"/>
      <c r="V555" s="355"/>
      <c r="W555" s="354">
        <f>SUM(W556)</f>
        <v>65</v>
      </c>
      <c r="X555" s="351"/>
      <c r="Y555" s="351"/>
      <c r="Z555" s="354">
        <f>SUM(Z556)</f>
        <v>59</v>
      </c>
      <c r="AA555" s="351"/>
      <c r="AB555" s="356"/>
      <c r="AC555" s="351">
        <f t="shared" si="198"/>
        <v>127</v>
      </c>
      <c r="AD555" s="351"/>
      <c r="AE555" s="351"/>
      <c r="AF555" s="354">
        <f>SUM(AF556)</f>
        <v>63</v>
      </c>
      <c r="AG555" s="351"/>
      <c r="AH555" s="351"/>
      <c r="AI555" s="354">
        <f>SUM(AI556)</f>
        <v>64</v>
      </c>
      <c r="AJ555" s="351"/>
      <c r="AK555" s="356"/>
      <c r="AL555" s="350">
        <f t="shared" si="202"/>
        <v>140</v>
      </c>
      <c r="AM555" s="351"/>
      <c r="AN555" s="355"/>
      <c r="AO555" s="352">
        <f>SUM(AO556)</f>
        <v>67</v>
      </c>
      <c r="AP555" s="352"/>
      <c r="AQ555" s="352"/>
      <c r="AR555" s="352">
        <f>SUM(AR556)</f>
        <v>73</v>
      </c>
      <c r="AS555" s="352"/>
      <c r="AT555" s="353"/>
    </row>
    <row r="556" spans="2:46" s="57" customFormat="1" ht="12.75" hidden="1" customHeight="1">
      <c r="B556" s="357" t="s">
        <v>135</v>
      </c>
      <c r="C556" s="358"/>
      <c r="D556" s="358"/>
      <c r="E556" s="358"/>
      <c r="F556" s="359"/>
      <c r="G556" s="360">
        <f>SUM(K556:R556)</f>
        <v>391</v>
      </c>
      <c r="H556" s="361"/>
      <c r="I556" s="361"/>
      <c r="J556" s="361"/>
      <c r="K556" s="363">
        <f t="shared" si="200"/>
        <v>195</v>
      </c>
      <c r="L556" s="367"/>
      <c r="M556" s="367"/>
      <c r="N556" s="368"/>
      <c r="O556" s="366">
        <f t="shared" si="201"/>
        <v>196</v>
      </c>
      <c r="P556" s="367"/>
      <c r="Q556" s="367"/>
      <c r="R556" s="367"/>
      <c r="S556" s="360">
        <f>SUM(W556:AB556)</f>
        <v>124</v>
      </c>
      <c r="T556" s="361"/>
      <c r="U556" s="361"/>
      <c r="V556" s="365"/>
      <c r="W556" s="362">
        <v>65</v>
      </c>
      <c r="X556" s="362"/>
      <c r="Y556" s="362"/>
      <c r="Z556" s="362">
        <v>59</v>
      </c>
      <c r="AA556" s="362"/>
      <c r="AB556" s="363"/>
      <c r="AC556" s="360">
        <f>SUM(AF556:AK556)</f>
        <v>127</v>
      </c>
      <c r="AD556" s="361"/>
      <c r="AE556" s="365"/>
      <c r="AF556" s="362">
        <v>63</v>
      </c>
      <c r="AG556" s="362"/>
      <c r="AH556" s="362"/>
      <c r="AI556" s="362">
        <v>64</v>
      </c>
      <c r="AJ556" s="362"/>
      <c r="AK556" s="363"/>
      <c r="AL556" s="361">
        <f t="shared" si="202"/>
        <v>140</v>
      </c>
      <c r="AM556" s="361"/>
      <c r="AN556" s="361"/>
      <c r="AO556" s="362">
        <v>67</v>
      </c>
      <c r="AP556" s="362"/>
      <c r="AQ556" s="362"/>
      <c r="AR556" s="369">
        <v>73</v>
      </c>
      <c r="AS556" s="369"/>
      <c r="AT556" s="370"/>
    </row>
    <row r="557" spans="2:46" s="57" customFormat="1" ht="15.75" customHeight="1">
      <c r="B557" s="275" t="s">
        <v>159</v>
      </c>
      <c r="C557" s="276"/>
      <c r="D557" s="276"/>
      <c r="E557" s="276"/>
      <c r="F557" s="339"/>
      <c r="G557" s="340">
        <f>SUM(K557:R557)</f>
        <v>2574</v>
      </c>
      <c r="H557" s="341"/>
      <c r="I557" s="341"/>
      <c r="J557" s="341"/>
      <c r="K557" s="342">
        <f>K558+K560+K563+K565</f>
        <v>1326</v>
      </c>
      <c r="L557" s="342"/>
      <c r="M557" s="342"/>
      <c r="N557" s="342"/>
      <c r="O557" s="342">
        <f>O558+O560+O563+O565</f>
        <v>1248</v>
      </c>
      <c r="P557" s="342"/>
      <c r="Q557" s="342"/>
      <c r="R557" s="343"/>
      <c r="S557" s="340">
        <f t="shared" ref="S557:S565" si="203">SUM(W557:AB557)</f>
        <v>851</v>
      </c>
      <c r="T557" s="341"/>
      <c r="U557" s="341"/>
      <c r="V557" s="345"/>
      <c r="W557" s="344">
        <f>W558+W560+W563+W565</f>
        <v>444</v>
      </c>
      <c r="X557" s="341"/>
      <c r="Y557" s="341"/>
      <c r="Z557" s="344">
        <f>Z558+Z560+Z563+Z565</f>
        <v>407</v>
      </c>
      <c r="AA557" s="341"/>
      <c r="AB557" s="346"/>
      <c r="AC557" s="341">
        <f t="shared" ref="AC557:AC565" si="204">SUM(AF557:AK557)</f>
        <v>858</v>
      </c>
      <c r="AD557" s="341"/>
      <c r="AE557" s="341"/>
      <c r="AF557" s="342">
        <f>AF558+AF560+AF563+AF565</f>
        <v>438</v>
      </c>
      <c r="AG557" s="342"/>
      <c r="AH557" s="342"/>
      <c r="AI557" s="342">
        <f>AI558+AI560+AI563+AI565</f>
        <v>420</v>
      </c>
      <c r="AJ557" s="342"/>
      <c r="AK557" s="343"/>
      <c r="AL557" s="341">
        <f>SUM(AO557:AT557)</f>
        <v>865</v>
      </c>
      <c r="AM557" s="341"/>
      <c r="AN557" s="341"/>
      <c r="AO557" s="342">
        <f>AO558+AO560+AO563+AO565</f>
        <v>444</v>
      </c>
      <c r="AP557" s="342"/>
      <c r="AQ557" s="342"/>
      <c r="AR557" s="344">
        <f>AR558+AR560+AR563+AR565</f>
        <v>421</v>
      </c>
      <c r="AS557" s="341"/>
      <c r="AT557" s="346"/>
    </row>
    <row r="558" spans="2:46" s="57" customFormat="1" ht="15.75" hidden="1" customHeight="1">
      <c r="B558" s="347" t="s">
        <v>13</v>
      </c>
      <c r="C558" s="348"/>
      <c r="D558" s="348"/>
      <c r="E558" s="348"/>
      <c r="F558" s="349"/>
      <c r="G558" s="350">
        <f>SUM(K558:R558)</f>
        <v>525</v>
      </c>
      <c r="H558" s="351"/>
      <c r="I558" s="351"/>
      <c r="J558" s="351"/>
      <c r="K558" s="352">
        <f>W558+AF558+AO558</f>
        <v>248</v>
      </c>
      <c r="L558" s="352"/>
      <c r="M558" s="352"/>
      <c r="N558" s="352"/>
      <c r="O558" s="352">
        <f>Z558+AI558+AR558</f>
        <v>277</v>
      </c>
      <c r="P558" s="352"/>
      <c r="Q558" s="352"/>
      <c r="R558" s="352"/>
      <c r="S558" s="350">
        <f t="shared" si="203"/>
        <v>180</v>
      </c>
      <c r="T558" s="351"/>
      <c r="U558" s="351"/>
      <c r="V558" s="355"/>
      <c r="W558" s="354">
        <f>SUM(W559)</f>
        <v>83</v>
      </c>
      <c r="X558" s="351"/>
      <c r="Y558" s="351"/>
      <c r="Z558" s="354">
        <f>SUM(Z559)</f>
        <v>97</v>
      </c>
      <c r="AA558" s="351"/>
      <c r="AB558" s="356"/>
      <c r="AC558" s="351">
        <f t="shared" si="204"/>
        <v>163</v>
      </c>
      <c r="AD558" s="351"/>
      <c r="AE558" s="351"/>
      <c r="AF558" s="354">
        <f>SUM(AF559)</f>
        <v>79</v>
      </c>
      <c r="AG558" s="351"/>
      <c r="AH558" s="351"/>
      <c r="AI558" s="354">
        <f>SUM(AI559)</f>
        <v>84</v>
      </c>
      <c r="AJ558" s="351"/>
      <c r="AK558" s="356"/>
      <c r="AL558" s="350">
        <f>SUM(AO558:AT558)</f>
        <v>182</v>
      </c>
      <c r="AM558" s="351"/>
      <c r="AN558" s="355"/>
      <c r="AO558" s="352">
        <f>SUM(AO559)</f>
        <v>86</v>
      </c>
      <c r="AP558" s="352"/>
      <c r="AQ558" s="352"/>
      <c r="AR558" s="352">
        <f>SUM(AR559)</f>
        <v>96</v>
      </c>
      <c r="AS558" s="352"/>
      <c r="AT558" s="353"/>
    </row>
    <row r="559" spans="2:46" s="57" customFormat="1" ht="12.75" hidden="1" customHeight="1">
      <c r="B559" s="347" t="s">
        <v>130</v>
      </c>
      <c r="C559" s="348"/>
      <c r="D559" s="348"/>
      <c r="E559" s="348"/>
      <c r="F559" s="349"/>
      <c r="G559" s="350">
        <f t="shared" ref="G559:G565" si="205">SUM(K559:R559)</f>
        <v>525</v>
      </c>
      <c r="H559" s="351"/>
      <c r="I559" s="351"/>
      <c r="J559" s="355"/>
      <c r="K559" s="352">
        <f t="shared" ref="K559:K566" si="206">W559+AF559+AO559</f>
        <v>248</v>
      </c>
      <c r="L559" s="352"/>
      <c r="M559" s="352"/>
      <c r="N559" s="352"/>
      <c r="O559" s="352">
        <f t="shared" ref="O559:O566" si="207">Z559+AI559+AR559</f>
        <v>277</v>
      </c>
      <c r="P559" s="352"/>
      <c r="Q559" s="352"/>
      <c r="R559" s="352"/>
      <c r="S559" s="350">
        <f t="shared" si="203"/>
        <v>180</v>
      </c>
      <c r="T559" s="351"/>
      <c r="U559" s="351"/>
      <c r="V559" s="355"/>
      <c r="W559" s="354">
        <v>83</v>
      </c>
      <c r="X559" s="351"/>
      <c r="Y559" s="355"/>
      <c r="Z559" s="354">
        <v>97</v>
      </c>
      <c r="AA559" s="351"/>
      <c r="AB559" s="356"/>
      <c r="AC559" s="350">
        <f t="shared" si="204"/>
        <v>163</v>
      </c>
      <c r="AD559" s="351"/>
      <c r="AE559" s="355"/>
      <c r="AF559" s="354">
        <v>79</v>
      </c>
      <c r="AG559" s="351"/>
      <c r="AH559" s="355"/>
      <c r="AI559" s="354">
        <v>84</v>
      </c>
      <c r="AJ559" s="351"/>
      <c r="AK559" s="356"/>
      <c r="AL559" s="350">
        <f t="shared" ref="AL559:AL566" si="208">SUM(AO559:AT559)</f>
        <v>182</v>
      </c>
      <c r="AM559" s="351"/>
      <c r="AN559" s="355"/>
      <c r="AO559" s="354">
        <v>86</v>
      </c>
      <c r="AP559" s="351"/>
      <c r="AQ559" s="355"/>
      <c r="AR559" s="354">
        <v>96</v>
      </c>
      <c r="AS559" s="351"/>
      <c r="AT559" s="356"/>
    </row>
    <row r="560" spans="2:46" s="57" customFormat="1" ht="15.75" hidden="1" customHeight="1">
      <c r="B560" s="347" t="s">
        <v>14</v>
      </c>
      <c r="C560" s="348"/>
      <c r="D560" s="348"/>
      <c r="E560" s="348"/>
      <c r="F560" s="349"/>
      <c r="G560" s="350">
        <f t="shared" si="205"/>
        <v>920</v>
      </c>
      <c r="H560" s="351"/>
      <c r="I560" s="351"/>
      <c r="J560" s="355"/>
      <c r="K560" s="352">
        <f t="shared" si="206"/>
        <v>486</v>
      </c>
      <c r="L560" s="352"/>
      <c r="M560" s="352"/>
      <c r="N560" s="352"/>
      <c r="O560" s="352">
        <f t="shared" si="207"/>
        <v>434</v>
      </c>
      <c r="P560" s="352"/>
      <c r="Q560" s="352"/>
      <c r="R560" s="352"/>
      <c r="S560" s="350">
        <f t="shared" si="203"/>
        <v>284</v>
      </c>
      <c r="T560" s="351"/>
      <c r="U560" s="351"/>
      <c r="V560" s="355"/>
      <c r="W560" s="354">
        <f>SUM(W561:Y562)</f>
        <v>152</v>
      </c>
      <c r="X560" s="351"/>
      <c r="Y560" s="355"/>
      <c r="Z560" s="354">
        <f>SUM(Z561:AB562)</f>
        <v>132</v>
      </c>
      <c r="AA560" s="351"/>
      <c r="AB560" s="356"/>
      <c r="AC560" s="350">
        <f t="shared" si="204"/>
        <v>324</v>
      </c>
      <c r="AD560" s="351"/>
      <c r="AE560" s="355"/>
      <c r="AF560" s="354">
        <f>SUM(AF561:AH562)</f>
        <v>161</v>
      </c>
      <c r="AG560" s="351"/>
      <c r="AH560" s="355"/>
      <c r="AI560" s="354">
        <f>SUM(AI561:AK562)</f>
        <v>163</v>
      </c>
      <c r="AJ560" s="351"/>
      <c r="AK560" s="356"/>
      <c r="AL560" s="350">
        <f t="shared" si="208"/>
        <v>312</v>
      </c>
      <c r="AM560" s="351"/>
      <c r="AN560" s="355"/>
      <c r="AO560" s="354">
        <f>SUM(AO561:AQ562)</f>
        <v>173</v>
      </c>
      <c r="AP560" s="351"/>
      <c r="AQ560" s="355"/>
      <c r="AR560" s="354">
        <f>SUM(AR561:AT562)</f>
        <v>139</v>
      </c>
      <c r="AS560" s="351"/>
      <c r="AT560" s="356"/>
    </row>
    <row r="561" spans="2:46" s="57" customFormat="1" ht="12.75" hidden="1" customHeight="1">
      <c r="B561" s="347" t="s">
        <v>131</v>
      </c>
      <c r="C561" s="348"/>
      <c r="D561" s="348"/>
      <c r="E561" s="348"/>
      <c r="F561" s="349"/>
      <c r="G561" s="350">
        <f t="shared" si="205"/>
        <v>555</v>
      </c>
      <c r="H561" s="351"/>
      <c r="I561" s="351"/>
      <c r="J561" s="351"/>
      <c r="K561" s="352">
        <f t="shared" si="206"/>
        <v>277</v>
      </c>
      <c r="L561" s="352"/>
      <c r="M561" s="352"/>
      <c r="N561" s="352"/>
      <c r="O561" s="352">
        <f t="shared" si="207"/>
        <v>278</v>
      </c>
      <c r="P561" s="352"/>
      <c r="Q561" s="352"/>
      <c r="R561" s="352"/>
      <c r="S561" s="350">
        <f t="shared" si="203"/>
        <v>160</v>
      </c>
      <c r="T561" s="351"/>
      <c r="U561" s="351"/>
      <c r="V561" s="355"/>
      <c r="W561" s="354">
        <v>83</v>
      </c>
      <c r="X561" s="351"/>
      <c r="Y561" s="355"/>
      <c r="Z561" s="354">
        <v>77</v>
      </c>
      <c r="AA561" s="351"/>
      <c r="AB561" s="356"/>
      <c r="AC561" s="350">
        <f t="shared" si="204"/>
        <v>209</v>
      </c>
      <c r="AD561" s="351"/>
      <c r="AE561" s="355"/>
      <c r="AF561" s="354">
        <v>94</v>
      </c>
      <c r="AG561" s="351"/>
      <c r="AH561" s="355"/>
      <c r="AI561" s="354">
        <v>115</v>
      </c>
      <c r="AJ561" s="351"/>
      <c r="AK561" s="356"/>
      <c r="AL561" s="350">
        <f t="shared" si="208"/>
        <v>186</v>
      </c>
      <c r="AM561" s="351"/>
      <c r="AN561" s="355"/>
      <c r="AO561" s="354">
        <v>100</v>
      </c>
      <c r="AP561" s="351"/>
      <c r="AQ561" s="355"/>
      <c r="AR561" s="354">
        <v>86</v>
      </c>
      <c r="AS561" s="351"/>
      <c r="AT561" s="356"/>
    </row>
    <row r="562" spans="2:46" s="57" customFormat="1" ht="12.75" hidden="1" customHeight="1">
      <c r="B562" s="347" t="s">
        <v>132</v>
      </c>
      <c r="C562" s="348"/>
      <c r="D562" s="348"/>
      <c r="E562" s="348"/>
      <c r="F562" s="349"/>
      <c r="G562" s="350">
        <f t="shared" si="205"/>
        <v>365</v>
      </c>
      <c r="H562" s="351"/>
      <c r="I562" s="351"/>
      <c r="J562" s="351"/>
      <c r="K562" s="352">
        <f t="shared" si="206"/>
        <v>209</v>
      </c>
      <c r="L562" s="352"/>
      <c r="M562" s="352"/>
      <c r="N562" s="352"/>
      <c r="O562" s="352">
        <f t="shared" si="207"/>
        <v>156</v>
      </c>
      <c r="P562" s="352"/>
      <c r="Q562" s="352"/>
      <c r="R562" s="352"/>
      <c r="S562" s="350">
        <f t="shared" si="203"/>
        <v>124</v>
      </c>
      <c r="T562" s="351"/>
      <c r="U562" s="351"/>
      <c r="V562" s="355"/>
      <c r="W562" s="354">
        <v>69</v>
      </c>
      <c r="X562" s="351"/>
      <c r="Y562" s="355"/>
      <c r="Z562" s="354">
        <v>55</v>
      </c>
      <c r="AA562" s="351"/>
      <c r="AB562" s="356"/>
      <c r="AC562" s="350">
        <f t="shared" si="204"/>
        <v>115</v>
      </c>
      <c r="AD562" s="351"/>
      <c r="AE562" s="355"/>
      <c r="AF562" s="354">
        <v>67</v>
      </c>
      <c r="AG562" s="351"/>
      <c r="AH562" s="355"/>
      <c r="AI562" s="354">
        <v>48</v>
      </c>
      <c r="AJ562" s="351"/>
      <c r="AK562" s="356"/>
      <c r="AL562" s="350">
        <f t="shared" si="208"/>
        <v>126</v>
      </c>
      <c r="AM562" s="351"/>
      <c r="AN562" s="355"/>
      <c r="AO562" s="354">
        <v>73</v>
      </c>
      <c r="AP562" s="351"/>
      <c r="AQ562" s="355"/>
      <c r="AR562" s="354">
        <v>53</v>
      </c>
      <c r="AS562" s="351"/>
      <c r="AT562" s="356"/>
    </row>
    <row r="563" spans="2:46" s="57" customFormat="1" ht="15.75" hidden="1" customHeight="1">
      <c r="B563" s="347" t="s">
        <v>15</v>
      </c>
      <c r="C563" s="348"/>
      <c r="D563" s="348"/>
      <c r="E563" s="348"/>
      <c r="F563" s="349"/>
      <c r="G563" s="350">
        <f t="shared" si="205"/>
        <v>759</v>
      </c>
      <c r="H563" s="351"/>
      <c r="I563" s="351"/>
      <c r="J563" s="351"/>
      <c r="K563" s="352">
        <f t="shared" si="206"/>
        <v>399</v>
      </c>
      <c r="L563" s="352"/>
      <c r="M563" s="352"/>
      <c r="N563" s="352"/>
      <c r="O563" s="352">
        <f t="shared" si="207"/>
        <v>360</v>
      </c>
      <c r="P563" s="352"/>
      <c r="Q563" s="352"/>
      <c r="R563" s="352"/>
      <c r="S563" s="350">
        <f t="shared" si="203"/>
        <v>268</v>
      </c>
      <c r="T563" s="351"/>
      <c r="U563" s="351"/>
      <c r="V563" s="355"/>
      <c r="W563" s="354">
        <f>SUM(W564)</f>
        <v>144</v>
      </c>
      <c r="X563" s="351"/>
      <c r="Y563" s="351"/>
      <c r="Z563" s="354">
        <f>SUM(Z564)</f>
        <v>124</v>
      </c>
      <c r="AA563" s="351"/>
      <c r="AB563" s="356"/>
      <c r="AC563" s="351">
        <f t="shared" si="204"/>
        <v>247</v>
      </c>
      <c r="AD563" s="351"/>
      <c r="AE563" s="351"/>
      <c r="AF563" s="354">
        <f>SUM(AF564)</f>
        <v>133</v>
      </c>
      <c r="AG563" s="351"/>
      <c r="AH563" s="351"/>
      <c r="AI563" s="354">
        <f>SUM(AI564)</f>
        <v>114</v>
      </c>
      <c r="AJ563" s="351"/>
      <c r="AK563" s="356"/>
      <c r="AL563" s="350">
        <f t="shared" si="208"/>
        <v>244</v>
      </c>
      <c r="AM563" s="351"/>
      <c r="AN563" s="355"/>
      <c r="AO563" s="352">
        <f>SUM(AO564)</f>
        <v>122</v>
      </c>
      <c r="AP563" s="352"/>
      <c r="AQ563" s="352"/>
      <c r="AR563" s="352">
        <f>SUM(AR564)</f>
        <v>122</v>
      </c>
      <c r="AS563" s="352"/>
      <c r="AT563" s="353"/>
    </row>
    <row r="564" spans="2:46" s="57" customFormat="1" ht="12.75" hidden="1" customHeight="1">
      <c r="B564" s="347" t="s">
        <v>133</v>
      </c>
      <c r="C564" s="348"/>
      <c r="D564" s="348"/>
      <c r="E564" s="348"/>
      <c r="F564" s="349"/>
      <c r="G564" s="350">
        <f t="shared" si="205"/>
        <v>759</v>
      </c>
      <c r="H564" s="351"/>
      <c r="I564" s="351"/>
      <c r="J564" s="351"/>
      <c r="K564" s="352">
        <f t="shared" si="206"/>
        <v>399</v>
      </c>
      <c r="L564" s="352"/>
      <c r="M564" s="352"/>
      <c r="N564" s="352"/>
      <c r="O564" s="352">
        <f t="shared" si="207"/>
        <v>360</v>
      </c>
      <c r="P564" s="352"/>
      <c r="Q564" s="352"/>
      <c r="R564" s="352"/>
      <c r="S564" s="350">
        <f t="shared" si="203"/>
        <v>268</v>
      </c>
      <c r="T564" s="351"/>
      <c r="U564" s="351"/>
      <c r="V564" s="355"/>
      <c r="W564" s="354">
        <v>144</v>
      </c>
      <c r="X564" s="351"/>
      <c r="Y564" s="355"/>
      <c r="Z564" s="354">
        <v>124</v>
      </c>
      <c r="AA564" s="351"/>
      <c r="AB564" s="356"/>
      <c r="AC564" s="350">
        <f t="shared" si="204"/>
        <v>247</v>
      </c>
      <c r="AD564" s="351"/>
      <c r="AE564" s="355"/>
      <c r="AF564" s="354">
        <v>133</v>
      </c>
      <c r="AG564" s="351"/>
      <c r="AH564" s="355"/>
      <c r="AI564" s="354">
        <v>114</v>
      </c>
      <c r="AJ564" s="351"/>
      <c r="AK564" s="356"/>
      <c r="AL564" s="350">
        <f t="shared" si="208"/>
        <v>244</v>
      </c>
      <c r="AM564" s="351"/>
      <c r="AN564" s="355"/>
      <c r="AO564" s="354">
        <v>122</v>
      </c>
      <c r="AP564" s="351"/>
      <c r="AQ564" s="355"/>
      <c r="AR564" s="354">
        <v>122</v>
      </c>
      <c r="AS564" s="351"/>
      <c r="AT564" s="356"/>
    </row>
    <row r="565" spans="2:46" s="57" customFormat="1" ht="15.75" hidden="1" customHeight="1">
      <c r="B565" s="347" t="s">
        <v>16</v>
      </c>
      <c r="C565" s="348"/>
      <c r="D565" s="348"/>
      <c r="E565" s="348"/>
      <c r="F565" s="349"/>
      <c r="G565" s="350">
        <f t="shared" si="205"/>
        <v>370</v>
      </c>
      <c r="H565" s="351"/>
      <c r="I565" s="351"/>
      <c r="J565" s="351"/>
      <c r="K565" s="352">
        <f t="shared" si="206"/>
        <v>193</v>
      </c>
      <c r="L565" s="352"/>
      <c r="M565" s="352"/>
      <c r="N565" s="352"/>
      <c r="O565" s="352">
        <f t="shared" si="207"/>
        <v>177</v>
      </c>
      <c r="P565" s="352"/>
      <c r="Q565" s="352"/>
      <c r="R565" s="352"/>
      <c r="S565" s="350">
        <f t="shared" si="203"/>
        <v>119</v>
      </c>
      <c r="T565" s="351"/>
      <c r="U565" s="351"/>
      <c r="V565" s="355"/>
      <c r="W565" s="354">
        <f>SUM(W566)</f>
        <v>65</v>
      </c>
      <c r="X565" s="351"/>
      <c r="Y565" s="351"/>
      <c r="Z565" s="354">
        <f>SUM(Z566)</f>
        <v>54</v>
      </c>
      <c r="AA565" s="351"/>
      <c r="AB565" s="356"/>
      <c r="AC565" s="351">
        <f t="shared" si="204"/>
        <v>124</v>
      </c>
      <c r="AD565" s="351"/>
      <c r="AE565" s="351"/>
      <c r="AF565" s="354">
        <f>SUM(AF566)</f>
        <v>65</v>
      </c>
      <c r="AG565" s="351"/>
      <c r="AH565" s="351"/>
      <c r="AI565" s="354">
        <f>SUM(AI566)</f>
        <v>59</v>
      </c>
      <c r="AJ565" s="351"/>
      <c r="AK565" s="356"/>
      <c r="AL565" s="350">
        <f t="shared" si="208"/>
        <v>127</v>
      </c>
      <c r="AM565" s="351"/>
      <c r="AN565" s="355"/>
      <c r="AO565" s="352">
        <f>SUM(AO566)</f>
        <v>63</v>
      </c>
      <c r="AP565" s="352"/>
      <c r="AQ565" s="352"/>
      <c r="AR565" s="352">
        <f>SUM(AR566)</f>
        <v>64</v>
      </c>
      <c r="AS565" s="352"/>
      <c r="AT565" s="353"/>
    </row>
    <row r="566" spans="2:46" s="57" customFormat="1" ht="12.75" hidden="1" customHeight="1">
      <c r="B566" s="357" t="s">
        <v>135</v>
      </c>
      <c r="C566" s="358"/>
      <c r="D566" s="358"/>
      <c r="E566" s="358"/>
      <c r="F566" s="359"/>
      <c r="G566" s="360">
        <f>SUM(K566:R566)</f>
        <v>370</v>
      </c>
      <c r="H566" s="361"/>
      <c r="I566" s="361"/>
      <c r="J566" s="361"/>
      <c r="K566" s="363">
        <f t="shared" si="206"/>
        <v>193</v>
      </c>
      <c r="L566" s="367"/>
      <c r="M566" s="367"/>
      <c r="N566" s="368"/>
      <c r="O566" s="366">
        <f t="shared" si="207"/>
        <v>177</v>
      </c>
      <c r="P566" s="367"/>
      <c r="Q566" s="367"/>
      <c r="R566" s="367"/>
      <c r="S566" s="360">
        <f>SUM(W566:AB566)</f>
        <v>119</v>
      </c>
      <c r="T566" s="361"/>
      <c r="U566" s="361"/>
      <c r="V566" s="365"/>
      <c r="W566" s="362">
        <v>65</v>
      </c>
      <c r="X566" s="362"/>
      <c r="Y566" s="362"/>
      <c r="Z566" s="362">
        <v>54</v>
      </c>
      <c r="AA566" s="362"/>
      <c r="AB566" s="363"/>
      <c r="AC566" s="360">
        <f>SUM(AF566:AK566)</f>
        <v>124</v>
      </c>
      <c r="AD566" s="361"/>
      <c r="AE566" s="365"/>
      <c r="AF566" s="362">
        <v>65</v>
      </c>
      <c r="AG566" s="362"/>
      <c r="AH566" s="362"/>
      <c r="AI566" s="362">
        <v>59</v>
      </c>
      <c r="AJ566" s="362"/>
      <c r="AK566" s="363"/>
      <c r="AL566" s="361">
        <f t="shared" si="208"/>
        <v>127</v>
      </c>
      <c r="AM566" s="361"/>
      <c r="AN566" s="361"/>
      <c r="AO566" s="362">
        <v>63</v>
      </c>
      <c r="AP566" s="362"/>
      <c r="AQ566" s="362"/>
      <c r="AR566" s="369">
        <v>64</v>
      </c>
      <c r="AS566" s="369"/>
      <c r="AT566" s="370"/>
    </row>
    <row r="567" spans="2:46" s="57" customFormat="1" ht="15.75" customHeight="1">
      <c r="B567" s="275" t="s">
        <v>152</v>
      </c>
      <c r="C567" s="276"/>
      <c r="D567" s="276"/>
      <c r="E567" s="276"/>
      <c r="F567" s="339"/>
      <c r="G567" s="340">
        <f>SUM(K567:R567)</f>
        <v>2575</v>
      </c>
      <c r="H567" s="341"/>
      <c r="I567" s="341"/>
      <c r="J567" s="341"/>
      <c r="K567" s="342">
        <f>K568+K570+K573+K575</f>
        <v>1355</v>
      </c>
      <c r="L567" s="342"/>
      <c r="M567" s="342"/>
      <c r="N567" s="342"/>
      <c r="O567" s="342">
        <f>O568+O570+O573+O575</f>
        <v>1220</v>
      </c>
      <c r="P567" s="342"/>
      <c r="Q567" s="342"/>
      <c r="R567" s="343"/>
      <c r="S567" s="340">
        <f t="shared" ref="S567:S575" si="209">SUM(W567:AB567)</f>
        <v>864</v>
      </c>
      <c r="T567" s="341"/>
      <c r="U567" s="341"/>
      <c r="V567" s="345"/>
      <c r="W567" s="344">
        <f>W568+W570+W573+W575</f>
        <v>472</v>
      </c>
      <c r="X567" s="341"/>
      <c r="Y567" s="341"/>
      <c r="Z567" s="344">
        <f>Z568+Z570+Z573+Z575</f>
        <v>392</v>
      </c>
      <c r="AA567" s="341"/>
      <c r="AB567" s="346"/>
      <c r="AC567" s="341">
        <f t="shared" ref="AC567:AC575" si="210">SUM(AF567:AK567)</f>
        <v>852</v>
      </c>
      <c r="AD567" s="341"/>
      <c r="AE567" s="341"/>
      <c r="AF567" s="342">
        <f>AF568+AF570+AF573+AF575</f>
        <v>444</v>
      </c>
      <c r="AG567" s="342"/>
      <c r="AH567" s="342"/>
      <c r="AI567" s="342">
        <f>AI568+AI570+AI573+AI575</f>
        <v>408</v>
      </c>
      <c r="AJ567" s="342"/>
      <c r="AK567" s="343"/>
      <c r="AL567" s="341">
        <f>SUM(AO567:AT567)</f>
        <v>859</v>
      </c>
      <c r="AM567" s="341"/>
      <c r="AN567" s="341"/>
      <c r="AO567" s="342">
        <f>AO568+AO570+AO573+AO575</f>
        <v>439</v>
      </c>
      <c r="AP567" s="342"/>
      <c r="AQ567" s="342"/>
      <c r="AR567" s="344">
        <f>AR568+AR570+AR573+AR575</f>
        <v>420</v>
      </c>
      <c r="AS567" s="341"/>
      <c r="AT567" s="346"/>
    </row>
    <row r="568" spans="2:46" s="57" customFormat="1" ht="15.75" hidden="1" customHeight="1">
      <c r="B568" s="347" t="s">
        <v>13</v>
      </c>
      <c r="C568" s="348"/>
      <c r="D568" s="348"/>
      <c r="E568" s="348"/>
      <c r="F568" s="349"/>
      <c r="G568" s="350">
        <f>SUM(K568:R568)</f>
        <v>507</v>
      </c>
      <c r="H568" s="351"/>
      <c r="I568" s="351"/>
      <c r="J568" s="351"/>
      <c r="K568" s="352">
        <f>W568+AF568+AO568</f>
        <v>235</v>
      </c>
      <c r="L568" s="352"/>
      <c r="M568" s="352"/>
      <c r="N568" s="352"/>
      <c r="O568" s="352">
        <f>Z568+AI568+AR568</f>
        <v>272</v>
      </c>
      <c r="P568" s="352"/>
      <c r="Q568" s="352"/>
      <c r="R568" s="352"/>
      <c r="S568" s="350">
        <f t="shared" si="209"/>
        <v>164</v>
      </c>
      <c r="T568" s="351"/>
      <c r="U568" s="351"/>
      <c r="V568" s="355"/>
      <c r="W568" s="354">
        <f>SUM(W569)</f>
        <v>73</v>
      </c>
      <c r="X568" s="351"/>
      <c r="Y568" s="351"/>
      <c r="Z568" s="354">
        <f>SUM(Z569)</f>
        <v>91</v>
      </c>
      <c r="AA568" s="351"/>
      <c r="AB568" s="356"/>
      <c r="AC568" s="351">
        <f t="shared" si="210"/>
        <v>180</v>
      </c>
      <c r="AD568" s="351"/>
      <c r="AE568" s="351"/>
      <c r="AF568" s="354">
        <f>SUM(AF569)</f>
        <v>83</v>
      </c>
      <c r="AG568" s="351"/>
      <c r="AH568" s="351"/>
      <c r="AI568" s="354">
        <f>SUM(AI569)</f>
        <v>97</v>
      </c>
      <c r="AJ568" s="351"/>
      <c r="AK568" s="356"/>
      <c r="AL568" s="350">
        <f>SUM(AO568:AT568)</f>
        <v>163</v>
      </c>
      <c r="AM568" s="351"/>
      <c r="AN568" s="355"/>
      <c r="AO568" s="352">
        <f>SUM(AO569)</f>
        <v>79</v>
      </c>
      <c r="AP568" s="352"/>
      <c r="AQ568" s="352"/>
      <c r="AR568" s="352">
        <f>SUM(AR569)</f>
        <v>84</v>
      </c>
      <c r="AS568" s="352"/>
      <c r="AT568" s="353"/>
    </row>
    <row r="569" spans="2:46" s="57" customFormat="1" ht="12.75" hidden="1" customHeight="1">
      <c r="B569" s="347" t="s">
        <v>130</v>
      </c>
      <c r="C569" s="348"/>
      <c r="D569" s="348"/>
      <c r="E569" s="348"/>
      <c r="F569" s="349"/>
      <c r="G569" s="350">
        <f t="shared" ref="G569:G575" si="211">SUM(K569:R569)</f>
        <v>507</v>
      </c>
      <c r="H569" s="351"/>
      <c r="I569" s="351"/>
      <c r="J569" s="355"/>
      <c r="K569" s="352">
        <f t="shared" ref="K569:K576" si="212">W569+AF569+AO569</f>
        <v>235</v>
      </c>
      <c r="L569" s="352"/>
      <c r="M569" s="352"/>
      <c r="N569" s="352"/>
      <c r="O569" s="352">
        <f t="shared" ref="O569:O576" si="213">Z569+AI569+AR569</f>
        <v>272</v>
      </c>
      <c r="P569" s="352"/>
      <c r="Q569" s="352"/>
      <c r="R569" s="352"/>
      <c r="S569" s="350">
        <f t="shared" si="209"/>
        <v>164</v>
      </c>
      <c r="T569" s="351"/>
      <c r="U569" s="351"/>
      <c r="V569" s="355"/>
      <c r="W569" s="354">
        <v>73</v>
      </c>
      <c r="X569" s="351"/>
      <c r="Y569" s="355"/>
      <c r="Z569" s="354">
        <v>91</v>
      </c>
      <c r="AA569" s="351"/>
      <c r="AB569" s="356"/>
      <c r="AC569" s="350">
        <f t="shared" si="210"/>
        <v>180</v>
      </c>
      <c r="AD569" s="351"/>
      <c r="AE569" s="355"/>
      <c r="AF569" s="354">
        <v>83</v>
      </c>
      <c r="AG569" s="351"/>
      <c r="AH569" s="355"/>
      <c r="AI569" s="354">
        <v>97</v>
      </c>
      <c r="AJ569" s="351"/>
      <c r="AK569" s="356"/>
      <c r="AL569" s="350">
        <f t="shared" ref="AL569:AL576" si="214">SUM(AO569:AT569)</f>
        <v>163</v>
      </c>
      <c r="AM569" s="351"/>
      <c r="AN569" s="355"/>
      <c r="AO569" s="354">
        <v>79</v>
      </c>
      <c r="AP569" s="351"/>
      <c r="AQ569" s="355"/>
      <c r="AR569" s="354">
        <v>84</v>
      </c>
      <c r="AS569" s="351"/>
      <c r="AT569" s="356"/>
    </row>
    <row r="570" spans="2:46" s="57" customFormat="1" ht="15.75" hidden="1" customHeight="1">
      <c r="B570" s="347" t="s">
        <v>14</v>
      </c>
      <c r="C570" s="348"/>
      <c r="D570" s="348"/>
      <c r="E570" s="348"/>
      <c r="F570" s="349"/>
      <c r="G570" s="350">
        <f t="shared" si="211"/>
        <v>924</v>
      </c>
      <c r="H570" s="351"/>
      <c r="I570" s="351"/>
      <c r="J570" s="355"/>
      <c r="K570" s="352">
        <f t="shared" si="212"/>
        <v>507</v>
      </c>
      <c r="L570" s="352"/>
      <c r="M570" s="352"/>
      <c r="N570" s="352"/>
      <c r="O570" s="352">
        <f t="shared" si="213"/>
        <v>417</v>
      </c>
      <c r="P570" s="352"/>
      <c r="Q570" s="352"/>
      <c r="R570" s="352"/>
      <c r="S570" s="350">
        <f t="shared" si="209"/>
        <v>313</v>
      </c>
      <c r="T570" s="351"/>
      <c r="U570" s="351"/>
      <c r="V570" s="355"/>
      <c r="W570" s="354">
        <f>SUM(W571:Y572)</f>
        <v>192</v>
      </c>
      <c r="X570" s="351"/>
      <c r="Y570" s="355"/>
      <c r="Z570" s="354">
        <f>SUM(Z571:AB572)</f>
        <v>121</v>
      </c>
      <c r="AA570" s="351"/>
      <c r="AB570" s="356"/>
      <c r="AC570" s="350">
        <f t="shared" si="210"/>
        <v>286</v>
      </c>
      <c r="AD570" s="351"/>
      <c r="AE570" s="355"/>
      <c r="AF570" s="354">
        <f>SUM(AF571:AH572)</f>
        <v>153</v>
      </c>
      <c r="AG570" s="351"/>
      <c r="AH570" s="355"/>
      <c r="AI570" s="354">
        <f>SUM(AI571:AK572)</f>
        <v>133</v>
      </c>
      <c r="AJ570" s="351"/>
      <c r="AK570" s="356"/>
      <c r="AL570" s="350">
        <f t="shared" si="214"/>
        <v>325</v>
      </c>
      <c r="AM570" s="351"/>
      <c r="AN570" s="355"/>
      <c r="AO570" s="354">
        <f>SUM(AO571:AQ572)</f>
        <v>162</v>
      </c>
      <c r="AP570" s="351"/>
      <c r="AQ570" s="355"/>
      <c r="AR570" s="354">
        <f>SUM(AR571:AT572)</f>
        <v>163</v>
      </c>
      <c r="AS570" s="351"/>
      <c r="AT570" s="356"/>
    </row>
    <row r="571" spans="2:46" s="57" customFormat="1" ht="12.75" hidden="1" customHeight="1">
      <c r="B571" s="347" t="s">
        <v>131</v>
      </c>
      <c r="C571" s="348"/>
      <c r="D571" s="348"/>
      <c r="E571" s="348"/>
      <c r="F571" s="349"/>
      <c r="G571" s="350">
        <f t="shared" si="211"/>
        <v>574</v>
      </c>
      <c r="H571" s="351"/>
      <c r="I571" s="351"/>
      <c r="J571" s="351"/>
      <c r="K571" s="352">
        <f t="shared" si="212"/>
        <v>302</v>
      </c>
      <c r="L571" s="352"/>
      <c r="M571" s="352"/>
      <c r="N571" s="352"/>
      <c r="O571" s="352">
        <f t="shared" si="213"/>
        <v>272</v>
      </c>
      <c r="P571" s="352"/>
      <c r="Q571" s="352"/>
      <c r="R571" s="352"/>
      <c r="S571" s="350">
        <f t="shared" si="209"/>
        <v>204</v>
      </c>
      <c r="T571" s="351"/>
      <c r="U571" s="351"/>
      <c r="V571" s="355"/>
      <c r="W571" s="354">
        <v>124</v>
      </c>
      <c r="X571" s="351"/>
      <c r="Y571" s="355"/>
      <c r="Z571" s="354">
        <v>80</v>
      </c>
      <c r="AA571" s="351"/>
      <c r="AB571" s="356"/>
      <c r="AC571" s="350">
        <f t="shared" si="210"/>
        <v>160</v>
      </c>
      <c r="AD571" s="351"/>
      <c r="AE571" s="355"/>
      <c r="AF571" s="354">
        <v>83</v>
      </c>
      <c r="AG571" s="351"/>
      <c r="AH571" s="355"/>
      <c r="AI571" s="354">
        <v>77</v>
      </c>
      <c r="AJ571" s="351"/>
      <c r="AK571" s="356"/>
      <c r="AL571" s="350">
        <f t="shared" si="214"/>
        <v>210</v>
      </c>
      <c r="AM571" s="351"/>
      <c r="AN571" s="355"/>
      <c r="AO571" s="354">
        <v>95</v>
      </c>
      <c r="AP571" s="351"/>
      <c r="AQ571" s="355"/>
      <c r="AR571" s="354">
        <v>115</v>
      </c>
      <c r="AS571" s="351"/>
      <c r="AT571" s="356"/>
    </row>
    <row r="572" spans="2:46" s="57" customFormat="1" ht="12.75" hidden="1" customHeight="1">
      <c r="B572" s="347" t="s">
        <v>132</v>
      </c>
      <c r="C572" s="348"/>
      <c r="D572" s="348"/>
      <c r="E572" s="348"/>
      <c r="F572" s="349"/>
      <c r="G572" s="350">
        <f t="shared" si="211"/>
        <v>350</v>
      </c>
      <c r="H572" s="351"/>
      <c r="I572" s="351"/>
      <c r="J572" s="351"/>
      <c r="K572" s="352">
        <f t="shared" si="212"/>
        <v>205</v>
      </c>
      <c r="L572" s="352"/>
      <c r="M572" s="352"/>
      <c r="N572" s="352"/>
      <c r="O572" s="352">
        <f t="shared" si="213"/>
        <v>145</v>
      </c>
      <c r="P572" s="352"/>
      <c r="Q572" s="352"/>
      <c r="R572" s="352"/>
      <c r="S572" s="350">
        <f t="shared" si="209"/>
        <v>109</v>
      </c>
      <c r="T572" s="351"/>
      <c r="U572" s="351"/>
      <c r="V572" s="355"/>
      <c r="W572" s="354">
        <v>68</v>
      </c>
      <c r="X572" s="351"/>
      <c r="Y572" s="355"/>
      <c r="Z572" s="354">
        <v>41</v>
      </c>
      <c r="AA572" s="351"/>
      <c r="AB572" s="356"/>
      <c r="AC572" s="350">
        <f t="shared" si="210"/>
        <v>126</v>
      </c>
      <c r="AD572" s="351"/>
      <c r="AE572" s="355"/>
      <c r="AF572" s="354">
        <v>70</v>
      </c>
      <c r="AG572" s="351"/>
      <c r="AH572" s="355"/>
      <c r="AI572" s="354">
        <v>56</v>
      </c>
      <c r="AJ572" s="351"/>
      <c r="AK572" s="356"/>
      <c r="AL572" s="350">
        <f t="shared" si="214"/>
        <v>115</v>
      </c>
      <c r="AM572" s="351"/>
      <c r="AN572" s="355"/>
      <c r="AO572" s="354">
        <v>67</v>
      </c>
      <c r="AP572" s="351"/>
      <c r="AQ572" s="355"/>
      <c r="AR572" s="354">
        <v>48</v>
      </c>
      <c r="AS572" s="351"/>
      <c r="AT572" s="356"/>
    </row>
    <row r="573" spans="2:46" s="57" customFormat="1" ht="15.75" hidden="1" customHeight="1">
      <c r="B573" s="347" t="s">
        <v>15</v>
      </c>
      <c r="C573" s="348"/>
      <c r="D573" s="348"/>
      <c r="E573" s="348"/>
      <c r="F573" s="349"/>
      <c r="G573" s="350">
        <f t="shared" si="211"/>
        <v>757</v>
      </c>
      <c r="H573" s="351"/>
      <c r="I573" s="351"/>
      <c r="J573" s="351"/>
      <c r="K573" s="352">
        <f t="shared" si="212"/>
        <v>408</v>
      </c>
      <c r="L573" s="352"/>
      <c r="M573" s="352"/>
      <c r="N573" s="352"/>
      <c r="O573" s="352">
        <f t="shared" si="213"/>
        <v>349</v>
      </c>
      <c r="P573" s="352"/>
      <c r="Q573" s="352"/>
      <c r="R573" s="352"/>
      <c r="S573" s="350">
        <f t="shared" si="209"/>
        <v>243</v>
      </c>
      <c r="T573" s="351"/>
      <c r="U573" s="351"/>
      <c r="V573" s="355"/>
      <c r="W573" s="354">
        <f>SUM(W574)</f>
        <v>132</v>
      </c>
      <c r="X573" s="351"/>
      <c r="Y573" s="351"/>
      <c r="Z573" s="354">
        <f>SUM(Z574)</f>
        <v>111</v>
      </c>
      <c r="AA573" s="351"/>
      <c r="AB573" s="356"/>
      <c r="AC573" s="351">
        <f t="shared" si="210"/>
        <v>267</v>
      </c>
      <c r="AD573" s="351"/>
      <c r="AE573" s="351"/>
      <c r="AF573" s="354">
        <f>SUM(AF574)</f>
        <v>143</v>
      </c>
      <c r="AG573" s="351"/>
      <c r="AH573" s="351"/>
      <c r="AI573" s="354">
        <f>SUM(AI574)</f>
        <v>124</v>
      </c>
      <c r="AJ573" s="351"/>
      <c r="AK573" s="356"/>
      <c r="AL573" s="350">
        <f t="shared" si="214"/>
        <v>247</v>
      </c>
      <c r="AM573" s="351"/>
      <c r="AN573" s="355"/>
      <c r="AO573" s="352">
        <f>SUM(AO574)</f>
        <v>133</v>
      </c>
      <c r="AP573" s="352"/>
      <c r="AQ573" s="352"/>
      <c r="AR573" s="352">
        <f>SUM(AR574)</f>
        <v>114</v>
      </c>
      <c r="AS573" s="352"/>
      <c r="AT573" s="353"/>
    </row>
    <row r="574" spans="2:46" s="57" customFormat="1" ht="12.75" hidden="1" customHeight="1">
      <c r="B574" s="347" t="s">
        <v>133</v>
      </c>
      <c r="C574" s="348"/>
      <c r="D574" s="348"/>
      <c r="E574" s="348"/>
      <c r="F574" s="349"/>
      <c r="G574" s="350">
        <f t="shared" si="211"/>
        <v>757</v>
      </c>
      <c r="H574" s="351"/>
      <c r="I574" s="351"/>
      <c r="J574" s="351"/>
      <c r="K574" s="352">
        <f t="shared" si="212"/>
        <v>408</v>
      </c>
      <c r="L574" s="352"/>
      <c r="M574" s="352"/>
      <c r="N574" s="352"/>
      <c r="O574" s="352">
        <f t="shared" si="213"/>
        <v>349</v>
      </c>
      <c r="P574" s="352"/>
      <c r="Q574" s="352"/>
      <c r="R574" s="352"/>
      <c r="S574" s="350">
        <f t="shared" si="209"/>
        <v>243</v>
      </c>
      <c r="T574" s="351"/>
      <c r="U574" s="351"/>
      <c r="V574" s="355"/>
      <c r="W574" s="354">
        <v>132</v>
      </c>
      <c r="X574" s="351"/>
      <c r="Y574" s="355"/>
      <c r="Z574" s="354">
        <v>111</v>
      </c>
      <c r="AA574" s="351"/>
      <c r="AB574" s="356"/>
      <c r="AC574" s="350">
        <f t="shared" si="210"/>
        <v>267</v>
      </c>
      <c r="AD574" s="351"/>
      <c r="AE574" s="355"/>
      <c r="AF574" s="354">
        <v>143</v>
      </c>
      <c r="AG574" s="351"/>
      <c r="AH574" s="355"/>
      <c r="AI574" s="354">
        <v>124</v>
      </c>
      <c r="AJ574" s="351"/>
      <c r="AK574" s="356"/>
      <c r="AL574" s="350">
        <f t="shared" si="214"/>
        <v>247</v>
      </c>
      <c r="AM574" s="351"/>
      <c r="AN574" s="355"/>
      <c r="AO574" s="354">
        <v>133</v>
      </c>
      <c r="AP574" s="351"/>
      <c r="AQ574" s="355"/>
      <c r="AR574" s="354">
        <v>114</v>
      </c>
      <c r="AS574" s="351"/>
      <c r="AT574" s="356"/>
    </row>
    <row r="575" spans="2:46" s="57" customFormat="1" ht="15.75" hidden="1" customHeight="1">
      <c r="B575" s="347" t="s">
        <v>16</v>
      </c>
      <c r="C575" s="348"/>
      <c r="D575" s="348"/>
      <c r="E575" s="348"/>
      <c r="F575" s="349"/>
      <c r="G575" s="350">
        <f t="shared" si="211"/>
        <v>387</v>
      </c>
      <c r="H575" s="351"/>
      <c r="I575" s="351"/>
      <c r="J575" s="351"/>
      <c r="K575" s="352">
        <f t="shared" si="212"/>
        <v>205</v>
      </c>
      <c r="L575" s="352"/>
      <c r="M575" s="352"/>
      <c r="N575" s="352"/>
      <c r="O575" s="352">
        <f t="shared" si="213"/>
        <v>182</v>
      </c>
      <c r="P575" s="352"/>
      <c r="Q575" s="352"/>
      <c r="R575" s="352"/>
      <c r="S575" s="350">
        <f t="shared" si="209"/>
        <v>144</v>
      </c>
      <c r="T575" s="351"/>
      <c r="U575" s="351"/>
      <c r="V575" s="355"/>
      <c r="W575" s="354">
        <f>SUM(W576)</f>
        <v>75</v>
      </c>
      <c r="X575" s="351"/>
      <c r="Y575" s="351"/>
      <c r="Z575" s="354">
        <f>SUM(Z576)</f>
        <v>69</v>
      </c>
      <c r="AA575" s="351"/>
      <c r="AB575" s="356"/>
      <c r="AC575" s="351">
        <f t="shared" si="210"/>
        <v>119</v>
      </c>
      <c r="AD575" s="351"/>
      <c r="AE575" s="351"/>
      <c r="AF575" s="354">
        <f>SUM(AF576)</f>
        <v>65</v>
      </c>
      <c r="AG575" s="351"/>
      <c r="AH575" s="351"/>
      <c r="AI575" s="354">
        <f>SUM(AI576)</f>
        <v>54</v>
      </c>
      <c r="AJ575" s="351"/>
      <c r="AK575" s="356"/>
      <c r="AL575" s="350">
        <f t="shared" si="214"/>
        <v>124</v>
      </c>
      <c r="AM575" s="351"/>
      <c r="AN575" s="355"/>
      <c r="AO575" s="352">
        <f>SUM(AO576)</f>
        <v>65</v>
      </c>
      <c r="AP575" s="352"/>
      <c r="AQ575" s="352"/>
      <c r="AR575" s="352">
        <f>SUM(AR576)</f>
        <v>59</v>
      </c>
      <c r="AS575" s="352"/>
      <c r="AT575" s="353"/>
    </row>
    <row r="576" spans="2:46" s="57" customFormat="1" ht="12.75" hidden="1" customHeight="1">
      <c r="B576" s="357" t="s">
        <v>135</v>
      </c>
      <c r="C576" s="358"/>
      <c r="D576" s="358"/>
      <c r="E576" s="358"/>
      <c r="F576" s="359"/>
      <c r="G576" s="360">
        <f>SUM(K576:R576)</f>
        <v>387</v>
      </c>
      <c r="H576" s="361"/>
      <c r="I576" s="361"/>
      <c r="J576" s="361"/>
      <c r="K576" s="363">
        <f t="shared" si="212"/>
        <v>205</v>
      </c>
      <c r="L576" s="367"/>
      <c r="M576" s="367"/>
      <c r="N576" s="368"/>
      <c r="O576" s="366">
        <f t="shared" si="213"/>
        <v>182</v>
      </c>
      <c r="P576" s="367"/>
      <c r="Q576" s="367"/>
      <c r="R576" s="367"/>
      <c r="S576" s="360">
        <f>SUM(W576:AB576)</f>
        <v>144</v>
      </c>
      <c r="T576" s="361"/>
      <c r="U576" s="361"/>
      <c r="V576" s="365"/>
      <c r="W576" s="362">
        <v>75</v>
      </c>
      <c r="X576" s="362"/>
      <c r="Y576" s="362"/>
      <c r="Z576" s="362">
        <v>69</v>
      </c>
      <c r="AA576" s="362"/>
      <c r="AB576" s="363"/>
      <c r="AC576" s="360">
        <f>SUM(AF576:AK576)</f>
        <v>119</v>
      </c>
      <c r="AD576" s="361"/>
      <c r="AE576" s="365"/>
      <c r="AF576" s="362">
        <v>65</v>
      </c>
      <c r="AG576" s="362"/>
      <c r="AH576" s="362"/>
      <c r="AI576" s="362">
        <v>54</v>
      </c>
      <c r="AJ576" s="362"/>
      <c r="AK576" s="363"/>
      <c r="AL576" s="361">
        <f t="shared" si="214"/>
        <v>124</v>
      </c>
      <c r="AM576" s="361"/>
      <c r="AN576" s="361"/>
      <c r="AO576" s="362">
        <v>65</v>
      </c>
      <c r="AP576" s="362"/>
      <c r="AQ576" s="362"/>
      <c r="AR576" s="369">
        <v>59</v>
      </c>
      <c r="AS576" s="369"/>
      <c r="AT576" s="370"/>
    </row>
    <row r="577" spans="2:46" s="57" customFormat="1" ht="15.6" customHeight="1">
      <c r="B577" s="275" t="s">
        <v>153</v>
      </c>
      <c r="C577" s="276"/>
      <c r="D577" s="276"/>
      <c r="E577" s="276"/>
      <c r="F577" s="339"/>
      <c r="G577" s="340">
        <f>SUM(K577:R577)</f>
        <v>2572</v>
      </c>
      <c r="H577" s="341"/>
      <c r="I577" s="341"/>
      <c r="J577" s="341"/>
      <c r="K577" s="342">
        <f>K578+K580+K583+K585</f>
        <v>1352</v>
      </c>
      <c r="L577" s="342"/>
      <c r="M577" s="342"/>
      <c r="N577" s="342"/>
      <c r="O577" s="342">
        <f>O578+O580+O583+O585</f>
        <v>1220</v>
      </c>
      <c r="P577" s="342"/>
      <c r="Q577" s="342"/>
      <c r="R577" s="343"/>
      <c r="S577" s="340">
        <f t="shared" ref="S577:S585" si="215">SUM(W577:AB577)</f>
        <v>857</v>
      </c>
      <c r="T577" s="341"/>
      <c r="U577" s="341"/>
      <c r="V577" s="345"/>
      <c r="W577" s="344">
        <f>W578+W580+W583+W585</f>
        <v>437</v>
      </c>
      <c r="X577" s="341"/>
      <c r="Y577" s="341"/>
      <c r="Z577" s="344">
        <f>Z578+Z580+Z583+Z585</f>
        <v>420</v>
      </c>
      <c r="AA577" s="341"/>
      <c r="AB577" s="346"/>
      <c r="AC577" s="341">
        <f t="shared" ref="AC577:AC585" si="216">SUM(AF577:AK577)</f>
        <v>864</v>
      </c>
      <c r="AD577" s="341"/>
      <c r="AE577" s="341"/>
      <c r="AF577" s="342">
        <f>AF578+AF580+AF583+AF585</f>
        <v>470</v>
      </c>
      <c r="AG577" s="342"/>
      <c r="AH577" s="342"/>
      <c r="AI577" s="342">
        <f>AI578+AI580+AI583+AI585</f>
        <v>394</v>
      </c>
      <c r="AJ577" s="342"/>
      <c r="AK577" s="343"/>
      <c r="AL577" s="341">
        <f>SUM(AO577:AT577)</f>
        <v>851</v>
      </c>
      <c r="AM577" s="341"/>
      <c r="AN577" s="341"/>
      <c r="AO577" s="342">
        <f>AO578+AO580+AO583+AO585</f>
        <v>445</v>
      </c>
      <c r="AP577" s="342"/>
      <c r="AQ577" s="342"/>
      <c r="AR577" s="344">
        <f>AR578+AR580+AR583+AR585</f>
        <v>406</v>
      </c>
      <c r="AS577" s="341"/>
      <c r="AT577" s="346"/>
    </row>
    <row r="578" spans="2:46" s="57" customFormat="1" ht="12.75" hidden="1" customHeight="1">
      <c r="B578" s="347" t="s">
        <v>13</v>
      </c>
      <c r="C578" s="348"/>
      <c r="D578" s="348"/>
      <c r="E578" s="348"/>
      <c r="F578" s="349"/>
      <c r="G578" s="350">
        <f>SUM(K578:R578)</f>
        <v>523</v>
      </c>
      <c r="H578" s="351"/>
      <c r="I578" s="351"/>
      <c r="J578" s="351"/>
      <c r="K578" s="352">
        <f>W578+AF578+AO578</f>
        <v>247</v>
      </c>
      <c r="L578" s="352"/>
      <c r="M578" s="352"/>
      <c r="N578" s="352"/>
      <c r="O578" s="352">
        <f>Z578+AI578+AR578</f>
        <v>276</v>
      </c>
      <c r="P578" s="352"/>
      <c r="Q578" s="352"/>
      <c r="R578" s="352"/>
      <c r="S578" s="350">
        <f t="shared" si="215"/>
        <v>179</v>
      </c>
      <c r="T578" s="351"/>
      <c r="U578" s="351"/>
      <c r="V578" s="355"/>
      <c r="W578" s="354">
        <f>SUM(W579)</f>
        <v>91</v>
      </c>
      <c r="X578" s="351"/>
      <c r="Y578" s="351"/>
      <c r="Z578" s="354">
        <f>SUM(Z579)</f>
        <v>88</v>
      </c>
      <c r="AA578" s="351"/>
      <c r="AB578" s="356"/>
      <c r="AC578" s="351">
        <f t="shared" si="216"/>
        <v>164</v>
      </c>
      <c r="AD578" s="351"/>
      <c r="AE578" s="351"/>
      <c r="AF578" s="354">
        <f>SUM(AF579)</f>
        <v>73</v>
      </c>
      <c r="AG578" s="351"/>
      <c r="AH578" s="351"/>
      <c r="AI578" s="354">
        <f>SUM(AI579)</f>
        <v>91</v>
      </c>
      <c r="AJ578" s="351"/>
      <c r="AK578" s="356"/>
      <c r="AL578" s="350">
        <f>SUM(AO578:AT578)</f>
        <v>180</v>
      </c>
      <c r="AM578" s="351"/>
      <c r="AN578" s="355"/>
      <c r="AO578" s="352">
        <f>SUM(AO579)</f>
        <v>83</v>
      </c>
      <c r="AP578" s="352"/>
      <c r="AQ578" s="352"/>
      <c r="AR578" s="352">
        <f>SUM(AR579)</f>
        <v>97</v>
      </c>
      <c r="AS578" s="352"/>
      <c r="AT578" s="353"/>
    </row>
    <row r="579" spans="2:46" s="57" customFormat="1" ht="12.75" hidden="1" customHeight="1">
      <c r="B579" s="347" t="s">
        <v>130</v>
      </c>
      <c r="C579" s="348"/>
      <c r="D579" s="348"/>
      <c r="E579" s="348"/>
      <c r="F579" s="349"/>
      <c r="G579" s="350">
        <f t="shared" ref="G579:G585" si="217">SUM(K579:R579)</f>
        <v>523</v>
      </c>
      <c r="H579" s="351"/>
      <c r="I579" s="351"/>
      <c r="J579" s="355"/>
      <c r="K579" s="352">
        <f t="shared" ref="K579:K586" si="218">W579+AF579+AO579</f>
        <v>247</v>
      </c>
      <c r="L579" s="352"/>
      <c r="M579" s="352"/>
      <c r="N579" s="352"/>
      <c r="O579" s="352">
        <f t="shared" ref="O579:O586" si="219">Z579+AI579+AR579</f>
        <v>276</v>
      </c>
      <c r="P579" s="352"/>
      <c r="Q579" s="352"/>
      <c r="R579" s="352"/>
      <c r="S579" s="350">
        <f t="shared" si="215"/>
        <v>179</v>
      </c>
      <c r="T579" s="351"/>
      <c r="U579" s="351"/>
      <c r="V579" s="355"/>
      <c r="W579" s="354">
        <v>91</v>
      </c>
      <c r="X579" s="351"/>
      <c r="Y579" s="355"/>
      <c r="Z579" s="354">
        <v>88</v>
      </c>
      <c r="AA579" s="351"/>
      <c r="AB579" s="356"/>
      <c r="AC579" s="350">
        <f t="shared" si="216"/>
        <v>164</v>
      </c>
      <c r="AD579" s="351"/>
      <c r="AE579" s="355"/>
      <c r="AF579" s="354">
        <v>73</v>
      </c>
      <c r="AG579" s="351"/>
      <c r="AH579" s="355"/>
      <c r="AI579" s="354">
        <v>91</v>
      </c>
      <c r="AJ579" s="351"/>
      <c r="AK579" s="356"/>
      <c r="AL579" s="350">
        <f t="shared" ref="AL579:AL586" si="220">SUM(AO579:AT579)</f>
        <v>180</v>
      </c>
      <c r="AM579" s="351"/>
      <c r="AN579" s="355"/>
      <c r="AO579" s="354">
        <v>83</v>
      </c>
      <c r="AP579" s="351"/>
      <c r="AQ579" s="355"/>
      <c r="AR579" s="354">
        <v>97</v>
      </c>
      <c r="AS579" s="351"/>
      <c r="AT579" s="356"/>
    </row>
    <row r="580" spans="2:46" s="57" customFormat="1" ht="12.75" hidden="1" customHeight="1">
      <c r="B580" s="347" t="s">
        <v>14</v>
      </c>
      <c r="C580" s="348"/>
      <c r="D580" s="348"/>
      <c r="E580" s="348"/>
      <c r="F580" s="349"/>
      <c r="G580" s="350">
        <f t="shared" si="217"/>
        <v>891</v>
      </c>
      <c r="H580" s="351"/>
      <c r="I580" s="351"/>
      <c r="J580" s="355"/>
      <c r="K580" s="352">
        <f t="shared" si="218"/>
        <v>501</v>
      </c>
      <c r="L580" s="352"/>
      <c r="M580" s="352"/>
      <c r="N580" s="352"/>
      <c r="O580" s="352">
        <f t="shared" si="219"/>
        <v>390</v>
      </c>
      <c r="P580" s="352"/>
      <c r="Q580" s="352"/>
      <c r="R580" s="352"/>
      <c r="S580" s="350">
        <f t="shared" si="215"/>
        <v>295</v>
      </c>
      <c r="T580" s="351"/>
      <c r="U580" s="351"/>
      <c r="V580" s="355"/>
      <c r="W580" s="354">
        <f>SUM(W581:Y582)</f>
        <v>158</v>
      </c>
      <c r="X580" s="351"/>
      <c r="Y580" s="355"/>
      <c r="Z580" s="354">
        <f>SUM(Z581:AB582)</f>
        <v>137</v>
      </c>
      <c r="AA580" s="351"/>
      <c r="AB580" s="356"/>
      <c r="AC580" s="350">
        <f t="shared" si="216"/>
        <v>313</v>
      </c>
      <c r="AD580" s="351"/>
      <c r="AE580" s="355"/>
      <c r="AF580" s="354">
        <f>SUM(AF581:AH582)</f>
        <v>191</v>
      </c>
      <c r="AG580" s="351"/>
      <c r="AH580" s="355"/>
      <c r="AI580" s="354">
        <f>SUM(AI581:AK582)</f>
        <v>122</v>
      </c>
      <c r="AJ580" s="351"/>
      <c r="AK580" s="356"/>
      <c r="AL580" s="350">
        <f t="shared" si="220"/>
        <v>283</v>
      </c>
      <c r="AM580" s="351"/>
      <c r="AN580" s="355"/>
      <c r="AO580" s="354">
        <f>SUM(AO581:AQ582)</f>
        <v>152</v>
      </c>
      <c r="AP580" s="351"/>
      <c r="AQ580" s="355"/>
      <c r="AR580" s="354">
        <f>SUM(AR581:AT582)</f>
        <v>131</v>
      </c>
      <c r="AS580" s="351"/>
      <c r="AT580" s="356"/>
    </row>
    <row r="581" spans="2:46" s="57" customFormat="1" ht="12.75" hidden="1" customHeight="1">
      <c r="B581" s="347" t="s">
        <v>131</v>
      </c>
      <c r="C581" s="348"/>
      <c r="D581" s="348"/>
      <c r="E581" s="348"/>
      <c r="F581" s="349"/>
      <c r="G581" s="350">
        <f t="shared" si="217"/>
        <v>543</v>
      </c>
      <c r="H581" s="351"/>
      <c r="I581" s="351"/>
      <c r="J581" s="351"/>
      <c r="K581" s="352">
        <f t="shared" si="218"/>
        <v>300</v>
      </c>
      <c r="L581" s="352"/>
      <c r="M581" s="352"/>
      <c r="N581" s="352"/>
      <c r="O581" s="352">
        <f t="shared" si="219"/>
        <v>243</v>
      </c>
      <c r="P581" s="352"/>
      <c r="Q581" s="352"/>
      <c r="R581" s="352"/>
      <c r="S581" s="350">
        <f t="shared" si="215"/>
        <v>180</v>
      </c>
      <c r="T581" s="351"/>
      <c r="U581" s="351"/>
      <c r="V581" s="355"/>
      <c r="W581" s="354">
        <v>94</v>
      </c>
      <c r="X581" s="351"/>
      <c r="Y581" s="355"/>
      <c r="Z581" s="354">
        <v>86</v>
      </c>
      <c r="AA581" s="351"/>
      <c r="AB581" s="356"/>
      <c r="AC581" s="350">
        <f t="shared" si="216"/>
        <v>205</v>
      </c>
      <c r="AD581" s="351"/>
      <c r="AE581" s="355"/>
      <c r="AF581" s="354">
        <v>124</v>
      </c>
      <c r="AG581" s="351"/>
      <c r="AH581" s="355"/>
      <c r="AI581" s="354">
        <v>81</v>
      </c>
      <c r="AJ581" s="351"/>
      <c r="AK581" s="356"/>
      <c r="AL581" s="350">
        <f t="shared" si="220"/>
        <v>158</v>
      </c>
      <c r="AM581" s="351"/>
      <c r="AN581" s="355"/>
      <c r="AO581" s="354">
        <v>82</v>
      </c>
      <c r="AP581" s="351"/>
      <c r="AQ581" s="355"/>
      <c r="AR581" s="354">
        <v>76</v>
      </c>
      <c r="AS581" s="351"/>
      <c r="AT581" s="356"/>
    </row>
    <row r="582" spans="2:46" s="57" customFormat="1" ht="12.75" hidden="1" customHeight="1">
      <c r="B582" s="347" t="s">
        <v>132</v>
      </c>
      <c r="C582" s="348"/>
      <c r="D582" s="348"/>
      <c r="E582" s="348"/>
      <c r="F582" s="349"/>
      <c r="G582" s="350">
        <f t="shared" si="217"/>
        <v>348</v>
      </c>
      <c r="H582" s="351"/>
      <c r="I582" s="351"/>
      <c r="J582" s="351"/>
      <c r="K582" s="352">
        <f t="shared" si="218"/>
        <v>201</v>
      </c>
      <c r="L582" s="352"/>
      <c r="M582" s="352"/>
      <c r="N582" s="352"/>
      <c r="O582" s="352">
        <f t="shared" si="219"/>
        <v>147</v>
      </c>
      <c r="P582" s="352"/>
      <c r="Q582" s="352"/>
      <c r="R582" s="352"/>
      <c r="S582" s="350">
        <f t="shared" si="215"/>
        <v>115</v>
      </c>
      <c r="T582" s="351"/>
      <c r="U582" s="351"/>
      <c r="V582" s="355"/>
      <c r="W582" s="354">
        <v>64</v>
      </c>
      <c r="X582" s="351"/>
      <c r="Y582" s="355"/>
      <c r="Z582" s="354">
        <v>51</v>
      </c>
      <c r="AA582" s="351"/>
      <c r="AB582" s="356"/>
      <c r="AC582" s="350">
        <f t="shared" si="216"/>
        <v>108</v>
      </c>
      <c r="AD582" s="351"/>
      <c r="AE582" s="355"/>
      <c r="AF582" s="354">
        <v>67</v>
      </c>
      <c r="AG582" s="351"/>
      <c r="AH582" s="355"/>
      <c r="AI582" s="354">
        <v>41</v>
      </c>
      <c r="AJ582" s="351"/>
      <c r="AK582" s="356"/>
      <c r="AL582" s="350">
        <f t="shared" si="220"/>
        <v>125</v>
      </c>
      <c r="AM582" s="351"/>
      <c r="AN582" s="355"/>
      <c r="AO582" s="354">
        <v>70</v>
      </c>
      <c r="AP582" s="351"/>
      <c r="AQ582" s="355"/>
      <c r="AR582" s="354">
        <v>55</v>
      </c>
      <c r="AS582" s="351"/>
      <c r="AT582" s="356"/>
    </row>
    <row r="583" spans="2:46" s="57" customFormat="1" ht="12.75" hidden="1" customHeight="1">
      <c r="B583" s="347" t="s">
        <v>15</v>
      </c>
      <c r="C583" s="348"/>
      <c r="D583" s="348"/>
      <c r="E583" s="348"/>
      <c r="F583" s="349"/>
      <c r="G583" s="350">
        <f t="shared" si="217"/>
        <v>762</v>
      </c>
      <c r="H583" s="351"/>
      <c r="I583" s="351"/>
      <c r="J583" s="351"/>
      <c r="K583" s="352">
        <f t="shared" si="218"/>
        <v>397</v>
      </c>
      <c r="L583" s="352"/>
      <c r="M583" s="352"/>
      <c r="N583" s="352"/>
      <c r="O583" s="352">
        <f t="shared" si="219"/>
        <v>365</v>
      </c>
      <c r="P583" s="352"/>
      <c r="Q583" s="352"/>
      <c r="R583" s="352"/>
      <c r="S583" s="350">
        <f t="shared" si="215"/>
        <v>250</v>
      </c>
      <c r="T583" s="351"/>
      <c r="U583" s="351"/>
      <c r="V583" s="355"/>
      <c r="W583" s="354">
        <f>SUM(W584)</f>
        <v>122</v>
      </c>
      <c r="X583" s="351"/>
      <c r="Y583" s="351"/>
      <c r="Z583" s="354">
        <f>SUM(Z584)</f>
        <v>128</v>
      </c>
      <c r="AA583" s="351"/>
      <c r="AB583" s="356"/>
      <c r="AC583" s="351">
        <f t="shared" si="216"/>
        <v>244</v>
      </c>
      <c r="AD583" s="351"/>
      <c r="AE583" s="351"/>
      <c r="AF583" s="354">
        <f>SUM(AF584)</f>
        <v>131</v>
      </c>
      <c r="AG583" s="351"/>
      <c r="AH583" s="351"/>
      <c r="AI583" s="354">
        <f>SUM(AI584)</f>
        <v>113</v>
      </c>
      <c r="AJ583" s="351"/>
      <c r="AK583" s="356"/>
      <c r="AL583" s="350">
        <f t="shared" si="220"/>
        <v>268</v>
      </c>
      <c r="AM583" s="351"/>
      <c r="AN583" s="355"/>
      <c r="AO583" s="352">
        <f>SUM(AO584)</f>
        <v>144</v>
      </c>
      <c r="AP583" s="352"/>
      <c r="AQ583" s="352"/>
      <c r="AR583" s="352">
        <f>SUM(AR584)</f>
        <v>124</v>
      </c>
      <c r="AS583" s="352"/>
      <c r="AT583" s="353"/>
    </row>
    <row r="584" spans="2:46" s="57" customFormat="1" ht="12.75" hidden="1" customHeight="1">
      <c r="B584" s="347" t="s">
        <v>133</v>
      </c>
      <c r="C584" s="348"/>
      <c r="D584" s="348"/>
      <c r="E584" s="348"/>
      <c r="F584" s="349"/>
      <c r="G584" s="350">
        <f t="shared" si="217"/>
        <v>762</v>
      </c>
      <c r="H584" s="351"/>
      <c r="I584" s="351"/>
      <c r="J584" s="351"/>
      <c r="K584" s="352">
        <f t="shared" si="218"/>
        <v>397</v>
      </c>
      <c r="L584" s="352"/>
      <c r="M584" s="352"/>
      <c r="N584" s="352"/>
      <c r="O584" s="352">
        <f t="shared" si="219"/>
        <v>365</v>
      </c>
      <c r="P584" s="352"/>
      <c r="Q584" s="352"/>
      <c r="R584" s="352"/>
      <c r="S584" s="350">
        <f t="shared" si="215"/>
        <v>250</v>
      </c>
      <c r="T584" s="351"/>
      <c r="U584" s="351"/>
      <c r="V584" s="355"/>
      <c r="W584" s="354">
        <v>122</v>
      </c>
      <c r="X584" s="351"/>
      <c r="Y584" s="355"/>
      <c r="Z584" s="354">
        <v>128</v>
      </c>
      <c r="AA584" s="351"/>
      <c r="AB584" s="356"/>
      <c r="AC584" s="350">
        <f t="shared" si="216"/>
        <v>244</v>
      </c>
      <c r="AD584" s="351"/>
      <c r="AE584" s="355"/>
      <c r="AF584" s="354">
        <v>131</v>
      </c>
      <c r="AG584" s="351"/>
      <c r="AH584" s="355"/>
      <c r="AI584" s="354">
        <v>113</v>
      </c>
      <c r="AJ584" s="351"/>
      <c r="AK584" s="356"/>
      <c r="AL584" s="350">
        <f t="shared" si="220"/>
        <v>268</v>
      </c>
      <c r="AM584" s="351"/>
      <c r="AN584" s="355"/>
      <c r="AO584" s="354">
        <v>144</v>
      </c>
      <c r="AP584" s="351"/>
      <c r="AQ584" s="355"/>
      <c r="AR584" s="354">
        <v>124</v>
      </c>
      <c r="AS584" s="351"/>
      <c r="AT584" s="356"/>
    </row>
    <row r="585" spans="2:46" s="57" customFormat="1" ht="12.75" hidden="1" customHeight="1">
      <c r="B585" s="347" t="s">
        <v>16</v>
      </c>
      <c r="C585" s="348"/>
      <c r="D585" s="348"/>
      <c r="E585" s="348"/>
      <c r="F585" s="349"/>
      <c r="G585" s="350">
        <f t="shared" si="217"/>
        <v>396</v>
      </c>
      <c r="H585" s="351"/>
      <c r="I585" s="351"/>
      <c r="J585" s="351"/>
      <c r="K585" s="352">
        <f t="shared" si="218"/>
        <v>207</v>
      </c>
      <c r="L585" s="352"/>
      <c r="M585" s="352"/>
      <c r="N585" s="352"/>
      <c r="O585" s="352">
        <f t="shared" si="219"/>
        <v>189</v>
      </c>
      <c r="P585" s="352"/>
      <c r="Q585" s="352"/>
      <c r="R585" s="352"/>
      <c r="S585" s="350">
        <f t="shared" si="215"/>
        <v>133</v>
      </c>
      <c r="T585" s="351"/>
      <c r="U585" s="351"/>
      <c r="V585" s="355"/>
      <c r="W585" s="354">
        <f>SUM(W586)</f>
        <v>66</v>
      </c>
      <c r="X585" s="351"/>
      <c r="Y585" s="351"/>
      <c r="Z585" s="354">
        <f>SUM(Z586)</f>
        <v>67</v>
      </c>
      <c r="AA585" s="351"/>
      <c r="AB585" s="356"/>
      <c r="AC585" s="351">
        <f t="shared" si="216"/>
        <v>143</v>
      </c>
      <c r="AD585" s="351"/>
      <c r="AE585" s="351"/>
      <c r="AF585" s="354">
        <f>SUM(AF586)</f>
        <v>75</v>
      </c>
      <c r="AG585" s="351"/>
      <c r="AH585" s="351"/>
      <c r="AI585" s="354">
        <f>SUM(AI586)</f>
        <v>68</v>
      </c>
      <c r="AJ585" s="351"/>
      <c r="AK585" s="356"/>
      <c r="AL585" s="350">
        <f t="shared" si="220"/>
        <v>120</v>
      </c>
      <c r="AM585" s="351"/>
      <c r="AN585" s="355"/>
      <c r="AO585" s="352">
        <f>SUM(AO586)</f>
        <v>66</v>
      </c>
      <c r="AP585" s="352"/>
      <c r="AQ585" s="352"/>
      <c r="AR585" s="352">
        <f>SUM(AR586)</f>
        <v>54</v>
      </c>
      <c r="AS585" s="352"/>
      <c r="AT585" s="353"/>
    </row>
    <row r="586" spans="2:46" s="57" customFormat="1" ht="12.75" hidden="1" customHeight="1">
      <c r="B586" s="347" t="s">
        <v>135</v>
      </c>
      <c r="C586" s="348"/>
      <c r="D586" s="348"/>
      <c r="E586" s="348"/>
      <c r="F586" s="349"/>
      <c r="G586" s="350">
        <f>SUM(K586:R586)</f>
        <v>396</v>
      </c>
      <c r="H586" s="351"/>
      <c r="I586" s="351"/>
      <c r="J586" s="351"/>
      <c r="K586" s="353">
        <f t="shared" si="218"/>
        <v>207</v>
      </c>
      <c r="L586" s="371"/>
      <c r="M586" s="371"/>
      <c r="N586" s="372"/>
      <c r="O586" s="356">
        <f t="shared" si="219"/>
        <v>189</v>
      </c>
      <c r="P586" s="371"/>
      <c r="Q586" s="371"/>
      <c r="R586" s="371"/>
      <c r="S586" s="350">
        <f>SUM(W586:AB586)</f>
        <v>133</v>
      </c>
      <c r="T586" s="351"/>
      <c r="U586" s="351"/>
      <c r="V586" s="355"/>
      <c r="W586" s="352">
        <v>66</v>
      </c>
      <c r="X586" s="352"/>
      <c r="Y586" s="352"/>
      <c r="Z586" s="352">
        <v>67</v>
      </c>
      <c r="AA586" s="352"/>
      <c r="AB586" s="353"/>
      <c r="AC586" s="350">
        <f>SUM(AF586:AK586)</f>
        <v>143</v>
      </c>
      <c r="AD586" s="351"/>
      <c r="AE586" s="355"/>
      <c r="AF586" s="352">
        <v>75</v>
      </c>
      <c r="AG586" s="352"/>
      <c r="AH586" s="352"/>
      <c r="AI586" s="352">
        <v>68</v>
      </c>
      <c r="AJ586" s="352"/>
      <c r="AK586" s="353"/>
      <c r="AL586" s="351">
        <f t="shared" si="220"/>
        <v>120</v>
      </c>
      <c r="AM586" s="351"/>
      <c r="AN586" s="351"/>
      <c r="AO586" s="352">
        <v>66</v>
      </c>
      <c r="AP586" s="352"/>
      <c r="AQ586" s="352"/>
      <c r="AR586" s="369">
        <v>54</v>
      </c>
      <c r="AS586" s="369"/>
      <c r="AT586" s="370"/>
    </row>
    <row r="587" spans="2:46" s="57" customFormat="1" ht="15.6" customHeight="1">
      <c r="B587" s="294" t="s">
        <v>154</v>
      </c>
      <c r="C587" s="295"/>
      <c r="D587" s="295"/>
      <c r="E587" s="295"/>
      <c r="F587" s="373"/>
      <c r="G587" s="374">
        <f>SUM(K587:R587)</f>
        <v>2577</v>
      </c>
      <c r="H587" s="375"/>
      <c r="I587" s="375"/>
      <c r="J587" s="375"/>
      <c r="K587" s="376">
        <f>K588+K590+K593+K595</f>
        <v>1323</v>
      </c>
      <c r="L587" s="376"/>
      <c r="M587" s="376"/>
      <c r="N587" s="376"/>
      <c r="O587" s="376">
        <f>O588+O590+O593+O595</f>
        <v>1254</v>
      </c>
      <c r="P587" s="376"/>
      <c r="Q587" s="376"/>
      <c r="R587" s="377"/>
      <c r="S587" s="374">
        <f t="shared" ref="S587:S595" si="221">SUM(W587:AB587)</f>
        <v>856</v>
      </c>
      <c r="T587" s="375"/>
      <c r="U587" s="375"/>
      <c r="V587" s="378"/>
      <c r="W587" s="379">
        <f>W588+W590+W593+W595</f>
        <v>417</v>
      </c>
      <c r="X587" s="375"/>
      <c r="Y587" s="375"/>
      <c r="Z587" s="379">
        <f>Z588+Z590+Z593+Z595</f>
        <v>439</v>
      </c>
      <c r="AA587" s="375"/>
      <c r="AB587" s="380"/>
      <c r="AC587" s="375">
        <f t="shared" ref="AC587:AC595" si="222">SUM(AF587:AK587)</f>
        <v>854</v>
      </c>
      <c r="AD587" s="375"/>
      <c r="AE587" s="375"/>
      <c r="AF587" s="376">
        <f>AF588+AF590+AF593+AF595</f>
        <v>434</v>
      </c>
      <c r="AG587" s="376"/>
      <c r="AH587" s="376"/>
      <c r="AI587" s="376">
        <f>AI588+AI590+AI593+AI595</f>
        <v>420</v>
      </c>
      <c r="AJ587" s="376"/>
      <c r="AK587" s="377"/>
      <c r="AL587" s="375">
        <f>SUM(AO587:AT587)</f>
        <v>867</v>
      </c>
      <c r="AM587" s="375"/>
      <c r="AN587" s="375"/>
      <c r="AO587" s="376">
        <f>AO588+AO590+AO593+AO595</f>
        <v>472</v>
      </c>
      <c r="AP587" s="376"/>
      <c r="AQ587" s="376"/>
      <c r="AR587" s="379">
        <f>AR588+AR590+AR593+AR595</f>
        <v>395</v>
      </c>
      <c r="AS587" s="375"/>
      <c r="AT587" s="380"/>
    </row>
    <row r="588" spans="2:46" s="57" customFormat="1" ht="12.75" hidden="1" customHeight="1">
      <c r="B588" s="347" t="s">
        <v>13</v>
      </c>
      <c r="C588" s="348"/>
      <c r="D588" s="348"/>
      <c r="E588" s="348"/>
      <c r="F588" s="349"/>
      <c r="G588" s="350">
        <f>SUM(K588:R588)</f>
        <v>505</v>
      </c>
      <c r="H588" s="351"/>
      <c r="I588" s="351"/>
      <c r="J588" s="351"/>
      <c r="K588" s="352">
        <f>W588+AF588+AO588</f>
        <v>238</v>
      </c>
      <c r="L588" s="352"/>
      <c r="M588" s="352"/>
      <c r="N588" s="352"/>
      <c r="O588" s="352">
        <f>Z588+AI588+AR588</f>
        <v>267</v>
      </c>
      <c r="P588" s="352"/>
      <c r="Q588" s="352"/>
      <c r="R588" s="352"/>
      <c r="S588" s="350">
        <f t="shared" si="221"/>
        <v>160</v>
      </c>
      <c r="T588" s="351"/>
      <c r="U588" s="351"/>
      <c r="V588" s="355"/>
      <c r="W588" s="354">
        <f>SUM(W589)</f>
        <v>74</v>
      </c>
      <c r="X588" s="351"/>
      <c r="Y588" s="351"/>
      <c r="Z588" s="354">
        <f>SUM(Z589)</f>
        <v>86</v>
      </c>
      <c r="AA588" s="351"/>
      <c r="AB588" s="356"/>
      <c r="AC588" s="351">
        <f t="shared" si="222"/>
        <v>180</v>
      </c>
      <c r="AD588" s="351"/>
      <c r="AE588" s="351"/>
      <c r="AF588" s="354">
        <v>91</v>
      </c>
      <c r="AG588" s="351"/>
      <c r="AH588" s="351"/>
      <c r="AI588" s="354">
        <f>SUM(AI589)</f>
        <v>89</v>
      </c>
      <c r="AJ588" s="351"/>
      <c r="AK588" s="356"/>
      <c r="AL588" s="350">
        <f>SUM(AO588:AT588)</f>
        <v>165</v>
      </c>
      <c r="AM588" s="351"/>
      <c r="AN588" s="355"/>
      <c r="AO588" s="352">
        <f>SUM(AO589)</f>
        <v>73</v>
      </c>
      <c r="AP588" s="352"/>
      <c r="AQ588" s="352"/>
      <c r="AR588" s="352">
        <f>SUM(AR589)</f>
        <v>92</v>
      </c>
      <c r="AS588" s="352"/>
      <c r="AT588" s="353"/>
    </row>
    <row r="589" spans="2:46" s="57" customFormat="1" ht="12.75" hidden="1" customHeight="1">
      <c r="B589" s="347" t="s">
        <v>130</v>
      </c>
      <c r="C589" s="348"/>
      <c r="D589" s="348"/>
      <c r="E589" s="348"/>
      <c r="F589" s="349"/>
      <c r="G589" s="350">
        <f t="shared" ref="G589:G595" si="223">SUM(K589:R589)</f>
        <v>495</v>
      </c>
      <c r="H589" s="351"/>
      <c r="I589" s="351"/>
      <c r="J589" s="355"/>
      <c r="K589" s="352">
        <f t="shared" ref="K589:K596" si="224">W589+AF589+AO589</f>
        <v>228</v>
      </c>
      <c r="L589" s="352"/>
      <c r="M589" s="352"/>
      <c r="N589" s="352"/>
      <c r="O589" s="352">
        <f t="shared" ref="O589:O596" si="225">Z589+AI589+AR589</f>
        <v>267</v>
      </c>
      <c r="P589" s="352"/>
      <c r="Q589" s="352"/>
      <c r="R589" s="352"/>
      <c r="S589" s="350">
        <f t="shared" si="221"/>
        <v>160</v>
      </c>
      <c r="T589" s="351"/>
      <c r="U589" s="351"/>
      <c r="V589" s="355"/>
      <c r="W589" s="354">
        <v>74</v>
      </c>
      <c r="X589" s="351"/>
      <c r="Y589" s="355"/>
      <c r="Z589" s="354">
        <v>86</v>
      </c>
      <c r="AA589" s="351"/>
      <c r="AB589" s="356"/>
      <c r="AC589" s="350">
        <f t="shared" si="222"/>
        <v>170</v>
      </c>
      <c r="AD589" s="351"/>
      <c r="AE589" s="355"/>
      <c r="AF589" s="354">
        <v>81</v>
      </c>
      <c r="AG589" s="351"/>
      <c r="AH589" s="355"/>
      <c r="AI589" s="354">
        <v>89</v>
      </c>
      <c r="AJ589" s="351"/>
      <c r="AK589" s="356"/>
      <c r="AL589" s="350">
        <f t="shared" ref="AL589:AL596" si="226">SUM(AO589:AT589)</f>
        <v>165</v>
      </c>
      <c r="AM589" s="351"/>
      <c r="AN589" s="355"/>
      <c r="AO589" s="354">
        <v>73</v>
      </c>
      <c r="AP589" s="351"/>
      <c r="AQ589" s="355"/>
      <c r="AR589" s="354">
        <v>92</v>
      </c>
      <c r="AS589" s="351"/>
      <c r="AT589" s="356"/>
    </row>
    <row r="590" spans="2:46" s="57" customFormat="1" ht="12.75" hidden="1" customHeight="1">
      <c r="B590" s="347" t="s">
        <v>14</v>
      </c>
      <c r="C590" s="348"/>
      <c r="D590" s="348"/>
      <c r="E590" s="348"/>
      <c r="F590" s="349"/>
      <c r="G590" s="350">
        <f t="shared" si="223"/>
        <v>897</v>
      </c>
      <c r="H590" s="351"/>
      <c r="I590" s="351"/>
      <c r="J590" s="355"/>
      <c r="K590" s="352">
        <f t="shared" si="224"/>
        <v>498</v>
      </c>
      <c r="L590" s="352"/>
      <c r="M590" s="352"/>
      <c r="N590" s="352"/>
      <c r="O590" s="352">
        <f t="shared" si="225"/>
        <v>399</v>
      </c>
      <c r="P590" s="352"/>
      <c r="Q590" s="352"/>
      <c r="R590" s="352"/>
      <c r="S590" s="350">
        <f t="shared" si="221"/>
        <v>290</v>
      </c>
      <c r="T590" s="351"/>
      <c r="U590" s="351"/>
      <c r="V590" s="355"/>
      <c r="W590" s="354">
        <f>SUM(W591:Y592)</f>
        <v>150</v>
      </c>
      <c r="X590" s="351"/>
      <c r="Y590" s="355"/>
      <c r="Z590" s="354">
        <f>SUM(Z591:AB592)</f>
        <v>140</v>
      </c>
      <c r="AA590" s="351"/>
      <c r="AB590" s="356"/>
      <c r="AC590" s="350">
        <f t="shared" si="222"/>
        <v>294</v>
      </c>
      <c r="AD590" s="351"/>
      <c r="AE590" s="355"/>
      <c r="AF590" s="354">
        <f>SUM(AF591:AH592)</f>
        <v>157</v>
      </c>
      <c r="AG590" s="351"/>
      <c r="AH590" s="355"/>
      <c r="AI590" s="354">
        <f>SUM(AI591:AK592)</f>
        <v>137</v>
      </c>
      <c r="AJ590" s="351"/>
      <c r="AK590" s="356"/>
      <c r="AL590" s="350">
        <f t="shared" si="226"/>
        <v>313</v>
      </c>
      <c r="AM590" s="351"/>
      <c r="AN590" s="355"/>
      <c r="AO590" s="354">
        <f>SUM(AO591:AQ592)</f>
        <v>191</v>
      </c>
      <c r="AP590" s="351"/>
      <c r="AQ590" s="355"/>
      <c r="AR590" s="354">
        <f>SUM(AR591:AT592)</f>
        <v>122</v>
      </c>
      <c r="AS590" s="351"/>
      <c r="AT590" s="356"/>
    </row>
    <row r="591" spans="2:46" s="57" customFormat="1" ht="12.75" hidden="1" customHeight="1">
      <c r="B591" s="347" t="s">
        <v>131</v>
      </c>
      <c r="C591" s="348"/>
      <c r="D591" s="348"/>
      <c r="E591" s="348"/>
      <c r="F591" s="349"/>
      <c r="G591" s="350">
        <f t="shared" si="223"/>
        <v>573</v>
      </c>
      <c r="H591" s="351"/>
      <c r="I591" s="351"/>
      <c r="J591" s="351"/>
      <c r="K591" s="352">
        <f t="shared" si="224"/>
        <v>303</v>
      </c>
      <c r="L591" s="352"/>
      <c r="M591" s="352"/>
      <c r="N591" s="352"/>
      <c r="O591" s="352">
        <f t="shared" si="225"/>
        <v>270</v>
      </c>
      <c r="P591" s="352"/>
      <c r="Q591" s="352"/>
      <c r="R591" s="352"/>
      <c r="S591" s="350">
        <f t="shared" si="221"/>
        <v>188</v>
      </c>
      <c r="T591" s="351"/>
      <c r="U591" s="351"/>
      <c r="V591" s="355"/>
      <c r="W591" s="354">
        <v>85</v>
      </c>
      <c r="X591" s="351"/>
      <c r="Y591" s="355"/>
      <c r="Z591" s="354">
        <v>103</v>
      </c>
      <c r="AA591" s="351"/>
      <c r="AB591" s="356"/>
      <c r="AC591" s="350">
        <f t="shared" si="222"/>
        <v>180</v>
      </c>
      <c r="AD591" s="351"/>
      <c r="AE591" s="355"/>
      <c r="AF591" s="354">
        <v>94</v>
      </c>
      <c r="AG591" s="351"/>
      <c r="AH591" s="355"/>
      <c r="AI591" s="354">
        <v>86</v>
      </c>
      <c r="AJ591" s="351"/>
      <c r="AK591" s="356"/>
      <c r="AL591" s="350">
        <f t="shared" si="226"/>
        <v>205</v>
      </c>
      <c r="AM591" s="351"/>
      <c r="AN591" s="355"/>
      <c r="AO591" s="354">
        <v>124</v>
      </c>
      <c r="AP591" s="351"/>
      <c r="AQ591" s="355"/>
      <c r="AR591" s="354">
        <v>81</v>
      </c>
      <c r="AS591" s="351"/>
      <c r="AT591" s="356"/>
    </row>
    <row r="592" spans="2:46" s="57" customFormat="1" ht="12.75" hidden="1" customHeight="1">
      <c r="B592" s="347" t="s">
        <v>132</v>
      </c>
      <c r="C592" s="348"/>
      <c r="D592" s="348"/>
      <c r="E592" s="348"/>
      <c r="F592" s="349"/>
      <c r="G592" s="350">
        <f t="shared" si="223"/>
        <v>324</v>
      </c>
      <c r="H592" s="351"/>
      <c r="I592" s="351"/>
      <c r="J592" s="351"/>
      <c r="K592" s="352">
        <f t="shared" si="224"/>
        <v>195</v>
      </c>
      <c r="L592" s="352"/>
      <c r="M592" s="352"/>
      <c r="N592" s="352"/>
      <c r="O592" s="352">
        <f t="shared" si="225"/>
        <v>129</v>
      </c>
      <c r="P592" s="352"/>
      <c r="Q592" s="352"/>
      <c r="R592" s="352"/>
      <c r="S592" s="350">
        <f t="shared" si="221"/>
        <v>102</v>
      </c>
      <c r="T592" s="351"/>
      <c r="U592" s="351"/>
      <c r="V592" s="355"/>
      <c r="W592" s="354">
        <v>65</v>
      </c>
      <c r="X592" s="351"/>
      <c r="Y592" s="355"/>
      <c r="Z592" s="354">
        <v>37</v>
      </c>
      <c r="AA592" s="351"/>
      <c r="AB592" s="356"/>
      <c r="AC592" s="350">
        <f t="shared" si="222"/>
        <v>114</v>
      </c>
      <c r="AD592" s="351"/>
      <c r="AE592" s="355"/>
      <c r="AF592" s="354">
        <v>63</v>
      </c>
      <c r="AG592" s="351"/>
      <c r="AH592" s="355"/>
      <c r="AI592" s="354">
        <v>51</v>
      </c>
      <c r="AJ592" s="351"/>
      <c r="AK592" s="356"/>
      <c r="AL592" s="350">
        <f t="shared" si="226"/>
        <v>108</v>
      </c>
      <c r="AM592" s="351"/>
      <c r="AN592" s="355"/>
      <c r="AO592" s="354">
        <v>67</v>
      </c>
      <c r="AP592" s="351"/>
      <c r="AQ592" s="355"/>
      <c r="AR592" s="354">
        <v>41</v>
      </c>
      <c r="AS592" s="351"/>
      <c r="AT592" s="356"/>
    </row>
    <row r="593" spans="2:46" s="57" customFormat="1" ht="12.75" hidden="1" customHeight="1">
      <c r="B593" s="347" t="s">
        <v>15</v>
      </c>
      <c r="C593" s="348"/>
      <c r="D593" s="348"/>
      <c r="E593" s="348"/>
      <c r="F593" s="349"/>
      <c r="G593" s="350">
        <f t="shared" si="223"/>
        <v>749</v>
      </c>
      <c r="H593" s="351"/>
      <c r="I593" s="351"/>
      <c r="J593" s="351"/>
      <c r="K593" s="352">
        <f t="shared" si="224"/>
        <v>374</v>
      </c>
      <c r="L593" s="352"/>
      <c r="M593" s="352"/>
      <c r="N593" s="352"/>
      <c r="O593" s="352">
        <f t="shared" si="225"/>
        <v>375</v>
      </c>
      <c r="P593" s="352"/>
      <c r="Q593" s="352"/>
      <c r="R593" s="352"/>
      <c r="S593" s="350">
        <f t="shared" si="221"/>
        <v>256</v>
      </c>
      <c r="T593" s="351"/>
      <c r="U593" s="351"/>
      <c r="V593" s="355"/>
      <c r="W593" s="354">
        <f>SUM(W594)</f>
        <v>121</v>
      </c>
      <c r="X593" s="351"/>
      <c r="Y593" s="351"/>
      <c r="Z593" s="354">
        <f>SUM(Z594)</f>
        <v>135</v>
      </c>
      <c r="AA593" s="351"/>
      <c r="AB593" s="356"/>
      <c r="AC593" s="351">
        <f t="shared" si="222"/>
        <v>247</v>
      </c>
      <c r="AD593" s="351"/>
      <c r="AE593" s="351"/>
      <c r="AF593" s="354">
        <f>SUM(AF594)</f>
        <v>120</v>
      </c>
      <c r="AG593" s="351"/>
      <c r="AH593" s="351"/>
      <c r="AI593" s="354">
        <f>SUM(AI594)</f>
        <v>127</v>
      </c>
      <c r="AJ593" s="351"/>
      <c r="AK593" s="356"/>
      <c r="AL593" s="350">
        <f t="shared" si="226"/>
        <v>246</v>
      </c>
      <c r="AM593" s="351"/>
      <c r="AN593" s="355"/>
      <c r="AO593" s="352">
        <f>SUM(AO594)</f>
        <v>133</v>
      </c>
      <c r="AP593" s="352"/>
      <c r="AQ593" s="352"/>
      <c r="AR593" s="352">
        <f>SUM(AR594)</f>
        <v>113</v>
      </c>
      <c r="AS593" s="352"/>
      <c r="AT593" s="353"/>
    </row>
    <row r="594" spans="2:46" s="57" customFormat="1" ht="12.75" hidden="1" customHeight="1">
      <c r="B594" s="347" t="s">
        <v>133</v>
      </c>
      <c r="C594" s="348"/>
      <c r="D594" s="348"/>
      <c r="E594" s="348"/>
      <c r="F594" s="349"/>
      <c r="G594" s="350">
        <f t="shared" si="223"/>
        <v>749</v>
      </c>
      <c r="H594" s="351"/>
      <c r="I594" s="351"/>
      <c r="J594" s="351"/>
      <c r="K594" s="352">
        <f t="shared" si="224"/>
        <v>374</v>
      </c>
      <c r="L594" s="352"/>
      <c r="M594" s="352"/>
      <c r="N594" s="352"/>
      <c r="O594" s="352">
        <f t="shared" si="225"/>
        <v>375</v>
      </c>
      <c r="P594" s="352"/>
      <c r="Q594" s="352"/>
      <c r="R594" s="352"/>
      <c r="S594" s="350">
        <f t="shared" si="221"/>
        <v>256</v>
      </c>
      <c r="T594" s="351"/>
      <c r="U594" s="351"/>
      <c r="V594" s="355"/>
      <c r="W594" s="354">
        <v>121</v>
      </c>
      <c r="X594" s="351"/>
      <c r="Y594" s="355"/>
      <c r="Z594" s="354">
        <v>135</v>
      </c>
      <c r="AA594" s="351"/>
      <c r="AB594" s="356"/>
      <c r="AC594" s="350">
        <f t="shared" si="222"/>
        <v>247</v>
      </c>
      <c r="AD594" s="351"/>
      <c r="AE594" s="355"/>
      <c r="AF594" s="354">
        <v>120</v>
      </c>
      <c r="AG594" s="351"/>
      <c r="AH594" s="355"/>
      <c r="AI594" s="354">
        <v>127</v>
      </c>
      <c r="AJ594" s="351"/>
      <c r="AK594" s="356"/>
      <c r="AL594" s="350">
        <f t="shared" si="226"/>
        <v>246</v>
      </c>
      <c r="AM594" s="351"/>
      <c r="AN594" s="355"/>
      <c r="AO594" s="354">
        <v>133</v>
      </c>
      <c r="AP594" s="351"/>
      <c r="AQ594" s="355"/>
      <c r="AR594" s="354">
        <v>113</v>
      </c>
      <c r="AS594" s="351"/>
      <c r="AT594" s="356"/>
    </row>
    <row r="595" spans="2:46" s="57" customFormat="1" ht="12.75" hidden="1" customHeight="1">
      <c r="B595" s="347" t="s">
        <v>16</v>
      </c>
      <c r="C595" s="348"/>
      <c r="D595" s="348"/>
      <c r="E595" s="348"/>
      <c r="F595" s="349"/>
      <c r="G595" s="350">
        <f t="shared" si="223"/>
        <v>426</v>
      </c>
      <c r="H595" s="351"/>
      <c r="I595" s="351"/>
      <c r="J595" s="351"/>
      <c r="K595" s="352">
        <f t="shared" si="224"/>
        <v>213</v>
      </c>
      <c r="L595" s="352"/>
      <c r="M595" s="352"/>
      <c r="N595" s="352"/>
      <c r="O595" s="352">
        <f t="shared" si="225"/>
        <v>213</v>
      </c>
      <c r="P595" s="352"/>
      <c r="Q595" s="352"/>
      <c r="R595" s="352"/>
      <c r="S595" s="350">
        <f t="shared" si="221"/>
        <v>150</v>
      </c>
      <c r="T595" s="351"/>
      <c r="U595" s="351"/>
      <c r="V595" s="355"/>
      <c r="W595" s="354">
        <f>SUM(W596)</f>
        <v>72</v>
      </c>
      <c r="X595" s="351"/>
      <c r="Y595" s="351"/>
      <c r="Z595" s="354">
        <f>SUM(Z596)</f>
        <v>78</v>
      </c>
      <c r="AA595" s="351"/>
      <c r="AB595" s="356"/>
      <c r="AC595" s="351">
        <f t="shared" si="222"/>
        <v>133</v>
      </c>
      <c r="AD595" s="351"/>
      <c r="AE595" s="351"/>
      <c r="AF595" s="354">
        <f>SUM(AF596)</f>
        <v>66</v>
      </c>
      <c r="AG595" s="351"/>
      <c r="AH595" s="351"/>
      <c r="AI595" s="354">
        <f>SUM(AI596)</f>
        <v>67</v>
      </c>
      <c r="AJ595" s="351"/>
      <c r="AK595" s="356"/>
      <c r="AL595" s="350">
        <f t="shared" si="226"/>
        <v>143</v>
      </c>
      <c r="AM595" s="351"/>
      <c r="AN595" s="355"/>
      <c r="AO595" s="352">
        <f>SUM(AO596)</f>
        <v>75</v>
      </c>
      <c r="AP595" s="352"/>
      <c r="AQ595" s="352"/>
      <c r="AR595" s="352">
        <f>SUM(AR596)</f>
        <v>68</v>
      </c>
      <c r="AS595" s="352"/>
      <c r="AT595" s="353"/>
    </row>
    <row r="596" spans="2:46" s="57" customFormat="1" ht="12.75" hidden="1" customHeight="1">
      <c r="B596" s="347" t="s">
        <v>135</v>
      </c>
      <c r="C596" s="348"/>
      <c r="D596" s="348"/>
      <c r="E596" s="348"/>
      <c r="F596" s="349"/>
      <c r="G596" s="350">
        <f>SUM(K596:R596)</f>
        <v>426</v>
      </c>
      <c r="H596" s="351"/>
      <c r="I596" s="351"/>
      <c r="J596" s="351"/>
      <c r="K596" s="353">
        <f t="shared" si="224"/>
        <v>213</v>
      </c>
      <c r="L596" s="371"/>
      <c r="M596" s="371"/>
      <c r="N596" s="372"/>
      <c r="O596" s="356">
        <f t="shared" si="225"/>
        <v>213</v>
      </c>
      <c r="P596" s="371"/>
      <c r="Q596" s="371"/>
      <c r="R596" s="371"/>
      <c r="S596" s="350">
        <f>SUM(W596:AB596)</f>
        <v>150</v>
      </c>
      <c r="T596" s="351"/>
      <c r="U596" s="351"/>
      <c r="V596" s="355"/>
      <c r="W596" s="352">
        <v>72</v>
      </c>
      <c r="X596" s="352"/>
      <c r="Y596" s="352"/>
      <c r="Z596" s="352">
        <v>78</v>
      </c>
      <c r="AA596" s="352"/>
      <c r="AB596" s="353"/>
      <c r="AC596" s="350">
        <f>SUM(AF596:AK596)</f>
        <v>133</v>
      </c>
      <c r="AD596" s="351"/>
      <c r="AE596" s="355"/>
      <c r="AF596" s="352">
        <v>66</v>
      </c>
      <c r="AG596" s="352"/>
      <c r="AH596" s="352"/>
      <c r="AI596" s="352">
        <v>67</v>
      </c>
      <c r="AJ596" s="352"/>
      <c r="AK596" s="353"/>
      <c r="AL596" s="351">
        <f t="shared" si="226"/>
        <v>143</v>
      </c>
      <c r="AM596" s="351"/>
      <c r="AN596" s="351"/>
      <c r="AO596" s="352">
        <v>75</v>
      </c>
      <c r="AP596" s="352"/>
      <c r="AQ596" s="352"/>
      <c r="AR596" s="369">
        <v>68</v>
      </c>
      <c r="AS596" s="369"/>
      <c r="AT596" s="370"/>
    </row>
    <row r="597" spans="2:46" s="57" customFormat="1" ht="15.6" customHeight="1">
      <c r="B597" s="294" t="s">
        <v>155</v>
      </c>
      <c r="C597" s="295"/>
      <c r="D597" s="295"/>
      <c r="E597" s="295"/>
      <c r="F597" s="373"/>
      <c r="G597" s="374">
        <f>SUM(K597:R597)</f>
        <v>2492</v>
      </c>
      <c r="H597" s="375"/>
      <c r="I597" s="375"/>
      <c r="J597" s="375"/>
      <c r="K597" s="376">
        <f>K598+K600+K603+K605</f>
        <v>1242</v>
      </c>
      <c r="L597" s="376"/>
      <c r="M597" s="376"/>
      <c r="N597" s="376"/>
      <c r="O597" s="376">
        <f>O598+O600+O603+O605</f>
        <v>1250</v>
      </c>
      <c r="P597" s="376"/>
      <c r="Q597" s="376"/>
      <c r="R597" s="377"/>
      <c r="S597" s="374">
        <f t="shared" ref="S597:S605" si="227">SUM(W597:AB597)</f>
        <v>779</v>
      </c>
      <c r="T597" s="375"/>
      <c r="U597" s="375"/>
      <c r="V597" s="378"/>
      <c r="W597" s="379">
        <f>W598+W600+W603+W605</f>
        <v>389</v>
      </c>
      <c r="X597" s="375"/>
      <c r="Y597" s="375"/>
      <c r="Z597" s="379">
        <f>Z598+Z600+Z603+Z605</f>
        <v>390</v>
      </c>
      <c r="AA597" s="375"/>
      <c r="AB597" s="380"/>
      <c r="AC597" s="375">
        <f t="shared" ref="AC597:AC605" si="228">SUM(AF597:AK597)</f>
        <v>861</v>
      </c>
      <c r="AD597" s="375"/>
      <c r="AE597" s="375"/>
      <c r="AF597" s="376">
        <f>AF598+AF600+AF603+AF605</f>
        <v>419</v>
      </c>
      <c r="AG597" s="376"/>
      <c r="AH597" s="376"/>
      <c r="AI597" s="376">
        <f>AI598+AI600+AI603+AI605</f>
        <v>442</v>
      </c>
      <c r="AJ597" s="376"/>
      <c r="AK597" s="377"/>
      <c r="AL597" s="375">
        <f>SUM(AO597:AT597)</f>
        <v>852</v>
      </c>
      <c r="AM597" s="375"/>
      <c r="AN597" s="375"/>
      <c r="AO597" s="376">
        <f>AO598+AO600+AO603+AO605</f>
        <v>434</v>
      </c>
      <c r="AP597" s="376"/>
      <c r="AQ597" s="376"/>
      <c r="AR597" s="379">
        <f>AR598+AR600+AR603+AR605</f>
        <v>418</v>
      </c>
      <c r="AS597" s="375"/>
      <c r="AT597" s="380"/>
    </row>
    <row r="598" spans="2:46" s="57" customFormat="1" ht="12.75" customHeight="1">
      <c r="B598" s="347" t="s">
        <v>13</v>
      </c>
      <c r="C598" s="348"/>
      <c r="D598" s="348"/>
      <c r="E598" s="348"/>
      <c r="F598" s="349"/>
      <c r="G598" s="350">
        <f>SUM(K598:R598)</f>
        <v>507</v>
      </c>
      <c r="H598" s="351"/>
      <c r="I598" s="351"/>
      <c r="J598" s="351"/>
      <c r="K598" s="352">
        <f>W598+AF598+AO598</f>
        <v>249</v>
      </c>
      <c r="L598" s="352"/>
      <c r="M598" s="352"/>
      <c r="N598" s="352"/>
      <c r="O598" s="352">
        <f>Z598+AI598+AR598</f>
        <v>258</v>
      </c>
      <c r="P598" s="352"/>
      <c r="Q598" s="352"/>
      <c r="R598" s="352"/>
      <c r="S598" s="350">
        <f t="shared" si="227"/>
        <v>166</v>
      </c>
      <c r="T598" s="351"/>
      <c r="U598" s="351"/>
      <c r="V598" s="355"/>
      <c r="W598" s="354">
        <f>SUM(W599)</f>
        <v>83</v>
      </c>
      <c r="X598" s="351"/>
      <c r="Y598" s="351"/>
      <c r="Z598" s="354">
        <f>SUM(Z599)</f>
        <v>83</v>
      </c>
      <c r="AA598" s="351"/>
      <c r="AB598" s="356"/>
      <c r="AC598" s="351">
        <f t="shared" si="228"/>
        <v>160</v>
      </c>
      <c r="AD598" s="351"/>
      <c r="AE598" s="351"/>
      <c r="AF598" s="354">
        <f>SUM(AF599)</f>
        <v>74</v>
      </c>
      <c r="AG598" s="351"/>
      <c r="AH598" s="351"/>
      <c r="AI598" s="354">
        <f>SUM(AI599)</f>
        <v>86</v>
      </c>
      <c r="AJ598" s="351"/>
      <c r="AK598" s="356"/>
      <c r="AL598" s="350">
        <f>SUM(AO598:AT598)</f>
        <v>181</v>
      </c>
      <c r="AM598" s="351"/>
      <c r="AN598" s="355"/>
      <c r="AO598" s="352">
        <f>SUM(AO599)</f>
        <v>92</v>
      </c>
      <c r="AP598" s="352"/>
      <c r="AQ598" s="352"/>
      <c r="AR598" s="352">
        <f>SUM(AR599)</f>
        <v>89</v>
      </c>
      <c r="AS598" s="352"/>
      <c r="AT598" s="353"/>
    </row>
    <row r="599" spans="2:46" s="57" customFormat="1" ht="12.75" hidden="1" customHeight="1">
      <c r="B599" s="347" t="s">
        <v>130</v>
      </c>
      <c r="C599" s="348"/>
      <c r="D599" s="348"/>
      <c r="E599" s="348"/>
      <c r="F599" s="349"/>
      <c r="G599" s="350">
        <f t="shared" ref="G599:G605" si="229">SUM(K599:R599)</f>
        <v>507</v>
      </c>
      <c r="H599" s="351"/>
      <c r="I599" s="351"/>
      <c r="J599" s="355"/>
      <c r="K599" s="352">
        <f>W599+AF599+AO599</f>
        <v>249</v>
      </c>
      <c r="L599" s="352"/>
      <c r="M599" s="352"/>
      <c r="N599" s="352"/>
      <c r="O599" s="352">
        <f t="shared" ref="O599:O606" si="230">Z599+AI599+AR599</f>
        <v>258</v>
      </c>
      <c r="P599" s="352"/>
      <c r="Q599" s="352"/>
      <c r="R599" s="352"/>
      <c r="S599" s="350">
        <f t="shared" si="227"/>
        <v>166</v>
      </c>
      <c r="T599" s="351"/>
      <c r="U599" s="351"/>
      <c r="V599" s="355"/>
      <c r="W599" s="354">
        <v>83</v>
      </c>
      <c r="X599" s="351"/>
      <c r="Y599" s="355"/>
      <c r="Z599" s="354">
        <v>83</v>
      </c>
      <c r="AA599" s="351"/>
      <c r="AB599" s="356"/>
      <c r="AC599" s="350">
        <f t="shared" si="228"/>
        <v>160</v>
      </c>
      <c r="AD599" s="351"/>
      <c r="AE599" s="355"/>
      <c r="AF599" s="354">
        <v>74</v>
      </c>
      <c r="AG599" s="351"/>
      <c r="AH599" s="355"/>
      <c r="AI599" s="354">
        <v>86</v>
      </c>
      <c r="AJ599" s="351"/>
      <c r="AK599" s="356"/>
      <c r="AL599" s="350">
        <f t="shared" ref="AL599:AL606" si="231">SUM(AO599:AT599)</f>
        <v>181</v>
      </c>
      <c r="AM599" s="351"/>
      <c r="AN599" s="355"/>
      <c r="AO599" s="354">
        <v>92</v>
      </c>
      <c r="AP599" s="351"/>
      <c r="AQ599" s="355"/>
      <c r="AR599" s="354">
        <v>89</v>
      </c>
      <c r="AS599" s="351"/>
      <c r="AT599" s="356"/>
    </row>
    <row r="600" spans="2:46" s="57" customFormat="1" ht="12.75" customHeight="1">
      <c r="B600" s="347" t="s">
        <v>14</v>
      </c>
      <c r="C600" s="348"/>
      <c r="D600" s="348"/>
      <c r="E600" s="348"/>
      <c r="F600" s="349"/>
      <c r="G600" s="350">
        <f t="shared" si="229"/>
        <v>858</v>
      </c>
      <c r="H600" s="351"/>
      <c r="I600" s="351"/>
      <c r="J600" s="355"/>
      <c r="K600" s="352">
        <f t="shared" ref="K600:K606" si="232">W600+AF600+AO600</f>
        <v>433</v>
      </c>
      <c r="L600" s="352"/>
      <c r="M600" s="352"/>
      <c r="N600" s="352"/>
      <c r="O600" s="352">
        <f t="shared" si="230"/>
        <v>425</v>
      </c>
      <c r="P600" s="352"/>
      <c r="Q600" s="352"/>
      <c r="R600" s="352"/>
      <c r="S600" s="350">
        <f t="shared" si="227"/>
        <v>276</v>
      </c>
      <c r="T600" s="351"/>
      <c r="U600" s="351"/>
      <c r="V600" s="355"/>
      <c r="W600" s="354">
        <f>SUM(W601:Y602)</f>
        <v>128</v>
      </c>
      <c r="X600" s="351"/>
      <c r="Y600" s="355"/>
      <c r="Z600" s="354">
        <f>SUM(Z601:AB602)</f>
        <v>148</v>
      </c>
      <c r="AA600" s="351"/>
      <c r="AB600" s="356"/>
      <c r="AC600" s="350">
        <f t="shared" si="228"/>
        <v>291</v>
      </c>
      <c r="AD600" s="351"/>
      <c r="AE600" s="355"/>
      <c r="AF600" s="354">
        <f>SUM(AF601:AH602)</f>
        <v>150</v>
      </c>
      <c r="AG600" s="351"/>
      <c r="AH600" s="355"/>
      <c r="AI600" s="354">
        <f>SUM(AI601:AK602)</f>
        <v>141</v>
      </c>
      <c r="AJ600" s="351"/>
      <c r="AK600" s="356"/>
      <c r="AL600" s="350">
        <f t="shared" si="231"/>
        <v>291</v>
      </c>
      <c r="AM600" s="351"/>
      <c r="AN600" s="355"/>
      <c r="AO600" s="354">
        <f>SUM(AO601:AQ602)</f>
        <v>155</v>
      </c>
      <c r="AP600" s="351"/>
      <c r="AQ600" s="355"/>
      <c r="AR600" s="354">
        <f>SUM(AR601:AT602)</f>
        <v>136</v>
      </c>
      <c r="AS600" s="351"/>
      <c r="AT600" s="356"/>
    </row>
    <row r="601" spans="2:46" s="57" customFormat="1" ht="12.75" hidden="1" customHeight="1">
      <c r="B601" s="347" t="s">
        <v>131</v>
      </c>
      <c r="C601" s="348"/>
      <c r="D601" s="348"/>
      <c r="E601" s="348"/>
      <c r="F601" s="349"/>
      <c r="G601" s="350">
        <f t="shared" si="229"/>
        <v>529</v>
      </c>
      <c r="H601" s="351"/>
      <c r="I601" s="351"/>
      <c r="J601" s="351"/>
      <c r="K601" s="352">
        <f t="shared" si="232"/>
        <v>255</v>
      </c>
      <c r="L601" s="352"/>
      <c r="M601" s="352"/>
      <c r="N601" s="352"/>
      <c r="O601" s="352">
        <f t="shared" si="230"/>
        <v>274</v>
      </c>
      <c r="P601" s="352"/>
      <c r="Q601" s="352"/>
      <c r="R601" s="352"/>
      <c r="S601" s="350">
        <f t="shared" si="227"/>
        <v>162</v>
      </c>
      <c r="T601" s="351"/>
      <c r="U601" s="351"/>
      <c r="V601" s="355"/>
      <c r="W601" s="354">
        <v>77</v>
      </c>
      <c r="X601" s="351"/>
      <c r="Y601" s="355"/>
      <c r="Z601" s="354">
        <v>85</v>
      </c>
      <c r="AA601" s="351"/>
      <c r="AB601" s="356"/>
      <c r="AC601" s="350">
        <f t="shared" si="228"/>
        <v>189</v>
      </c>
      <c r="AD601" s="351"/>
      <c r="AE601" s="355"/>
      <c r="AF601" s="354">
        <v>85</v>
      </c>
      <c r="AG601" s="351"/>
      <c r="AH601" s="355"/>
      <c r="AI601" s="354">
        <v>104</v>
      </c>
      <c r="AJ601" s="351"/>
      <c r="AK601" s="356"/>
      <c r="AL601" s="350">
        <f t="shared" si="231"/>
        <v>178</v>
      </c>
      <c r="AM601" s="351"/>
      <c r="AN601" s="355"/>
      <c r="AO601" s="354">
        <v>93</v>
      </c>
      <c r="AP601" s="351"/>
      <c r="AQ601" s="355"/>
      <c r="AR601" s="354">
        <v>85</v>
      </c>
      <c r="AS601" s="351"/>
      <c r="AT601" s="356"/>
    </row>
    <row r="602" spans="2:46" s="57" customFormat="1" ht="12.75" hidden="1" customHeight="1">
      <c r="B602" s="347" t="s">
        <v>132</v>
      </c>
      <c r="C602" s="348"/>
      <c r="D602" s="348"/>
      <c r="E602" s="348"/>
      <c r="F602" s="349"/>
      <c r="G602" s="350">
        <f t="shared" si="229"/>
        <v>329</v>
      </c>
      <c r="H602" s="351"/>
      <c r="I602" s="351"/>
      <c r="J602" s="351"/>
      <c r="K602" s="352">
        <f t="shared" si="232"/>
        <v>178</v>
      </c>
      <c r="L602" s="352"/>
      <c r="M602" s="352"/>
      <c r="N602" s="352"/>
      <c r="O602" s="352">
        <f t="shared" si="230"/>
        <v>151</v>
      </c>
      <c r="P602" s="352"/>
      <c r="Q602" s="352"/>
      <c r="R602" s="352"/>
      <c r="S602" s="350">
        <f t="shared" si="227"/>
        <v>114</v>
      </c>
      <c r="T602" s="351"/>
      <c r="U602" s="351"/>
      <c r="V602" s="355"/>
      <c r="W602" s="354">
        <v>51</v>
      </c>
      <c r="X602" s="351"/>
      <c r="Y602" s="355"/>
      <c r="Z602" s="354">
        <v>63</v>
      </c>
      <c r="AA602" s="351"/>
      <c r="AB602" s="356"/>
      <c r="AC602" s="350">
        <f t="shared" si="228"/>
        <v>102</v>
      </c>
      <c r="AD602" s="351"/>
      <c r="AE602" s="355"/>
      <c r="AF602" s="354">
        <v>65</v>
      </c>
      <c r="AG602" s="351"/>
      <c r="AH602" s="355"/>
      <c r="AI602" s="354">
        <v>37</v>
      </c>
      <c r="AJ602" s="351"/>
      <c r="AK602" s="356"/>
      <c r="AL602" s="350">
        <f t="shared" si="231"/>
        <v>113</v>
      </c>
      <c r="AM602" s="351"/>
      <c r="AN602" s="355"/>
      <c r="AO602" s="354">
        <v>62</v>
      </c>
      <c r="AP602" s="351"/>
      <c r="AQ602" s="355"/>
      <c r="AR602" s="354">
        <v>51</v>
      </c>
      <c r="AS602" s="351"/>
      <c r="AT602" s="356"/>
    </row>
    <row r="603" spans="2:46" s="57" customFormat="1" ht="12.75" customHeight="1">
      <c r="B603" s="347" t="s">
        <v>15</v>
      </c>
      <c r="C603" s="348"/>
      <c r="D603" s="348"/>
      <c r="E603" s="348"/>
      <c r="F603" s="349"/>
      <c r="G603" s="350">
        <f t="shared" si="229"/>
        <v>728</v>
      </c>
      <c r="H603" s="351"/>
      <c r="I603" s="351"/>
      <c r="J603" s="351"/>
      <c r="K603" s="352">
        <f t="shared" si="232"/>
        <v>360</v>
      </c>
      <c r="L603" s="352"/>
      <c r="M603" s="352"/>
      <c r="N603" s="352"/>
      <c r="O603" s="352">
        <f t="shared" si="230"/>
        <v>368</v>
      </c>
      <c r="P603" s="352"/>
      <c r="Q603" s="352"/>
      <c r="R603" s="352"/>
      <c r="S603" s="350">
        <f t="shared" si="227"/>
        <v>220</v>
      </c>
      <c r="T603" s="351"/>
      <c r="U603" s="351"/>
      <c r="V603" s="355"/>
      <c r="W603" s="354">
        <f>SUM(W604)</f>
        <v>115</v>
      </c>
      <c r="X603" s="351"/>
      <c r="Y603" s="351"/>
      <c r="Z603" s="354">
        <f>SUM(Z604)</f>
        <v>105</v>
      </c>
      <c r="AA603" s="351"/>
      <c r="AB603" s="356"/>
      <c r="AC603" s="351">
        <f t="shared" si="228"/>
        <v>260</v>
      </c>
      <c r="AD603" s="351"/>
      <c r="AE603" s="351"/>
      <c r="AF603" s="354">
        <f>SUM(AF604)</f>
        <v>124</v>
      </c>
      <c r="AG603" s="351"/>
      <c r="AH603" s="351"/>
      <c r="AI603" s="354">
        <f>SUM(AI604)</f>
        <v>136</v>
      </c>
      <c r="AJ603" s="351"/>
      <c r="AK603" s="356"/>
      <c r="AL603" s="350">
        <f t="shared" si="231"/>
        <v>248</v>
      </c>
      <c r="AM603" s="351"/>
      <c r="AN603" s="355"/>
      <c r="AO603" s="352">
        <f>SUM(AO604)</f>
        <v>121</v>
      </c>
      <c r="AP603" s="352"/>
      <c r="AQ603" s="352"/>
      <c r="AR603" s="352">
        <f>SUM(AR604)</f>
        <v>127</v>
      </c>
      <c r="AS603" s="352"/>
      <c r="AT603" s="353"/>
    </row>
    <row r="604" spans="2:46" s="57" customFormat="1" ht="12.75" hidden="1" customHeight="1">
      <c r="B604" s="347" t="s">
        <v>133</v>
      </c>
      <c r="C604" s="348"/>
      <c r="D604" s="348"/>
      <c r="E604" s="348"/>
      <c r="F604" s="349"/>
      <c r="G604" s="350">
        <f t="shared" si="229"/>
        <v>728</v>
      </c>
      <c r="H604" s="351"/>
      <c r="I604" s="351"/>
      <c r="J604" s="351"/>
      <c r="K604" s="352">
        <f t="shared" si="232"/>
        <v>360</v>
      </c>
      <c r="L604" s="352"/>
      <c r="M604" s="352"/>
      <c r="N604" s="352"/>
      <c r="O604" s="352">
        <f t="shared" si="230"/>
        <v>368</v>
      </c>
      <c r="P604" s="352"/>
      <c r="Q604" s="352"/>
      <c r="R604" s="352"/>
      <c r="S604" s="350">
        <f t="shared" si="227"/>
        <v>220</v>
      </c>
      <c r="T604" s="351"/>
      <c r="U604" s="351"/>
      <c r="V604" s="355"/>
      <c r="W604" s="354">
        <v>115</v>
      </c>
      <c r="X604" s="351"/>
      <c r="Y604" s="355"/>
      <c r="Z604" s="354">
        <v>105</v>
      </c>
      <c r="AA604" s="351"/>
      <c r="AB604" s="356"/>
      <c r="AC604" s="350">
        <f t="shared" si="228"/>
        <v>260</v>
      </c>
      <c r="AD604" s="351"/>
      <c r="AE604" s="355"/>
      <c r="AF604" s="354">
        <v>124</v>
      </c>
      <c r="AG604" s="351"/>
      <c r="AH604" s="355"/>
      <c r="AI604" s="354">
        <v>136</v>
      </c>
      <c r="AJ604" s="351"/>
      <c r="AK604" s="356"/>
      <c r="AL604" s="350">
        <f t="shared" si="231"/>
        <v>248</v>
      </c>
      <c r="AM604" s="351"/>
      <c r="AN604" s="355"/>
      <c r="AO604" s="354">
        <v>121</v>
      </c>
      <c r="AP604" s="351"/>
      <c r="AQ604" s="355"/>
      <c r="AR604" s="354">
        <v>127</v>
      </c>
      <c r="AS604" s="351"/>
      <c r="AT604" s="356"/>
    </row>
    <row r="605" spans="2:46" s="57" customFormat="1" ht="12.75" customHeight="1">
      <c r="B605" s="347" t="s">
        <v>16</v>
      </c>
      <c r="C605" s="348"/>
      <c r="D605" s="348"/>
      <c r="E605" s="348"/>
      <c r="F605" s="349"/>
      <c r="G605" s="350">
        <f t="shared" si="229"/>
        <v>399</v>
      </c>
      <c r="H605" s="351"/>
      <c r="I605" s="351"/>
      <c r="J605" s="351"/>
      <c r="K605" s="352">
        <f t="shared" si="232"/>
        <v>200</v>
      </c>
      <c r="L605" s="352"/>
      <c r="M605" s="352"/>
      <c r="N605" s="352"/>
      <c r="O605" s="352">
        <f t="shared" si="230"/>
        <v>199</v>
      </c>
      <c r="P605" s="352"/>
      <c r="Q605" s="352"/>
      <c r="R605" s="352"/>
      <c r="S605" s="350">
        <f t="shared" si="227"/>
        <v>117</v>
      </c>
      <c r="T605" s="351"/>
      <c r="U605" s="351"/>
      <c r="V605" s="355"/>
      <c r="W605" s="354">
        <f>SUM(W606)</f>
        <v>63</v>
      </c>
      <c r="X605" s="351"/>
      <c r="Y605" s="351"/>
      <c r="Z605" s="354">
        <f>SUM(Z606)</f>
        <v>54</v>
      </c>
      <c r="AA605" s="351"/>
      <c r="AB605" s="356"/>
      <c r="AC605" s="351">
        <f t="shared" si="228"/>
        <v>150</v>
      </c>
      <c r="AD605" s="351"/>
      <c r="AE605" s="351"/>
      <c r="AF605" s="354">
        <f>SUM(AF606)</f>
        <v>71</v>
      </c>
      <c r="AG605" s="351"/>
      <c r="AH605" s="351"/>
      <c r="AI605" s="354">
        <f>SUM(AI606)</f>
        <v>79</v>
      </c>
      <c r="AJ605" s="351"/>
      <c r="AK605" s="356"/>
      <c r="AL605" s="350">
        <f t="shared" si="231"/>
        <v>132</v>
      </c>
      <c r="AM605" s="351"/>
      <c r="AN605" s="355"/>
      <c r="AO605" s="352">
        <f>SUM(AO606)</f>
        <v>66</v>
      </c>
      <c r="AP605" s="352"/>
      <c r="AQ605" s="352"/>
      <c r="AR605" s="352">
        <f>SUM(AR606)</f>
        <v>66</v>
      </c>
      <c r="AS605" s="352"/>
      <c r="AT605" s="353"/>
    </row>
    <row r="606" spans="2:46" s="57" customFormat="1" ht="12.75" hidden="1" customHeight="1">
      <c r="B606" s="347" t="s">
        <v>135</v>
      </c>
      <c r="C606" s="348"/>
      <c r="D606" s="348"/>
      <c r="E606" s="348"/>
      <c r="F606" s="349"/>
      <c r="G606" s="350">
        <f>SUM(K606:R606)</f>
        <v>399</v>
      </c>
      <c r="H606" s="351"/>
      <c r="I606" s="351"/>
      <c r="J606" s="351"/>
      <c r="K606" s="353">
        <f t="shared" si="232"/>
        <v>200</v>
      </c>
      <c r="L606" s="371"/>
      <c r="M606" s="371"/>
      <c r="N606" s="372"/>
      <c r="O606" s="356">
        <f t="shared" si="230"/>
        <v>199</v>
      </c>
      <c r="P606" s="371"/>
      <c r="Q606" s="371"/>
      <c r="R606" s="371"/>
      <c r="S606" s="350">
        <f>SUM(W606:AB606)</f>
        <v>117</v>
      </c>
      <c r="T606" s="351"/>
      <c r="U606" s="351"/>
      <c r="V606" s="355"/>
      <c r="W606" s="352">
        <v>63</v>
      </c>
      <c r="X606" s="352"/>
      <c r="Y606" s="352"/>
      <c r="Z606" s="352">
        <v>54</v>
      </c>
      <c r="AA606" s="352"/>
      <c r="AB606" s="353"/>
      <c r="AC606" s="350">
        <f>SUM(AF606:AK606)</f>
        <v>150</v>
      </c>
      <c r="AD606" s="351"/>
      <c r="AE606" s="355"/>
      <c r="AF606" s="352">
        <v>71</v>
      </c>
      <c r="AG606" s="352"/>
      <c r="AH606" s="352"/>
      <c r="AI606" s="352">
        <v>79</v>
      </c>
      <c r="AJ606" s="352"/>
      <c r="AK606" s="353"/>
      <c r="AL606" s="351">
        <f t="shared" si="231"/>
        <v>132</v>
      </c>
      <c r="AM606" s="351"/>
      <c r="AN606" s="351"/>
      <c r="AO606" s="352">
        <v>66</v>
      </c>
      <c r="AP606" s="352"/>
      <c r="AQ606" s="352"/>
      <c r="AR606" s="369">
        <v>66</v>
      </c>
      <c r="AS606" s="369"/>
      <c r="AT606" s="370"/>
    </row>
    <row r="607" spans="2:46" s="57" customFormat="1" ht="15.6" customHeight="1">
      <c r="B607" s="294" t="s">
        <v>156</v>
      </c>
      <c r="C607" s="295"/>
      <c r="D607" s="295"/>
      <c r="E607" s="295"/>
      <c r="F607" s="373"/>
      <c r="G607" s="374">
        <f>SUM(K607:R607)</f>
        <v>2428</v>
      </c>
      <c r="H607" s="375"/>
      <c r="I607" s="375"/>
      <c r="J607" s="375"/>
      <c r="K607" s="376">
        <f>K608+K610+K613+K615</f>
        <v>1198</v>
      </c>
      <c r="L607" s="376"/>
      <c r="M607" s="376"/>
      <c r="N607" s="376"/>
      <c r="O607" s="376">
        <f>O608+O610+O613+O615</f>
        <v>1230</v>
      </c>
      <c r="P607" s="376"/>
      <c r="Q607" s="376"/>
      <c r="R607" s="377"/>
      <c r="S607" s="374">
        <f t="shared" ref="S607:S615" si="233">SUM(W607:AB607)</f>
        <v>789</v>
      </c>
      <c r="T607" s="375"/>
      <c r="U607" s="375"/>
      <c r="V607" s="378"/>
      <c r="W607" s="379">
        <f>W608+W610+W613+W615</f>
        <v>391</v>
      </c>
      <c r="X607" s="375"/>
      <c r="Y607" s="375"/>
      <c r="Z607" s="379">
        <f>Z608+Z610+Z613+Z615</f>
        <v>398</v>
      </c>
      <c r="AA607" s="375"/>
      <c r="AB607" s="380"/>
      <c r="AC607" s="375">
        <f t="shared" ref="AC607:AC615" si="234">SUM(AF607:AK607)</f>
        <v>780</v>
      </c>
      <c r="AD607" s="375"/>
      <c r="AE607" s="375"/>
      <c r="AF607" s="376">
        <f>AF608+AF610+AF613+AF615</f>
        <v>389</v>
      </c>
      <c r="AG607" s="376"/>
      <c r="AH607" s="376"/>
      <c r="AI607" s="376">
        <f>AI608+AI610+AI613+AI615</f>
        <v>391</v>
      </c>
      <c r="AJ607" s="376"/>
      <c r="AK607" s="377"/>
      <c r="AL607" s="375">
        <f>SUM(AO607:AT607)</f>
        <v>859</v>
      </c>
      <c r="AM607" s="375"/>
      <c r="AN607" s="375"/>
      <c r="AO607" s="376">
        <f>AO608+AO610+AO613+AO615</f>
        <v>418</v>
      </c>
      <c r="AP607" s="376"/>
      <c r="AQ607" s="376"/>
      <c r="AR607" s="379">
        <f>AR608+AR610+AR613+AR615</f>
        <v>441</v>
      </c>
      <c r="AS607" s="375"/>
      <c r="AT607" s="380"/>
    </row>
    <row r="608" spans="2:46" s="57" customFormat="1" ht="12.75" customHeight="1">
      <c r="B608" s="347" t="s">
        <v>13</v>
      </c>
      <c r="C608" s="348"/>
      <c r="D608" s="348"/>
      <c r="E608" s="348"/>
      <c r="F608" s="349"/>
      <c r="G608" s="350">
        <f>SUM(K608:R608)</f>
        <v>514</v>
      </c>
      <c r="H608" s="351"/>
      <c r="I608" s="351"/>
      <c r="J608" s="351"/>
      <c r="K608" s="352">
        <f>W608+AF608+AO608</f>
        <v>255</v>
      </c>
      <c r="L608" s="352"/>
      <c r="M608" s="352"/>
      <c r="N608" s="352"/>
      <c r="O608" s="352">
        <f>Z608+AI608+AR608</f>
        <v>259</v>
      </c>
      <c r="P608" s="352"/>
      <c r="Q608" s="352"/>
      <c r="R608" s="352"/>
      <c r="S608" s="350">
        <f t="shared" si="233"/>
        <v>188</v>
      </c>
      <c r="T608" s="351"/>
      <c r="U608" s="351"/>
      <c r="V608" s="355"/>
      <c r="W608" s="354">
        <f>SUM(W609)</f>
        <v>98</v>
      </c>
      <c r="X608" s="351"/>
      <c r="Y608" s="351"/>
      <c r="Z608" s="354">
        <f>SUM(Z609)</f>
        <v>90</v>
      </c>
      <c r="AA608" s="351"/>
      <c r="AB608" s="356"/>
      <c r="AC608" s="351">
        <f t="shared" si="234"/>
        <v>165</v>
      </c>
      <c r="AD608" s="351"/>
      <c r="AE608" s="351"/>
      <c r="AF608" s="354">
        <f>SUM(AF609)</f>
        <v>82</v>
      </c>
      <c r="AG608" s="351"/>
      <c r="AH608" s="351"/>
      <c r="AI608" s="354">
        <f>SUM(AI609)</f>
        <v>83</v>
      </c>
      <c r="AJ608" s="351"/>
      <c r="AK608" s="356"/>
      <c r="AL608" s="350">
        <f>SUM(AO608:AT608)</f>
        <v>161</v>
      </c>
      <c r="AM608" s="351"/>
      <c r="AN608" s="355"/>
      <c r="AO608" s="352">
        <f>SUM(AO609)</f>
        <v>75</v>
      </c>
      <c r="AP608" s="352"/>
      <c r="AQ608" s="352"/>
      <c r="AR608" s="352">
        <f>SUM(AR609)</f>
        <v>86</v>
      </c>
      <c r="AS608" s="352"/>
      <c r="AT608" s="353"/>
    </row>
    <row r="609" spans="2:46" s="57" customFormat="1" ht="12.75" hidden="1" customHeight="1">
      <c r="B609" s="347" t="s">
        <v>130</v>
      </c>
      <c r="C609" s="348"/>
      <c r="D609" s="348"/>
      <c r="E609" s="348"/>
      <c r="F609" s="349"/>
      <c r="G609" s="350">
        <f t="shared" ref="G609:G615" si="235">SUM(K609:R609)</f>
        <v>514</v>
      </c>
      <c r="H609" s="351"/>
      <c r="I609" s="351"/>
      <c r="J609" s="355"/>
      <c r="K609" s="352">
        <v>255</v>
      </c>
      <c r="L609" s="352"/>
      <c r="M609" s="352"/>
      <c r="N609" s="352"/>
      <c r="O609" s="352">
        <v>259</v>
      </c>
      <c r="P609" s="352"/>
      <c r="Q609" s="352"/>
      <c r="R609" s="352"/>
      <c r="S609" s="350">
        <f t="shared" si="233"/>
        <v>188</v>
      </c>
      <c r="T609" s="351"/>
      <c r="U609" s="351"/>
      <c r="V609" s="355"/>
      <c r="W609" s="354">
        <v>98</v>
      </c>
      <c r="X609" s="351"/>
      <c r="Y609" s="355"/>
      <c r="Z609" s="354">
        <v>90</v>
      </c>
      <c r="AA609" s="351"/>
      <c r="AB609" s="356"/>
      <c r="AC609" s="350">
        <f t="shared" si="234"/>
        <v>165</v>
      </c>
      <c r="AD609" s="351"/>
      <c r="AE609" s="355"/>
      <c r="AF609" s="354">
        <v>82</v>
      </c>
      <c r="AG609" s="351"/>
      <c r="AH609" s="355"/>
      <c r="AI609" s="354">
        <v>83</v>
      </c>
      <c r="AJ609" s="351"/>
      <c r="AK609" s="356"/>
      <c r="AL609" s="350">
        <f t="shared" ref="AL609:AL616" si="236">SUM(AO609:AT609)</f>
        <v>161</v>
      </c>
      <c r="AM609" s="351"/>
      <c r="AN609" s="355"/>
      <c r="AO609" s="354">
        <v>75</v>
      </c>
      <c r="AP609" s="351"/>
      <c r="AQ609" s="355"/>
      <c r="AR609" s="354">
        <v>86</v>
      </c>
      <c r="AS609" s="351"/>
      <c r="AT609" s="356"/>
    </row>
    <row r="610" spans="2:46" s="57" customFormat="1" ht="12.75" customHeight="1">
      <c r="B610" s="347" t="s">
        <v>14</v>
      </c>
      <c r="C610" s="348"/>
      <c r="D610" s="348"/>
      <c r="E610" s="348"/>
      <c r="F610" s="349"/>
      <c r="G610" s="350">
        <f t="shared" si="235"/>
        <v>809</v>
      </c>
      <c r="H610" s="351"/>
      <c r="I610" s="351"/>
      <c r="J610" s="355"/>
      <c r="K610" s="352">
        <f t="shared" ref="K610:K615" si="237">W610+AF610+AO610</f>
        <v>401</v>
      </c>
      <c r="L610" s="352"/>
      <c r="M610" s="352"/>
      <c r="N610" s="352"/>
      <c r="O610" s="352">
        <f t="shared" ref="O610:O615" si="238">Z610+AI610+AR610</f>
        <v>408</v>
      </c>
      <c r="P610" s="352"/>
      <c r="Q610" s="352"/>
      <c r="R610" s="352"/>
      <c r="S610" s="350">
        <f t="shared" si="233"/>
        <v>240</v>
      </c>
      <c r="T610" s="351"/>
      <c r="U610" s="351"/>
      <c r="V610" s="355"/>
      <c r="W610" s="354">
        <f>SUM(W611:Y612)</f>
        <v>123</v>
      </c>
      <c r="X610" s="351"/>
      <c r="Y610" s="355"/>
      <c r="Z610" s="354">
        <f>SUM(Z611:AB612)</f>
        <v>117</v>
      </c>
      <c r="AA610" s="351"/>
      <c r="AB610" s="356"/>
      <c r="AC610" s="350">
        <f t="shared" si="234"/>
        <v>278</v>
      </c>
      <c r="AD610" s="351"/>
      <c r="AE610" s="355"/>
      <c r="AF610" s="354">
        <f>SUM(AF611:AH612)</f>
        <v>129</v>
      </c>
      <c r="AG610" s="351"/>
      <c r="AH610" s="355"/>
      <c r="AI610" s="354">
        <f>SUM(AI611:AK612)</f>
        <v>149</v>
      </c>
      <c r="AJ610" s="351"/>
      <c r="AK610" s="356"/>
      <c r="AL610" s="350">
        <f t="shared" si="236"/>
        <v>291</v>
      </c>
      <c r="AM610" s="351"/>
      <c r="AN610" s="355"/>
      <c r="AO610" s="354">
        <f>SUM(AO611:AQ612)</f>
        <v>149</v>
      </c>
      <c r="AP610" s="351"/>
      <c r="AQ610" s="355"/>
      <c r="AR610" s="354">
        <f>SUM(AR611:AT612)</f>
        <v>142</v>
      </c>
      <c r="AS610" s="351"/>
      <c r="AT610" s="356"/>
    </row>
    <row r="611" spans="2:46" s="57" customFormat="1" ht="12.75" hidden="1" customHeight="1">
      <c r="B611" s="347" t="s">
        <v>131</v>
      </c>
      <c r="C611" s="348"/>
      <c r="D611" s="348"/>
      <c r="E611" s="348"/>
      <c r="F611" s="349"/>
      <c r="G611" s="350">
        <f t="shared" si="235"/>
        <v>502</v>
      </c>
      <c r="H611" s="351"/>
      <c r="I611" s="351"/>
      <c r="J611" s="351"/>
      <c r="K611" s="352">
        <v>245</v>
      </c>
      <c r="L611" s="352"/>
      <c r="M611" s="352"/>
      <c r="N611" s="352"/>
      <c r="O611" s="352">
        <v>257</v>
      </c>
      <c r="P611" s="352"/>
      <c r="Q611" s="352"/>
      <c r="R611" s="352"/>
      <c r="S611" s="350">
        <f t="shared" si="233"/>
        <v>150</v>
      </c>
      <c r="T611" s="351"/>
      <c r="U611" s="351"/>
      <c r="V611" s="355"/>
      <c r="W611" s="354">
        <v>84</v>
      </c>
      <c r="X611" s="351"/>
      <c r="Y611" s="355"/>
      <c r="Z611" s="354">
        <v>66</v>
      </c>
      <c r="AA611" s="351"/>
      <c r="AB611" s="356"/>
      <c r="AC611" s="350">
        <f t="shared" si="234"/>
        <v>164</v>
      </c>
      <c r="AD611" s="351"/>
      <c r="AE611" s="355"/>
      <c r="AF611" s="354">
        <v>78</v>
      </c>
      <c r="AG611" s="351"/>
      <c r="AH611" s="355"/>
      <c r="AI611" s="354">
        <v>86</v>
      </c>
      <c r="AJ611" s="351"/>
      <c r="AK611" s="356"/>
      <c r="AL611" s="350">
        <f t="shared" si="236"/>
        <v>188</v>
      </c>
      <c r="AM611" s="351"/>
      <c r="AN611" s="355"/>
      <c r="AO611" s="354">
        <v>83</v>
      </c>
      <c r="AP611" s="351"/>
      <c r="AQ611" s="355"/>
      <c r="AR611" s="354">
        <v>105</v>
      </c>
      <c r="AS611" s="351"/>
      <c r="AT611" s="356"/>
    </row>
    <row r="612" spans="2:46" s="57" customFormat="1" ht="12.75" hidden="1" customHeight="1">
      <c r="B612" s="347" t="s">
        <v>132</v>
      </c>
      <c r="C612" s="348"/>
      <c r="D612" s="348"/>
      <c r="E612" s="348"/>
      <c r="F612" s="349"/>
      <c r="G612" s="350">
        <f t="shared" si="235"/>
        <v>307</v>
      </c>
      <c r="H612" s="351"/>
      <c r="I612" s="351"/>
      <c r="J612" s="351"/>
      <c r="K612" s="352">
        <v>156</v>
      </c>
      <c r="L612" s="352"/>
      <c r="M612" s="352"/>
      <c r="N612" s="352"/>
      <c r="O612" s="352">
        <v>151</v>
      </c>
      <c r="P612" s="352"/>
      <c r="Q612" s="352"/>
      <c r="R612" s="352"/>
      <c r="S612" s="350">
        <f t="shared" si="233"/>
        <v>90</v>
      </c>
      <c r="T612" s="351"/>
      <c r="U612" s="351"/>
      <c r="V612" s="355"/>
      <c r="W612" s="354">
        <v>39</v>
      </c>
      <c r="X612" s="351"/>
      <c r="Y612" s="355"/>
      <c r="Z612" s="354">
        <v>51</v>
      </c>
      <c r="AA612" s="351"/>
      <c r="AB612" s="356"/>
      <c r="AC612" s="350">
        <f t="shared" si="234"/>
        <v>114</v>
      </c>
      <c r="AD612" s="351"/>
      <c r="AE612" s="355"/>
      <c r="AF612" s="354">
        <v>51</v>
      </c>
      <c r="AG612" s="351"/>
      <c r="AH612" s="355"/>
      <c r="AI612" s="354">
        <v>63</v>
      </c>
      <c r="AJ612" s="351"/>
      <c r="AK612" s="356"/>
      <c r="AL612" s="350">
        <f t="shared" si="236"/>
        <v>103</v>
      </c>
      <c r="AM612" s="351"/>
      <c r="AN612" s="355"/>
      <c r="AO612" s="354">
        <v>66</v>
      </c>
      <c r="AP612" s="351"/>
      <c r="AQ612" s="355"/>
      <c r="AR612" s="354">
        <v>37</v>
      </c>
      <c r="AS612" s="351"/>
      <c r="AT612" s="356"/>
    </row>
    <row r="613" spans="2:46" s="57" customFormat="1" ht="12.75" customHeight="1">
      <c r="B613" s="347" t="s">
        <v>15</v>
      </c>
      <c r="C613" s="348"/>
      <c r="D613" s="348"/>
      <c r="E613" s="348"/>
      <c r="F613" s="349"/>
      <c r="G613" s="350">
        <f t="shared" si="235"/>
        <v>707</v>
      </c>
      <c r="H613" s="351"/>
      <c r="I613" s="351"/>
      <c r="J613" s="351"/>
      <c r="K613" s="352">
        <f t="shared" si="237"/>
        <v>345</v>
      </c>
      <c r="L613" s="352"/>
      <c r="M613" s="352"/>
      <c r="N613" s="352"/>
      <c r="O613" s="352">
        <f t="shared" si="238"/>
        <v>362</v>
      </c>
      <c r="P613" s="352"/>
      <c r="Q613" s="352"/>
      <c r="R613" s="352"/>
      <c r="S613" s="350">
        <f t="shared" si="233"/>
        <v>229</v>
      </c>
      <c r="T613" s="351"/>
      <c r="U613" s="351"/>
      <c r="V613" s="355"/>
      <c r="W613" s="354">
        <f>SUM(W614)</f>
        <v>107</v>
      </c>
      <c r="X613" s="351"/>
      <c r="Y613" s="351"/>
      <c r="Z613" s="354">
        <f>SUM(Z614)</f>
        <v>122</v>
      </c>
      <c r="AA613" s="351"/>
      <c r="AB613" s="356"/>
      <c r="AC613" s="351">
        <f t="shared" si="234"/>
        <v>220</v>
      </c>
      <c r="AD613" s="351"/>
      <c r="AE613" s="351"/>
      <c r="AF613" s="354">
        <f>SUM(AF614)</f>
        <v>115</v>
      </c>
      <c r="AG613" s="351"/>
      <c r="AH613" s="351"/>
      <c r="AI613" s="354">
        <f>SUM(AI614)</f>
        <v>105</v>
      </c>
      <c r="AJ613" s="351"/>
      <c r="AK613" s="356"/>
      <c r="AL613" s="350">
        <f t="shared" si="236"/>
        <v>258</v>
      </c>
      <c r="AM613" s="351"/>
      <c r="AN613" s="355"/>
      <c r="AO613" s="352">
        <f>SUM(AO614)</f>
        <v>123</v>
      </c>
      <c r="AP613" s="352"/>
      <c r="AQ613" s="352"/>
      <c r="AR613" s="352">
        <f>SUM(AR614)</f>
        <v>135</v>
      </c>
      <c r="AS613" s="352"/>
      <c r="AT613" s="353"/>
    </row>
    <row r="614" spans="2:46" s="57" customFormat="1" ht="12.75" hidden="1" customHeight="1">
      <c r="B614" s="347" t="s">
        <v>133</v>
      </c>
      <c r="C614" s="348"/>
      <c r="D614" s="348"/>
      <c r="E614" s="348"/>
      <c r="F614" s="349"/>
      <c r="G614" s="350">
        <f t="shared" si="235"/>
        <v>707</v>
      </c>
      <c r="H614" s="351"/>
      <c r="I614" s="351"/>
      <c r="J614" s="351"/>
      <c r="K614" s="352">
        <v>345</v>
      </c>
      <c r="L614" s="352"/>
      <c r="M614" s="352"/>
      <c r="N614" s="352"/>
      <c r="O614" s="352">
        <v>362</v>
      </c>
      <c r="P614" s="352"/>
      <c r="Q614" s="352"/>
      <c r="R614" s="352"/>
      <c r="S614" s="350">
        <f t="shared" si="233"/>
        <v>229</v>
      </c>
      <c r="T614" s="351"/>
      <c r="U614" s="351"/>
      <c r="V614" s="355"/>
      <c r="W614" s="354">
        <v>107</v>
      </c>
      <c r="X614" s="351"/>
      <c r="Y614" s="355"/>
      <c r="Z614" s="354">
        <v>122</v>
      </c>
      <c r="AA614" s="351"/>
      <c r="AB614" s="356"/>
      <c r="AC614" s="350">
        <f t="shared" si="234"/>
        <v>220</v>
      </c>
      <c r="AD614" s="351"/>
      <c r="AE614" s="355"/>
      <c r="AF614" s="354">
        <v>115</v>
      </c>
      <c r="AG614" s="351"/>
      <c r="AH614" s="355"/>
      <c r="AI614" s="354">
        <v>105</v>
      </c>
      <c r="AJ614" s="351"/>
      <c r="AK614" s="356"/>
      <c r="AL614" s="350">
        <f t="shared" si="236"/>
        <v>258</v>
      </c>
      <c r="AM614" s="351"/>
      <c r="AN614" s="355"/>
      <c r="AO614" s="354">
        <v>123</v>
      </c>
      <c r="AP614" s="351"/>
      <c r="AQ614" s="355"/>
      <c r="AR614" s="354">
        <v>135</v>
      </c>
      <c r="AS614" s="351"/>
      <c r="AT614" s="356"/>
    </row>
    <row r="615" spans="2:46" s="57" customFormat="1" ht="12.75" customHeight="1">
      <c r="B615" s="347" t="s">
        <v>16</v>
      </c>
      <c r="C615" s="348"/>
      <c r="D615" s="348"/>
      <c r="E615" s="348"/>
      <c r="F615" s="349"/>
      <c r="G615" s="350">
        <f t="shared" si="235"/>
        <v>398</v>
      </c>
      <c r="H615" s="351"/>
      <c r="I615" s="351"/>
      <c r="J615" s="351"/>
      <c r="K615" s="352">
        <f t="shared" si="237"/>
        <v>197</v>
      </c>
      <c r="L615" s="352"/>
      <c r="M615" s="352"/>
      <c r="N615" s="352"/>
      <c r="O615" s="352">
        <f t="shared" si="238"/>
        <v>201</v>
      </c>
      <c r="P615" s="352"/>
      <c r="Q615" s="352"/>
      <c r="R615" s="352"/>
      <c r="S615" s="350">
        <f t="shared" si="233"/>
        <v>132</v>
      </c>
      <c r="T615" s="351"/>
      <c r="U615" s="351"/>
      <c r="V615" s="355"/>
      <c r="W615" s="354">
        <f>SUM(W616)</f>
        <v>63</v>
      </c>
      <c r="X615" s="351"/>
      <c r="Y615" s="351"/>
      <c r="Z615" s="354">
        <f>SUM(Z616)</f>
        <v>69</v>
      </c>
      <c r="AA615" s="351"/>
      <c r="AB615" s="356"/>
      <c r="AC615" s="351">
        <f t="shared" si="234"/>
        <v>117</v>
      </c>
      <c r="AD615" s="351"/>
      <c r="AE615" s="351"/>
      <c r="AF615" s="354">
        <f>SUM(AF616)</f>
        <v>63</v>
      </c>
      <c r="AG615" s="351"/>
      <c r="AH615" s="351"/>
      <c r="AI615" s="354">
        <f>SUM(AI616)</f>
        <v>54</v>
      </c>
      <c r="AJ615" s="351"/>
      <c r="AK615" s="356"/>
      <c r="AL615" s="350">
        <f t="shared" si="236"/>
        <v>149</v>
      </c>
      <c r="AM615" s="351"/>
      <c r="AN615" s="355"/>
      <c r="AO615" s="352">
        <f>SUM(AO616)</f>
        <v>71</v>
      </c>
      <c r="AP615" s="352"/>
      <c r="AQ615" s="352"/>
      <c r="AR615" s="352">
        <f>SUM(AR616)</f>
        <v>78</v>
      </c>
      <c r="AS615" s="352"/>
      <c r="AT615" s="353"/>
    </row>
    <row r="616" spans="2:46" s="57" customFormat="1" ht="12.75" hidden="1" customHeight="1">
      <c r="B616" s="347" t="s">
        <v>135</v>
      </c>
      <c r="C616" s="348"/>
      <c r="D616" s="348"/>
      <c r="E616" s="348"/>
      <c r="F616" s="349"/>
      <c r="G616" s="350">
        <f>SUM(K616:R616)</f>
        <v>398</v>
      </c>
      <c r="H616" s="351"/>
      <c r="I616" s="351"/>
      <c r="J616" s="351"/>
      <c r="K616" s="353">
        <v>197</v>
      </c>
      <c r="L616" s="371"/>
      <c r="M616" s="371"/>
      <c r="N616" s="372"/>
      <c r="O616" s="356">
        <v>201</v>
      </c>
      <c r="P616" s="371"/>
      <c r="Q616" s="371"/>
      <c r="R616" s="371"/>
      <c r="S616" s="350">
        <f>SUM(W616:AB616)</f>
        <v>132</v>
      </c>
      <c r="T616" s="351"/>
      <c r="U616" s="351"/>
      <c r="V616" s="355"/>
      <c r="W616" s="352">
        <v>63</v>
      </c>
      <c r="X616" s="352"/>
      <c r="Y616" s="352"/>
      <c r="Z616" s="352">
        <v>69</v>
      </c>
      <c r="AA616" s="352"/>
      <c r="AB616" s="353"/>
      <c r="AC616" s="350">
        <f>SUM(AF616:AK616)</f>
        <v>117</v>
      </c>
      <c r="AD616" s="351"/>
      <c r="AE616" s="355"/>
      <c r="AF616" s="352">
        <v>63</v>
      </c>
      <c r="AG616" s="352"/>
      <c r="AH616" s="352"/>
      <c r="AI616" s="352">
        <v>54</v>
      </c>
      <c r="AJ616" s="352"/>
      <c r="AK616" s="353"/>
      <c r="AL616" s="351">
        <f t="shared" si="236"/>
        <v>149</v>
      </c>
      <c r="AM616" s="351"/>
      <c r="AN616" s="351"/>
      <c r="AO616" s="352">
        <v>71</v>
      </c>
      <c r="AP616" s="352"/>
      <c r="AQ616" s="352"/>
      <c r="AR616" s="369">
        <v>78</v>
      </c>
      <c r="AS616" s="369"/>
      <c r="AT616" s="370"/>
    </row>
    <row r="617" spans="2:46" s="57" customFormat="1" ht="15.6" customHeight="1">
      <c r="B617" s="294" t="s">
        <v>157</v>
      </c>
      <c r="C617" s="295"/>
      <c r="D617" s="295"/>
      <c r="E617" s="295"/>
      <c r="F617" s="373"/>
      <c r="G617" s="374">
        <f>SUM(K617:R617)</f>
        <v>2324</v>
      </c>
      <c r="H617" s="375"/>
      <c r="I617" s="375"/>
      <c r="J617" s="375"/>
      <c r="K617" s="376">
        <f>K618+K620+K623+K625</f>
        <v>1156</v>
      </c>
      <c r="L617" s="376"/>
      <c r="M617" s="376"/>
      <c r="N617" s="376"/>
      <c r="O617" s="376">
        <f>O618+O620+O623+O625</f>
        <v>1168</v>
      </c>
      <c r="P617" s="376"/>
      <c r="Q617" s="376"/>
      <c r="R617" s="377"/>
      <c r="S617" s="374">
        <f t="shared" ref="S617:S626" si="239">SUM(W617:AB617)</f>
        <v>757</v>
      </c>
      <c r="T617" s="375"/>
      <c r="U617" s="375"/>
      <c r="V617" s="378"/>
      <c r="W617" s="379">
        <f>W618+W620+W623+W625</f>
        <v>379</v>
      </c>
      <c r="X617" s="375"/>
      <c r="Y617" s="375"/>
      <c r="Z617" s="379">
        <f>Z618+Z620+Z623+Z625</f>
        <v>378</v>
      </c>
      <c r="AA617" s="375"/>
      <c r="AB617" s="380"/>
      <c r="AC617" s="375">
        <f t="shared" ref="AC617:AC625" si="240">SUM(AF617:AK617)</f>
        <v>788</v>
      </c>
      <c r="AD617" s="375"/>
      <c r="AE617" s="375"/>
      <c r="AF617" s="376">
        <f>AF618+AF620+AF623+AF625</f>
        <v>390</v>
      </c>
      <c r="AG617" s="376"/>
      <c r="AH617" s="376"/>
      <c r="AI617" s="376">
        <f>AI618+AI620+AI623+AI625</f>
        <v>398</v>
      </c>
      <c r="AJ617" s="376"/>
      <c r="AK617" s="377"/>
      <c r="AL617" s="375">
        <f>SUM(AO617:AT617)</f>
        <v>779</v>
      </c>
      <c r="AM617" s="375"/>
      <c r="AN617" s="375"/>
      <c r="AO617" s="376">
        <f>AO618+AO620+AO623+AO625</f>
        <v>387</v>
      </c>
      <c r="AP617" s="376"/>
      <c r="AQ617" s="376"/>
      <c r="AR617" s="379">
        <f>AR618+AR620+AR623+AR625</f>
        <v>392</v>
      </c>
      <c r="AS617" s="375"/>
      <c r="AT617" s="380"/>
    </row>
    <row r="618" spans="2:46" s="57" customFormat="1" ht="12.75" customHeight="1">
      <c r="B618" s="347" t="s">
        <v>13</v>
      </c>
      <c r="C618" s="348"/>
      <c r="D618" s="348"/>
      <c r="E618" s="348"/>
      <c r="F618" s="349"/>
      <c r="G618" s="350">
        <f>SUM(K618:R618)</f>
        <v>510</v>
      </c>
      <c r="H618" s="351"/>
      <c r="I618" s="351"/>
      <c r="J618" s="351"/>
      <c r="K618" s="352">
        <f>W618+AF618+AO618</f>
        <v>256</v>
      </c>
      <c r="L618" s="352"/>
      <c r="M618" s="352"/>
      <c r="N618" s="352"/>
      <c r="O618" s="352">
        <f>Z618+AI618+AR618</f>
        <v>254</v>
      </c>
      <c r="P618" s="352"/>
      <c r="Q618" s="352"/>
      <c r="R618" s="352"/>
      <c r="S618" s="350">
        <f t="shared" si="239"/>
        <v>157</v>
      </c>
      <c r="T618" s="351"/>
      <c r="U618" s="351"/>
      <c r="V618" s="355"/>
      <c r="W618" s="354">
        <f>SUM(W619)</f>
        <v>76</v>
      </c>
      <c r="X618" s="351"/>
      <c r="Y618" s="351"/>
      <c r="Z618" s="354">
        <f>SUM(Z619)</f>
        <v>81</v>
      </c>
      <c r="AA618" s="351"/>
      <c r="AB618" s="356"/>
      <c r="AC618" s="351">
        <f>SUM(AF618:AK618)</f>
        <v>189</v>
      </c>
      <c r="AD618" s="351"/>
      <c r="AE618" s="351"/>
      <c r="AF618" s="354">
        <f>SUM(AF619)</f>
        <v>99</v>
      </c>
      <c r="AG618" s="351"/>
      <c r="AH618" s="351"/>
      <c r="AI618" s="354">
        <f>SUM(AI619)</f>
        <v>90</v>
      </c>
      <c r="AJ618" s="351"/>
      <c r="AK618" s="356"/>
      <c r="AL618" s="350">
        <f>SUM(AO618:AT618)</f>
        <v>164</v>
      </c>
      <c r="AM618" s="351"/>
      <c r="AN618" s="355"/>
      <c r="AO618" s="352">
        <f>SUM(AO619)</f>
        <v>81</v>
      </c>
      <c r="AP618" s="352"/>
      <c r="AQ618" s="352"/>
      <c r="AR618" s="352">
        <f>SUM(AR619)</f>
        <v>83</v>
      </c>
      <c r="AS618" s="352"/>
      <c r="AT618" s="353"/>
    </row>
    <row r="619" spans="2:46" s="57" customFormat="1" ht="12.75" hidden="1" customHeight="1">
      <c r="B619" s="347" t="s">
        <v>130</v>
      </c>
      <c r="C619" s="348"/>
      <c r="D619" s="348"/>
      <c r="E619" s="348"/>
      <c r="F619" s="349"/>
      <c r="G619" s="350">
        <f>SUM(K619:R619)</f>
        <v>510</v>
      </c>
      <c r="H619" s="351"/>
      <c r="I619" s="351"/>
      <c r="J619" s="351"/>
      <c r="K619" s="352">
        <f>SUM(W619,AF619,AO619)</f>
        <v>256</v>
      </c>
      <c r="L619" s="352"/>
      <c r="M619" s="352"/>
      <c r="N619" s="352"/>
      <c r="O619" s="352">
        <f>SUM(Z619,AI619,AR619)</f>
        <v>254</v>
      </c>
      <c r="P619" s="352"/>
      <c r="Q619" s="352"/>
      <c r="R619" s="352"/>
      <c r="S619" s="350">
        <f t="shared" si="239"/>
        <v>157</v>
      </c>
      <c r="T619" s="351"/>
      <c r="U619" s="351"/>
      <c r="V619" s="355"/>
      <c r="W619" s="354">
        <v>76</v>
      </c>
      <c r="X619" s="351"/>
      <c r="Y619" s="355"/>
      <c r="Z619" s="354">
        <v>81</v>
      </c>
      <c r="AA619" s="351"/>
      <c r="AB619" s="356"/>
      <c r="AC619" s="350">
        <f>SUM(AF619:AK619)</f>
        <v>189</v>
      </c>
      <c r="AD619" s="351"/>
      <c r="AE619" s="355"/>
      <c r="AF619" s="354">
        <v>99</v>
      </c>
      <c r="AG619" s="351"/>
      <c r="AH619" s="355"/>
      <c r="AI619" s="354">
        <v>90</v>
      </c>
      <c r="AJ619" s="351"/>
      <c r="AK619" s="356"/>
      <c r="AL619" s="350">
        <f>SUM(AO619:AT619)</f>
        <v>164</v>
      </c>
      <c r="AM619" s="351"/>
      <c r="AN619" s="355"/>
      <c r="AO619" s="354">
        <v>81</v>
      </c>
      <c r="AP619" s="351"/>
      <c r="AQ619" s="355"/>
      <c r="AR619" s="354">
        <v>83</v>
      </c>
      <c r="AS619" s="351"/>
      <c r="AT619" s="356"/>
    </row>
    <row r="620" spans="2:46" s="57" customFormat="1" ht="12.75" customHeight="1">
      <c r="B620" s="347" t="s">
        <v>14</v>
      </c>
      <c r="C620" s="348"/>
      <c r="D620" s="348"/>
      <c r="E620" s="348"/>
      <c r="F620" s="349"/>
      <c r="G620" s="350">
        <f t="shared" ref="G620:G625" si="241">SUM(K620:R620)</f>
        <v>805</v>
      </c>
      <c r="H620" s="351"/>
      <c r="I620" s="351"/>
      <c r="J620" s="355"/>
      <c r="K620" s="352">
        <f t="shared" ref="K620" si="242">W620+AF620+AO620</f>
        <v>399</v>
      </c>
      <c r="L620" s="352"/>
      <c r="M620" s="352"/>
      <c r="N620" s="352"/>
      <c r="O620" s="352">
        <f t="shared" ref="O620" si="243">Z620+AI620+AR620</f>
        <v>406</v>
      </c>
      <c r="P620" s="352"/>
      <c r="Q620" s="352"/>
      <c r="R620" s="352"/>
      <c r="S620" s="350">
        <f t="shared" si="239"/>
        <v>284</v>
      </c>
      <c r="T620" s="351"/>
      <c r="U620" s="351"/>
      <c r="V620" s="355"/>
      <c r="W620" s="354">
        <f>SUM(W621:Y622)</f>
        <v>147</v>
      </c>
      <c r="X620" s="351"/>
      <c r="Y620" s="355"/>
      <c r="Z620" s="354">
        <f>SUM(Z621:AB622)</f>
        <v>137</v>
      </c>
      <c r="AA620" s="351"/>
      <c r="AB620" s="356"/>
      <c r="AC620" s="350">
        <f t="shared" si="240"/>
        <v>241</v>
      </c>
      <c r="AD620" s="351"/>
      <c r="AE620" s="355"/>
      <c r="AF620" s="354">
        <f>SUM(AF621:AH622)</f>
        <v>123</v>
      </c>
      <c r="AG620" s="351"/>
      <c r="AH620" s="355"/>
      <c r="AI620" s="354">
        <f>SUM(AI621:AK622)</f>
        <v>118</v>
      </c>
      <c r="AJ620" s="351"/>
      <c r="AK620" s="356"/>
      <c r="AL620" s="350">
        <f t="shared" ref="AL620:AL625" si="244">SUM(AO620:AT620)</f>
        <v>280</v>
      </c>
      <c r="AM620" s="351"/>
      <c r="AN620" s="355"/>
      <c r="AO620" s="354">
        <f>SUM(AO621:AQ622)</f>
        <v>129</v>
      </c>
      <c r="AP620" s="351"/>
      <c r="AQ620" s="355"/>
      <c r="AR620" s="354">
        <f>SUM(AR621:AT622)</f>
        <v>151</v>
      </c>
      <c r="AS620" s="351"/>
      <c r="AT620" s="356"/>
    </row>
    <row r="621" spans="2:46" s="57" customFormat="1" ht="12.75" hidden="1" customHeight="1">
      <c r="B621" s="347" t="s">
        <v>131</v>
      </c>
      <c r="C621" s="348"/>
      <c r="D621" s="348"/>
      <c r="E621" s="348"/>
      <c r="F621" s="349"/>
      <c r="G621" s="350">
        <f>SUM(K621:R621)</f>
        <v>490</v>
      </c>
      <c r="H621" s="351"/>
      <c r="I621" s="351"/>
      <c r="J621" s="351"/>
      <c r="K621" s="352">
        <f>SUM(W621,AF621,AO621)</f>
        <v>245</v>
      </c>
      <c r="L621" s="352"/>
      <c r="M621" s="352"/>
      <c r="N621" s="352"/>
      <c r="O621" s="352">
        <f>SUM(Z621,AI621,AR621)</f>
        <v>245</v>
      </c>
      <c r="P621" s="352"/>
      <c r="Q621" s="352"/>
      <c r="R621" s="352"/>
      <c r="S621" s="350">
        <f t="shared" si="239"/>
        <v>174</v>
      </c>
      <c r="T621" s="351"/>
      <c r="U621" s="351"/>
      <c r="V621" s="355"/>
      <c r="W621" s="354">
        <v>83</v>
      </c>
      <c r="X621" s="351"/>
      <c r="Y621" s="355"/>
      <c r="Z621" s="354">
        <v>91</v>
      </c>
      <c r="AA621" s="351"/>
      <c r="AB621" s="356"/>
      <c r="AC621" s="350">
        <f t="shared" si="240"/>
        <v>151</v>
      </c>
      <c r="AD621" s="351"/>
      <c r="AE621" s="355"/>
      <c r="AF621" s="354">
        <v>84</v>
      </c>
      <c r="AG621" s="351"/>
      <c r="AH621" s="355"/>
      <c r="AI621" s="354">
        <v>67</v>
      </c>
      <c r="AJ621" s="351"/>
      <c r="AK621" s="356"/>
      <c r="AL621" s="350">
        <f t="shared" si="244"/>
        <v>165</v>
      </c>
      <c r="AM621" s="351"/>
      <c r="AN621" s="355"/>
      <c r="AO621" s="354">
        <v>78</v>
      </c>
      <c r="AP621" s="351"/>
      <c r="AQ621" s="355"/>
      <c r="AR621" s="354">
        <v>87</v>
      </c>
      <c r="AS621" s="351"/>
      <c r="AT621" s="356"/>
    </row>
    <row r="622" spans="2:46" s="57" customFormat="1" ht="12.75" hidden="1" customHeight="1">
      <c r="B622" s="347" t="s">
        <v>132</v>
      </c>
      <c r="C622" s="348"/>
      <c r="D622" s="348"/>
      <c r="E622" s="348"/>
      <c r="F622" s="349"/>
      <c r="G622" s="350">
        <f>SUM(K622:R622)</f>
        <v>315</v>
      </c>
      <c r="H622" s="351"/>
      <c r="I622" s="351"/>
      <c r="J622" s="351"/>
      <c r="K622" s="352">
        <f>SUM(W622,AF622,AO622)</f>
        <v>154</v>
      </c>
      <c r="L622" s="352"/>
      <c r="M622" s="352"/>
      <c r="N622" s="352"/>
      <c r="O622" s="352">
        <f>SUM(Z622,AI622,AR622)</f>
        <v>161</v>
      </c>
      <c r="P622" s="352"/>
      <c r="Q622" s="352"/>
      <c r="R622" s="352"/>
      <c r="S622" s="350">
        <f t="shared" si="239"/>
        <v>110</v>
      </c>
      <c r="T622" s="351"/>
      <c r="U622" s="351"/>
      <c r="V622" s="355"/>
      <c r="W622" s="354">
        <v>64</v>
      </c>
      <c r="X622" s="351"/>
      <c r="Y622" s="355"/>
      <c r="Z622" s="354">
        <v>46</v>
      </c>
      <c r="AA622" s="351"/>
      <c r="AB622" s="356"/>
      <c r="AC622" s="350">
        <f t="shared" si="240"/>
        <v>90</v>
      </c>
      <c r="AD622" s="351"/>
      <c r="AE622" s="355"/>
      <c r="AF622" s="354">
        <v>39</v>
      </c>
      <c r="AG622" s="351"/>
      <c r="AH622" s="355"/>
      <c r="AI622" s="354">
        <v>51</v>
      </c>
      <c r="AJ622" s="351"/>
      <c r="AK622" s="356"/>
      <c r="AL622" s="350">
        <f t="shared" si="244"/>
        <v>115</v>
      </c>
      <c r="AM622" s="351"/>
      <c r="AN622" s="355"/>
      <c r="AO622" s="354">
        <v>51</v>
      </c>
      <c r="AP622" s="351"/>
      <c r="AQ622" s="355"/>
      <c r="AR622" s="354">
        <v>64</v>
      </c>
      <c r="AS622" s="351"/>
      <c r="AT622" s="356"/>
    </row>
    <row r="623" spans="2:46" s="57" customFormat="1" ht="12.75" customHeight="1">
      <c r="B623" s="347" t="s">
        <v>15</v>
      </c>
      <c r="C623" s="348"/>
      <c r="D623" s="348"/>
      <c r="E623" s="348"/>
      <c r="F623" s="349"/>
      <c r="G623" s="350">
        <f t="shared" si="241"/>
        <v>660</v>
      </c>
      <c r="H623" s="351"/>
      <c r="I623" s="351"/>
      <c r="J623" s="351"/>
      <c r="K623" s="352">
        <f t="shared" ref="K623" si="245">W623+AF623+AO623</f>
        <v>330</v>
      </c>
      <c r="L623" s="352"/>
      <c r="M623" s="352"/>
      <c r="N623" s="352"/>
      <c r="O623" s="352">
        <f t="shared" ref="O623" si="246">Z623+AI623+AR623</f>
        <v>330</v>
      </c>
      <c r="P623" s="352"/>
      <c r="Q623" s="352"/>
      <c r="R623" s="352"/>
      <c r="S623" s="350">
        <f t="shared" si="239"/>
        <v>211</v>
      </c>
      <c r="T623" s="351"/>
      <c r="U623" s="351"/>
      <c r="V623" s="355"/>
      <c r="W623" s="354">
        <f>SUM(W624)</f>
        <v>108</v>
      </c>
      <c r="X623" s="351"/>
      <c r="Y623" s="351"/>
      <c r="Z623" s="354">
        <f>SUM(Z624)</f>
        <v>103</v>
      </c>
      <c r="AA623" s="351"/>
      <c r="AB623" s="356"/>
      <c r="AC623" s="351">
        <f t="shared" si="240"/>
        <v>229</v>
      </c>
      <c r="AD623" s="351"/>
      <c r="AE623" s="351"/>
      <c r="AF623" s="354">
        <f>SUM(AF624)</f>
        <v>107</v>
      </c>
      <c r="AG623" s="351"/>
      <c r="AH623" s="351"/>
      <c r="AI623" s="354">
        <f>SUM(AI624)</f>
        <v>122</v>
      </c>
      <c r="AJ623" s="351"/>
      <c r="AK623" s="356"/>
      <c r="AL623" s="350">
        <f t="shared" si="244"/>
        <v>220</v>
      </c>
      <c r="AM623" s="351"/>
      <c r="AN623" s="355"/>
      <c r="AO623" s="352">
        <f>SUM(AO624)</f>
        <v>115</v>
      </c>
      <c r="AP623" s="352"/>
      <c r="AQ623" s="352"/>
      <c r="AR623" s="352">
        <f>SUM(AR624)</f>
        <v>105</v>
      </c>
      <c r="AS623" s="352"/>
      <c r="AT623" s="353"/>
    </row>
    <row r="624" spans="2:46" s="57" customFormat="1" ht="12.75" hidden="1" customHeight="1">
      <c r="B624" s="347" t="s">
        <v>133</v>
      </c>
      <c r="C624" s="348"/>
      <c r="D624" s="348"/>
      <c r="E624" s="348"/>
      <c r="F624" s="349"/>
      <c r="G624" s="350">
        <f>SUM(K624:R624)</f>
        <v>660</v>
      </c>
      <c r="H624" s="351"/>
      <c r="I624" s="351"/>
      <c r="J624" s="351"/>
      <c r="K624" s="352">
        <f>SUM(W624,AF624,AO624)</f>
        <v>330</v>
      </c>
      <c r="L624" s="352"/>
      <c r="M624" s="352"/>
      <c r="N624" s="352"/>
      <c r="O624" s="352">
        <f>SUM(Z624,AI624,AR624)</f>
        <v>330</v>
      </c>
      <c r="P624" s="352"/>
      <c r="Q624" s="352"/>
      <c r="R624" s="352"/>
      <c r="S624" s="350">
        <f t="shared" si="239"/>
        <v>211</v>
      </c>
      <c r="T624" s="351"/>
      <c r="U624" s="351"/>
      <c r="V624" s="355"/>
      <c r="W624" s="354">
        <v>108</v>
      </c>
      <c r="X624" s="351"/>
      <c r="Y624" s="355"/>
      <c r="Z624" s="354">
        <v>103</v>
      </c>
      <c r="AA624" s="351"/>
      <c r="AB624" s="356"/>
      <c r="AC624" s="350">
        <f>SUM(AF624:AK624)</f>
        <v>229</v>
      </c>
      <c r="AD624" s="351"/>
      <c r="AE624" s="355"/>
      <c r="AF624" s="354">
        <v>107</v>
      </c>
      <c r="AG624" s="351"/>
      <c r="AH624" s="355"/>
      <c r="AI624" s="354">
        <v>122</v>
      </c>
      <c r="AJ624" s="351"/>
      <c r="AK624" s="356"/>
      <c r="AL624" s="350">
        <f>SUM(AO624:AT624)</f>
        <v>220</v>
      </c>
      <c r="AM624" s="351"/>
      <c r="AN624" s="355"/>
      <c r="AO624" s="354">
        <v>115</v>
      </c>
      <c r="AP624" s="351"/>
      <c r="AQ624" s="355"/>
      <c r="AR624" s="354">
        <v>105</v>
      </c>
      <c r="AS624" s="351"/>
      <c r="AT624" s="356"/>
    </row>
    <row r="625" spans="2:46" s="57" customFormat="1" ht="12.75" customHeight="1">
      <c r="B625" s="347" t="s">
        <v>16</v>
      </c>
      <c r="C625" s="348"/>
      <c r="D625" s="348"/>
      <c r="E625" s="348"/>
      <c r="F625" s="349"/>
      <c r="G625" s="350">
        <f t="shared" si="241"/>
        <v>349</v>
      </c>
      <c r="H625" s="351"/>
      <c r="I625" s="351"/>
      <c r="J625" s="351"/>
      <c r="K625" s="352">
        <f t="shared" ref="K625" si="247">W625+AF625+AO625</f>
        <v>171</v>
      </c>
      <c r="L625" s="352"/>
      <c r="M625" s="352"/>
      <c r="N625" s="352"/>
      <c r="O625" s="352">
        <f t="shared" ref="O625" si="248">Z625+AI625+AR625</f>
        <v>178</v>
      </c>
      <c r="P625" s="352"/>
      <c r="Q625" s="352"/>
      <c r="R625" s="352"/>
      <c r="S625" s="350">
        <f t="shared" si="239"/>
        <v>105</v>
      </c>
      <c r="T625" s="351"/>
      <c r="U625" s="351"/>
      <c r="V625" s="355"/>
      <c r="W625" s="354">
        <f>SUM(W626)</f>
        <v>48</v>
      </c>
      <c r="X625" s="351"/>
      <c r="Y625" s="351"/>
      <c r="Z625" s="354">
        <f>SUM(Z626)</f>
        <v>57</v>
      </c>
      <c r="AA625" s="351"/>
      <c r="AB625" s="356"/>
      <c r="AC625" s="351">
        <f t="shared" si="240"/>
        <v>129</v>
      </c>
      <c r="AD625" s="351"/>
      <c r="AE625" s="351"/>
      <c r="AF625" s="354">
        <f>SUM(AF626)</f>
        <v>61</v>
      </c>
      <c r="AG625" s="351"/>
      <c r="AH625" s="351"/>
      <c r="AI625" s="354">
        <f>SUM(AI626)</f>
        <v>68</v>
      </c>
      <c r="AJ625" s="351"/>
      <c r="AK625" s="356"/>
      <c r="AL625" s="350">
        <f t="shared" si="244"/>
        <v>115</v>
      </c>
      <c r="AM625" s="351"/>
      <c r="AN625" s="355"/>
      <c r="AO625" s="352">
        <f>SUM(AO626)</f>
        <v>62</v>
      </c>
      <c r="AP625" s="352"/>
      <c r="AQ625" s="352"/>
      <c r="AR625" s="352">
        <f>SUM(AR626)</f>
        <v>53</v>
      </c>
      <c r="AS625" s="352"/>
      <c r="AT625" s="353"/>
    </row>
    <row r="626" spans="2:46" s="57" customFormat="1" ht="12.75" hidden="1" customHeight="1">
      <c r="B626" s="347" t="s">
        <v>135</v>
      </c>
      <c r="C626" s="348"/>
      <c r="D626" s="348"/>
      <c r="E626" s="348"/>
      <c r="F626" s="349"/>
      <c r="G626" s="350">
        <f>SUM(K626:R626)</f>
        <v>349</v>
      </c>
      <c r="H626" s="351"/>
      <c r="I626" s="351"/>
      <c r="J626" s="351"/>
      <c r="K626" s="352">
        <f>SUM(W626,AF626,AO626)</f>
        <v>171</v>
      </c>
      <c r="L626" s="352"/>
      <c r="M626" s="352"/>
      <c r="N626" s="352"/>
      <c r="O626" s="352">
        <f>SUM(Z626,AI626,AR626)</f>
        <v>178</v>
      </c>
      <c r="P626" s="352"/>
      <c r="Q626" s="352"/>
      <c r="R626" s="352"/>
      <c r="S626" s="350">
        <f t="shared" si="239"/>
        <v>105</v>
      </c>
      <c r="T626" s="351"/>
      <c r="U626" s="351"/>
      <c r="V626" s="355"/>
      <c r="W626" s="352">
        <v>48</v>
      </c>
      <c r="X626" s="352"/>
      <c r="Y626" s="352"/>
      <c r="Z626" s="352">
        <v>57</v>
      </c>
      <c r="AA626" s="352"/>
      <c r="AB626" s="353"/>
      <c r="AC626" s="360">
        <f>SUM(AF626:AK626)</f>
        <v>129</v>
      </c>
      <c r="AD626" s="361"/>
      <c r="AE626" s="365"/>
      <c r="AF626" s="352">
        <v>61</v>
      </c>
      <c r="AG626" s="352"/>
      <c r="AH626" s="352"/>
      <c r="AI626" s="352">
        <v>68</v>
      </c>
      <c r="AJ626" s="352"/>
      <c r="AK626" s="353"/>
      <c r="AL626" s="360">
        <f>SUM(AO626:AT626)</f>
        <v>115</v>
      </c>
      <c r="AM626" s="361"/>
      <c r="AN626" s="365"/>
      <c r="AO626" s="352">
        <v>62</v>
      </c>
      <c r="AP626" s="352"/>
      <c r="AQ626" s="352"/>
      <c r="AR626" s="369">
        <v>53</v>
      </c>
      <c r="AS626" s="369"/>
      <c r="AT626" s="370"/>
    </row>
    <row r="627" spans="2:46" s="126" customFormat="1" ht="15" customHeight="1">
      <c r="B627" s="229" t="s">
        <v>64</v>
      </c>
      <c r="C627" s="381"/>
      <c r="D627" s="381"/>
      <c r="E627" s="381"/>
      <c r="F627" s="381"/>
      <c r="G627" s="381"/>
      <c r="H627" s="381"/>
      <c r="I627" s="381"/>
      <c r="J627" s="381"/>
      <c r="K627" s="381"/>
      <c r="L627" s="381"/>
      <c r="M627" s="381"/>
      <c r="N627" s="381"/>
      <c r="O627" s="381"/>
      <c r="P627" s="381"/>
      <c r="Q627" s="381"/>
      <c r="R627" s="381"/>
      <c r="S627" s="381"/>
      <c r="T627" s="381"/>
      <c r="U627" s="381"/>
      <c r="V627" s="381"/>
      <c r="W627" s="381"/>
      <c r="X627" s="381"/>
      <c r="Y627" s="381"/>
      <c r="Z627" s="381"/>
      <c r="AA627" s="381"/>
      <c r="AB627" s="381"/>
      <c r="AC627" s="381"/>
      <c r="AD627" s="381"/>
      <c r="AE627" s="381"/>
      <c r="AF627" s="381"/>
      <c r="AG627" s="381"/>
      <c r="AH627" s="381"/>
      <c r="AI627" s="381"/>
      <c r="AJ627" s="381"/>
      <c r="AK627" s="381"/>
      <c r="AL627" s="381"/>
      <c r="AM627" s="381"/>
      <c r="AN627" s="381"/>
      <c r="AO627" s="381"/>
      <c r="AP627" s="381"/>
      <c r="AQ627" s="381"/>
      <c r="AR627" s="381"/>
      <c r="AS627" s="381"/>
      <c r="AT627" s="264"/>
    </row>
    <row r="628" spans="2:46" s="126" customFormat="1">
      <c r="AT628" s="131"/>
    </row>
  </sheetData>
  <mergeCells count="11862">
    <mergeCell ref="AI626:AK626"/>
    <mergeCell ref="AL626:AN626"/>
    <mergeCell ref="AO626:AQ626"/>
    <mergeCell ref="AR626:AT626"/>
    <mergeCell ref="AR625:AT625"/>
    <mergeCell ref="B626:F626"/>
    <mergeCell ref="G626:J626"/>
    <mergeCell ref="K626:N626"/>
    <mergeCell ref="O626:R626"/>
    <mergeCell ref="S626:V626"/>
    <mergeCell ref="W626:Y626"/>
    <mergeCell ref="Z626:AB626"/>
    <mergeCell ref="AC626:AE626"/>
    <mergeCell ref="AF626:AH626"/>
    <mergeCell ref="Z625:AB625"/>
    <mergeCell ref="AC625:AE625"/>
    <mergeCell ref="AF625:AH625"/>
    <mergeCell ref="AI625:AK625"/>
    <mergeCell ref="AL625:AN625"/>
    <mergeCell ref="AO625:AQ625"/>
    <mergeCell ref="AI624:AK624"/>
    <mergeCell ref="AL624:AN624"/>
    <mergeCell ref="AO624:AQ624"/>
    <mergeCell ref="AR624:AT624"/>
    <mergeCell ref="B625:F625"/>
    <mergeCell ref="G625:J625"/>
    <mergeCell ref="K625:N625"/>
    <mergeCell ref="O625:R625"/>
    <mergeCell ref="S625:V625"/>
    <mergeCell ref="W625:Y625"/>
    <mergeCell ref="AR623:AT623"/>
    <mergeCell ref="B624:F624"/>
    <mergeCell ref="G624:J624"/>
    <mergeCell ref="K624:N624"/>
    <mergeCell ref="O624:R624"/>
    <mergeCell ref="S624:V624"/>
    <mergeCell ref="W624:Y624"/>
    <mergeCell ref="Z624:AB624"/>
    <mergeCell ref="AC624:AE624"/>
    <mergeCell ref="AF624:AH624"/>
    <mergeCell ref="Z623:AB623"/>
    <mergeCell ref="AC623:AE623"/>
    <mergeCell ref="AF623:AH623"/>
    <mergeCell ref="AI623:AK623"/>
    <mergeCell ref="AL623:AN623"/>
    <mergeCell ref="AO623:AQ623"/>
    <mergeCell ref="AI622:AK622"/>
    <mergeCell ref="AL622:AN622"/>
    <mergeCell ref="AO622:AQ622"/>
    <mergeCell ref="AR622:AT622"/>
    <mergeCell ref="B623:F623"/>
    <mergeCell ref="G623:J623"/>
    <mergeCell ref="K623:N623"/>
    <mergeCell ref="O623:R623"/>
    <mergeCell ref="S623:V623"/>
    <mergeCell ref="W623:Y623"/>
    <mergeCell ref="AR621:AT621"/>
    <mergeCell ref="B622:F622"/>
    <mergeCell ref="G622:J622"/>
    <mergeCell ref="K622:N622"/>
    <mergeCell ref="O622:R622"/>
    <mergeCell ref="S622:V622"/>
    <mergeCell ref="W622:Y622"/>
    <mergeCell ref="Z622:AB622"/>
    <mergeCell ref="AC622:AE622"/>
    <mergeCell ref="AF622:AH622"/>
    <mergeCell ref="Z621:AB621"/>
    <mergeCell ref="AC621:AE621"/>
    <mergeCell ref="AF621:AH621"/>
    <mergeCell ref="AI621:AK621"/>
    <mergeCell ref="AL621:AN621"/>
    <mergeCell ref="AO621:AQ621"/>
    <mergeCell ref="AI620:AK620"/>
    <mergeCell ref="AL620:AN620"/>
    <mergeCell ref="AO620:AQ620"/>
    <mergeCell ref="AR620:AT620"/>
    <mergeCell ref="B621:F621"/>
    <mergeCell ref="G621:J621"/>
    <mergeCell ref="K621:N621"/>
    <mergeCell ref="O621:R621"/>
    <mergeCell ref="S621:V621"/>
    <mergeCell ref="W621:Y621"/>
    <mergeCell ref="AR619:AT619"/>
    <mergeCell ref="B620:F620"/>
    <mergeCell ref="G620:J620"/>
    <mergeCell ref="K620:N620"/>
    <mergeCell ref="O620:R620"/>
    <mergeCell ref="S620:V620"/>
    <mergeCell ref="W620:Y620"/>
    <mergeCell ref="Z620:AB620"/>
    <mergeCell ref="AC620:AE620"/>
    <mergeCell ref="AF620:AH620"/>
    <mergeCell ref="Z619:AB619"/>
    <mergeCell ref="AC619:AE619"/>
    <mergeCell ref="AF619:AH619"/>
    <mergeCell ref="AI619:AK619"/>
    <mergeCell ref="AL619:AN619"/>
    <mergeCell ref="AO619:AQ619"/>
    <mergeCell ref="AI618:AK618"/>
    <mergeCell ref="AL618:AN618"/>
    <mergeCell ref="AO618:AQ618"/>
    <mergeCell ref="AR618:AT618"/>
    <mergeCell ref="B619:F619"/>
    <mergeCell ref="G619:J619"/>
    <mergeCell ref="K619:N619"/>
    <mergeCell ref="O619:R619"/>
    <mergeCell ref="S619:V619"/>
    <mergeCell ref="W619:Y619"/>
    <mergeCell ref="AR617:AT617"/>
    <mergeCell ref="B618:F618"/>
    <mergeCell ref="G618:J618"/>
    <mergeCell ref="K618:N618"/>
    <mergeCell ref="O618:R618"/>
    <mergeCell ref="S618:V618"/>
    <mergeCell ref="W618:Y618"/>
    <mergeCell ref="Z618:AB618"/>
    <mergeCell ref="AC618:AE618"/>
    <mergeCell ref="AF618:AH618"/>
    <mergeCell ref="Z617:AB617"/>
    <mergeCell ref="AC617:AE617"/>
    <mergeCell ref="AF617:AH617"/>
    <mergeCell ref="AI617:AK617"/>
    <mergeCell ref="AL617:AN617"/>
    <mergeCell ref="AO617:AQ617"/>
    <mergeCell ref="AI616:AK616"/>
    <mergeCell ref="AL616:AN616"/>
    <mergeCell ref="AO616:AQ616"/>
    <mergeCell ref="AR616:AT616"/>
    <mergeCell ref="B617:F617"/>
    <mergeCell ref="G617:J617"/>
    <mergeCell ref="K617:N617"/>
    <mergeCell ref="O617:R617"/>
    <mergeCell ref="S617:V617"/>
    <mergeCell ref="W617:Y617"/>
    <mergeCell ref="AR615:AT615"/>
    <mergeCell ref="B616:F616"/>
    <mergeCell ref="G616:J616"/>
    <mergeCell ref="K616:N616"/>
    <mergeCell ref="O616:R616"/>
    <mergeCell ref="S616:V616"/>
    <mergeCell ref="W616:Y616"/>
    <mergeCell ref="Z616:AB616"/>
    <mergeCell ref="AC616:AE616"/>
    <mergeCell ref="AF616:AH616"/>
    <mergeCell ref="Z615:AB615"/>
    <mergeCell ref="AC615:AE615"/>
    <mergeCell ref="AF615:AH615"/>
    <mergeCell ref="AI615:AK615"/>
    <mergeCell ref="AL615:AN615"/>
    <mergeCell ref="AO615:AQ615"/>
    <mergeCell ref="AI614:AK614"/>
    <mergeCell ref="AL614:AN614"/>
    <mergeCell ref="AO614:AQ614"/>
    <mergeCell ref="AR614:AT614"/>
    <mergeCell ref="B615:F615"/>
    <mergeCell ref="G615:J615"/>
    <mergeCell ref="K615:N615"/>
    <mergeCell ref="O615:R615"/>
    <mergeCell ref="S615:V615"/>
    <mergeCell ref="W615:Y615"/>
    <mergeCell ref="AR613:AT613"/>
    <mergeCell ref="B614:F614"/>
    <mergeCell ref="G614:J614"/>
    <mergeCell ref="K614:N614"/>
    <mergeCell ref="O614:R614"/>
    <mergeCell ref="S614:V614"/>
    <mergeCell ref="W614:Y614"/>
    <mergeCell ref="Z614:AB614"/>
    <mergeCell ref="AC614:AE614"/>
    <mergeCell ref="AF614:AH614"/>
    <mergeCell ref="Z613:AB613"/>
    <mergeCell ref="AC613:AE613"/>
    <mergeCell ref="AF613:AH613"/>
    <mergeCell ref="AI613:AK613"/>
    <mergeCell ref="AL613:AN613"/>
    <mergeCell ref="AO613:AQ613"/>
    <mergeCell ref="AI612:AK612"/>
    <mergeCell ref="AL612:AN612"/>
    <mergeCell ref="AO612:AQ612"/>
    <mergeCell ref="AR612:AT612"/>
    <mergeCell ref="B613:F613"/>
    <mergeCell ref="G613:J613"/>
    <mergeCell ref="K613:N613"/>
    <mergeCell ref="O613:R613"/>
    <mergeCell ref="S613:V613"/>
    <mergeCell ref="W613:Y613"/>
    <mergeCell ref="AR611:AT611"/>
    <mergeCell ref="B612:F612"/>
    <mergeCell ref="G612:J612"/>
    <mergeCell ref="K612:N612"/>
    <mergeCell ref="O612:R612"/>
    <mergeCell ref="S612:V612"/>
    <mergeCell ref="W612:Y612"/>
    <mergeCell ref="Z612:AB612"/>
    <mergeCell ref="AC612:AE612"/>
    <mergeCell ref="AF612:AH612"/>
    <mergeCell ref="Z611:AB611"/>
    <mergeCell ref="AC611:AE611"/>
    <mergeCell ref="AF611:AH611"/>
    <mergeCell ref="AI611:AK611"/>
    <mergeCell ref="AL611:AN611"/>
    <mergeCell ref="AO611:AQ611"/>
    <mergeCell ref="AI610:AK610"/>
    <mergeCell ref="AL610:AN610"/>
    <mergeCell ref="AO610:AQ610"/>
    <mergeCell ref="AR610:AT610"/>
    <mergeCell ref="B611:F611"/>
    <mergeCell ref="G611:J611"/>
    <mergeCell ref="K611:N611"/>
    <mergeCell ref="O611:R611"/>
    <mergeCell ref="S611:V611"/>
    <mergeCell ref="W611:Y611"/>
    <mergeCell ref="AR609:AT609"/>
    <mergeCell ref="B610:F610"/>
    <mergeCell ref="G610:J610"/>
    <mergeCell ref="K610:N610"/>
    <mergeCell ref="O610:R610"/>
    <mergeCell ref="S610:V610"/>
    <mergeCell ref="W610:Y610"/>
    <mergeCell ref="Z610:AB610"/>
    <mergeCell ref="AC610:AE610"/>
    <mergeCell ref="AF610:AH610"/>
    <mergeCell ref="Z609:AB609"/>
    <mergeCell ref="AC609:AE609"/>
    <mergeCell ref="AF609:AH609"/>
    <mergeCell ref="AI609:AK609"/>
    <mergeCell ref="AL609:AN609"/>
    <mergeCell ref="AO609:AQ609"/>
    <mergeCell ref="AI608:AK608"/>
    <mergeCell ref="AL608:AN608"/>
    <mergeCell ref="AO608:AQ608"/>
    <mergeCell ref="AR608:AT608"/>
    <mergeCell ref="B609:F609"/>
    <mergeCell ref="G609:J609"/>
    <mergeCell ref="K609:N609"/>
    <mergeCell ref="O609:R609"/>
    <mergeCell ref="S609:V609"/>
    <mergeCell ref="W609:Y609"/>
    <mergeCell ref="AR607:AT607"/>
    <mergeCell ref="B608:F608"/>
    <mergeCell ref="G608:J608"/>
    <mergeCell ref="K608:N608"/>
    <mergeCell ref="O608:R608"/>
    <mergeCell ref="S608:V608"/>
    <mergeCell ref="W608:Y608"/>
    <mergeCell ref="Z608:AB608"/>
    <mergeCell ref="AC608:AE608"/>
    <mergeCell ref="AF608:AH608"/>
    <mergeCell ref="Z607:AB607"/>
    <mergeCell ref="AC607:AE607"/>
    <mergeCell ref="AF607:AH607"/>
    <mergeCell ref="AI607:AK607"/>
    <mergeCell ref="AL607:AN607"/>
    <mergeCell ref="AO607:AQ607"/>
    <mergeCell ref="AI606:AK606"/>
    <mergeCell ref="AL606:AN606"/>
    <mergeCell ref="AO606:AQ606"/>
    <mergeCell ref="AR606:AT606"/>
    <mergeCell ref="B607:F607"/>
    <mergeCell ref="G607:J607"/>
    <mergeCell ref="K607:N607"/>
    <mergeCell ref="O607:R607"/>
    <mergeCell ref="S607:V607"/>
    <mergeCell ref="W607:Y607"/>
    <mergeCell ref="AR605:AT605"/>
    <mergeCell ref="B606:F606"/>
    <mergeCell ref="G606:J606"/>
    <mergeCell ref="K606:N606"/>
    <mergeCell ref="O606:R606"/>
    <mergeCell ref="S606:V606"/>
    <mergeCell ref="W606:Y606"/>
    <mergeCell ref="Z606:AB606"/>
    <mergeCell ref="AC606:AE606"/>
    <mergeCell ref="AF606:AH606"/>
    <mergeCell ref="Z605:AB605"/>
    <mergeCell ref="AC605:AE605"/>
    <mergeCell ref="AF605:AH605"/>
    <mergeCell ref="AI605:AK605"/>
    <mergeCell ref="AL605:AN605"/>
    <mergeCell ref="AO605:AQ605"/>
    <mergeCell ref="AI604:AK604"/>
    <mergeCell ref="AL604:AN604"/>
    <mergeCell ref="AO604:AQ604"/>
    <mergeCell ref="AR604:AT604"/>
    <mergeCell ref="B605:F605"/>
    <mergeCell ref="G605:J605"/>
    <mergeCell ref="K605:N605"/>
    <mergeCell ref="O605:R605"/>
    <mergeCell ref="S605:V605"/>
    <mergeCell ref="W605:Y605"/>
    <mergeCell ref="AR603:AT603"/>
    <mergeCell ref="B604:F604"/>
    <mergeCell ref="G604:J604"/>
    <mergeCell ref="K604:N604"/>
    <mergeCell ref="O604:R604"/>
    <mergeCell ref="S604:V604"/>
    <mergeCell ref="W604:Y604"/>
    <mergeCell ref="Z604:AB604"/>
    <mergeCell ref="AC604:AE604"/>
    <mergeCell ref="AF604:AH604"/>
    <mergeCell ref="Z603:AB603"/>
    <mergeCell ref="AC603:AE603"/>
    <mergeCell ref="AF603:AH603"/>
    <mergeCell ref="AI603:AK603"/>
    <mergeCell ref="AL603:AN603"/>
    <mergeCell ref="AO603:AQ603"/>
    <mergeCell ref="AI602:AK602"/>
    <mergeCell ref="AL602:AN602"/>
    <mergeCell ref="AO602:AQ602"/>
    <mergeCell ref="AR602:AT602"/>
    <mergeCell ref="B603:F603"/>
    <mergeCell ref="G603:J603"/>
    <mergeCell ref="K603:N603"/>
    <mergeCell ref="O603:R603"/>
    <mergeCell ref="S603:V603"/>
    <mergeCell ref="W603:Y603"/>
    <mergeCell ref="AR601:AT601"/>
    <mergeCell ref="B602:F602"/>
    <mergeCell ref="G602:J602"/>
    <mergeCell ref="K602:N602"/>
    <mergeCell ref="O602:R602"/>
    <mergeCell ref="S602:V602"/>
    <mergeCell ref="W602:Y602"/>
    <mergeCell ref="Z602:AB602"/>
    <mergeCell ref="AC602:AE602"/>
    <mergeCell ref="AF602:AH602"/>
    <mergeCell ref="Z601:AB601"/>
    <mergeCell ref="AC601:AE601"/>
    <mergeCell ref="AF601:AH601"/>
    <mergeCell ref="AI601:AK601"/>
    <mergeCell ref="AL601:AN601"/>
    <mergeCell ref="AO601:AQ601"/>
    <mergeCell ref="AI600:AK600"/>
    <mergeCell ref="AL600:AN600"/>
    <mergeCell ref="AO600:AQ600"/>
    <mergeCell ref="AR600:AT600"/>
    <mergeCell ref="B601:F601"/>
    <mergeCell ref="G601:J601"/>
    <mergeCell ref="K601:N601"/>
    <mergeCell ref="O601:R601"/>
    <mergeCell ref="S601:V601"/>
    <mergeCell ref="W601:Y601"/>
    <mergeCell ref="AR599:AT599"/>
    <mergeCell ref="B600:F600"/>
    <mergeCell ref="G600:J600"/>
    <mergeCell ref="K600:N600"/>
    <mergeCell ref="O600:R600"/>
    <mergeCell ref="S600:V600"/>
    <mergeCell ref="W600:Y600"/>
    <mergeCell ref="Z600:AB600"/>
    <mergeCell ref="AC600:AE600"/>
    <mergeCell ref="AF600:AH600"/>
    <mergeCell ref="Z599:AB599"/>
    <mergeCell ref="AC599:AE599"/>
    <mergeCell ref="AF599:AH599"/>
    <mergeCell ref="AI599:AK599"/>
    <mergeCell ref="AL599:AN599"/>
    <mergeCell ref="AO599:AQ599"/>
    <mergeCell ref="AI598:AK598"/>
    <mergeCell ref="AL598:AN598"/>
    <mergeCell ref="AO598:AQ598"/>
    <mergeCell ref="AR598:AT598"/>
    <mergeCell ref="B599:F599"/>
    <mergeCell ref="G599:J599"/>
    <mergeCell ref="K599:N599"/>
    <mergeCell ref="O599:R599"/>
    <mergeCell ref="S599:V599"/>
    <mergeCell ref="W599:Y599"/>
    <mergeCell ref="AR597:AT597"/>
    <mergeCell ref="B598:F598"/>
    <mergeCell ref="G598:J598"/>
    <mergeCell ref="K598:N598"/>
    <mergeCell ref="O598:R598"/>
    <mergeCell ref="S598:V598"/>
    <mergeCell ref="W598:Y598"/>
    <mergeCell ref="Z598:AB598"/>
    <mergeCell ref="AC598:AE598"/>
    <mergeCell ref="AF598:AH598"/>
    <mergeCell ref="Z597:AB597"/>
    <mergeCell ref="AC597:AE597"/>
    <mergeCell ref="AF597:AH597"/>
    <mergeCell ref="AI597:AK597"/>
    <mergeCell ref="AL597:AN597"/>
    <mergeCell ref="AO597:AQ597"/>
    <mergeCell ref="AI596:AK596"/>
    <mergeCell ref="AL596:AN596"/>
    <mergeCell ref="AO596:AQ596"/>
    <mergeCell ref="AR596:AT596"/>
    <mergeCell ref="B597:F597"/>
    <mergeCell ref="G597:J597"/>
    <mergeCell ref="K597:N597"/>
    <mergeCell ref="O597:R597"/>
    <mergeCell ref="S597:V597"/>
    <mergeCell ref="W597:Y597"/>
    <mergeCell ref="AR595:AT595"/>
    <mergeCell ref="B596:F596"/>
    <mergeCell ref="G596:J596"/>
    <mergeCell ref="K596:N596"/>
    <mergeCell ref="O596:R596"/>
    <mergeCell ref="S596:V596"/>
    <mergeCell ref="W596:Y596"/>
    <mergeCell ref="Z596:AB596"/>
    <mergeCell ref="AC596:AE596"/>
    <mergeCell ref="AF596:AH596"/>
    <mergeCell ref="Z595:AB595"/>
    <mergeCell ref="AC595:AE595"/>
    <mergeCell ref="AF595:AH595"/>
    <mergeCell ref="AI595:AK595"/>
    <mergeCell ref="AL595:AN595"/>
    <mergeCell ref="AO595:AQ595"/>
    <mergeCell ref="AI594:AK594"/>
    <mergeCell ref="AL594:AN594"/>
    <mergeCell ref="AO594:AQ594"/>
    <mergeCell ref="AR594:AT594"/>
    <mergeCell ref="B595:F595"/>
    <mergeCell ref="G595:J595"/>
    <mergeCell ref="K595:N595"/>
    <mergeCell ref="O595:R595"/>
    <mergeCell ref="S595:V595"/>
    <mergeCell ref="W595:Y595"/>
    <mergeCell ref="AR593:AT593"/>
    <mergeCell ref="B594:F594"/>
    <mergeCell ref="G594:J594"/>
    <mergeCell ref="K594:N594"/>
    <mergeCell ref="O594:R594"/>
    <mergeCell ref="S594:V594"/>
    <mergeCell ref="W594:Y594"/>
    <mergeCell ref="Z594:AB594"/>
    <mergeCell ref="AC594:AE594"/>
    <mergeCell ref="AF594:AH594"/>
    <mergeCell ref="Z593:AB593"/>
    <mergeCell ref="AC593:AE593"/>
    <mergeCell ref="AF593:AH593"/>
    <mergeCell ref="AI593:AK593"/>
    <mergeCell ref="AL593:AN593"/>
    <mergeCell ref="AO593:AQ593"/>
    <mergeCell ref="AI592:AK592"/>
    <mergeCell ref="AL592:AN592"/>
    <mergeCell ref="AO592:AQ592"/>
    <mergeCell ref="AR592:AT592"/>
    <mergeCell ref="B593:F593"/>
    <mergeCell ref="G593:J593"/>
    <mergeCell ref="K593:N593"/>
    <mergeCell ref="O593:R593"/>
    <mergeCell ref="S593:V593"/>
    <mergeCell ref="W593:Y593"/>
    <mergeCell ref="AR591:AT591"/>
    <mergeCell ref="B592:F592"/>
    <mergeCell ref="G592:J592"/>
    <mergeCell ref="K592:N592"/>
    <mergeCell ref="O592:R592"/>
    <mergeCell ref="S592:V592"/>
    <mergeCell ref="W592:Y592"/>
    <mergeCell ref="Z592:AB592"/>
    <mergeCell ref="AC592:AE592"/>
    <mergeCell ref="AF592:AH592"/>
    <mergeCell ref="Z591:AB591"/>
    <mergeCell ref="AC591:AE591"/>
    <mergeCell ref="AF591:AH591"/>
    <mergeCell ref="AI591:AK591"/>
    <mergeCell ref="AL591:AN591"/>
    <mergeCell ref="AO591:AQ591"/>
    <mergeCell ref="AI590:AK590"/>
    <mergeCell ref="AL590:AN590"/>
    <mergeCell ref="AO590:AQ590"/>
    <mergeCell ref="AR590:AT590"/>
    <mergeCell ref="B591:F591"/>
    <mergeCell ref="G591:J591"/>
    <mergeCell ref="K591:N591"/>
    <mergeCell ref="O591:R591"/>
    <mergeCell ref="S591:V591"/>
    <mergeCell ref="W591:Y591"/>
    <mergeCell ref="AR589:AT589"/>
    <mergeCell ref="B590:F590"/>
    <mergeCell ref="G590:J590"/>
    <mergeCell ref="K590:N590"/>
    <mergeCell ref="O590:R590"/>
    <mergeCell ref="S590:V590"/>
    <mergeCell ref="W590:Y590"/>
    <mergeCell ref="Z590:AB590"/>
    <mergeCell ref="AC590:AE590"/>
    <mergeCell ref="AF590:AH590"/>
    <mergeCell ref="Z589:AB589"/>
    <mergeCell ref="AC589:AE589"/>
    <mergeCell ref="AF589:AH589"/>
    <mergeCell ref="AI589:AK589"/>
    <mergeCell ref="AL589:AN589"/>
    <mergeCell ref="AO589:AQ589"/>
    <mergeCell ref="AI588:AK588"/>
    <mergeCell ref="AL588:AN588"/>
    <mergeCell ref="AO588:AQ588"/>
    <mergeCell ref="AR588:AT588"/>
    <mergeCell ref="B589:F589"/>
    <mergeCell ref="G589:J589"/>
    <mergeCell ref="K589:N589"/>
    <mergeCell ref="O589:R589"/>
    <mergeCell ref="S589:V589"/>
    <mergeCell ref="W589:Y589"/>
    <mergeCell ref="AR587:AT587"/>
    <mergeCell ref="B588:F588"/>
    <mergeCell ref="G588:J588"/>
    <mergeCell ref="K588:N588"/>
    <mergeCell ref="O588:R588"/>
    <mergeCell ref="S588:V588"/>
    <mergeCell ref="W588:Y588"/>
    <mergeCell ref="Z588:AB588"/>
    <mergeCell ref="AC588:AE588"/>
    <mergeCell ref="AF588:AH588"/>
    <mergeCell ref="Z587:AB587"/>
    <mergeCell ref="AC587:AE587"/>
    <mergeCell ref="AF587:AH587"/>
    <mergeCell ref="AI587:AK587"/>
    <mergeCell ref="AL587:AN587"/>
    <mergeCell ref="AO587:AQ587"/>
    <mergeCell ref="AI586:AK586"/>
    <mergeCell ref="AL586:AN586"/>
    <mergeCell ref="AO586:AQ586"/>
    <mergeCell ref="AR586:AT586"/>
    <mergeCell ref="B587:F587"/>
    <mergeCell ref="G587:J587"/>
    <mergeCell ref="K587:N587"/>
    <mergeCell ref="O587:R587"/>
    <mergeCell ref="S587:V587"/>
    <mergeCell ref="W587:Y587"/>
    <mergeCell ref="AR585:AT585"/>
    <mergeCell ref="B586:F586"/>
    <mergeCell ref="G586:J586"/>
    <mergeCell ref="K586:N586"/>
    <mergeCell ref="O586:R586"/>
    <mergeCell ref="S586:V586"/>
    <mergeCell ref="W586:Y586"/>
    <mergeCell ref="Z586:AB586"/>
    <mergeCell ref="AC586:AE586"/>
    <mergeCell ref="AF586:AH586"/>
    <mergeCell ref="Z585:AB585"/>
    <mergeCell ref="AC585:AE585"/>
    <mergeCell ref="AF585:AH585"/>
    <mergeCell ref="AI585:AK585"/>
    <mergeCell ref="AL585:AN585"/>
    <mergeCell ref="AO585:AQ585"/>
    <mergeCell ref="AI584:AK584"/>
    <mergeCell ref="AL584:AN584"/>
    <mergeCell ref="AO584:AQ584"/>
    <mergeCell ref="AR584:AT584"/>
    <mergeCell ref="B585:F585"/>
    <mergeCell ref="G585:J585"/>
    <mergeCell ref="K585:N585"/>
    <mergeCell ref="O585:R585"/>
    <mergeCell ref="S585:V585"/>
    <mergeCell ref="W585:Y585"/>
    <mergeCell ref="AR583:AT583"/>
    <mergeCell ref="B584:F584"/>
    <mergeCell ref="G584:J584"/>
    <mergeCell ref="K584:N584"/>
    <mergeCell ref="O584:R584"/>
    <mergeCell ref="S584:V584"/>
    <mergeCell ref="W584:Y584"/>
    <mergeCell ref="Z584:AB584"/>
    <mergeCell ref="AC584:AE584"/>
    <mergeCell ref="AF584:AH584"/>
    <mergeCell ref="Z583:AB583"/>
    <mergeCell ref="AC583:AE583"/>
    <mergeCell ref="AF583:AH583"/>
    <mergeCell ref="AI583:AK583"/>
    <mergeCell ref="AL583:AN583"/>
    <mergeCell ref="AO583:AQ583"/>
    <mergeCell ref="AI582:AK582"/>
    <mergeCell ref="AL582:AN582"/>
    <mergeCell ref="AO582:AQ582"/>
    <mergeCell ref="AR582:AT582"/>
    <mergeCell ref="B583:F583"/>
    <mergeCell ref="G583:J583"/>
    <mergeCell ref="K583:N583"/>
    <mergeCell ref="O583:R583"/>
    <mergeCell ref="S583:V583"/>
    <mergeCell ref="W583:Y583"/>
    <mergeCell ref="AR581:AT581"/>
    <mergeCell ref="B582:F582"/>
    <mergeCell ref="G582:J582"/>
    <mergeCell ref="K582:N582"/>
    <mergeCell ref="O582:R582"/>
    <mergeCell ref="S582:V582"/>
    <mergeCell ref="W582:Y582"/>
    <mergeCell ref="Z582:AB582"/>
    <mergeCell ref="AC582:AE582"/>
    <mergeCell ref="AF582:AH582"/>
    <mergeCell ref="Z581:AB581"/>
    <mergeCell ref="AC581:AE581"/>
    <mergeCell ref="AF581:AH581"/>
    <mergeCell ref="AI581:AK581"/>
    <mergeCell ref="AL581:AN581"/>
    <mergeCell ref="AO581:AQ581"/>
    <mergeCell ref="AI580:AK580"/>
    <mergeCell ref="AL580:AN580"/>
    <mergeCell ref="AO580:AQ580"/>
    <mergeCell ref="AR580:AT580"/>
    <mergeCell ref="B581:F581"/>
    <mergeCell ref="G581:J581"/>
    <mergeCell ref="K581:N581"/>
    <mergeCell ref="O581:R581"/>
    <mergeCell ref="S581:V581"/>
    <mergeCell ref="W581:Y581"/>
    <mergeCell ref="AR579:AT579"/>
    <mergeCell ref="B580:F580"/>
    <mergeCell ref="G580:J580"/>
    <mergeCell ref="K580:N580"/>
    <mergeCell ref="O580:R580"/>
    <mergeCell ref="S580:V580"/>
    <mergeCell ref="W580:Y580"/>
    <mergeCell ref="Z580:AB580"/>
    <mergeCell ref="AC580:AE580"/>
    <mergeCell ref="AF580:AH580"/>
    <mergeCell ref="Z579:AB579"/>
    <mergeCell ref="AC579:AE579"/>
    <mergeCell ref="AF579:AH579"/>
    <mergeCell ref="AI579:AK579"/>
    <mergeCell ref="AL579:AN579"/>
    <mergeCell ref="AO579:AQ579"/>
    <mergeCell ref="AI578:AK578"/>
    <mergeCell ref="AL578:AN578"/>
    <mergeCell ref="AO578:AQ578"/>
    <mergeCell ref="AR578:AT578"/>
    <mergeCell ref="B579:F579"/>
    <mergeCell ref="G579:J579"/>
    <mergeCell ref="K579:N579"/>
    <mergeCell ref="O579:R579"/>
    <mergeCell ref="S579:V579"/>
    <mergeCell ref="W579:Y579"/>
    <mergeCell ref="AR577:AT577"/>
    <mergeCell ref="B578:F578"/>
    <mergeCell ref="G578:J578"/>
    <mergeCell ref="K578:N578"/>
    <mergeCell ref="O578:R578"/>
    <mergeCell ref="S578:V578"/>
    <mergeCell ref="W578:Y578"/>
    <mergeCell ref="Z578:AB578"/>
    <mergeCell ref="AC578:AE578"/>
    <mergeCell ref="AF578:AH578"/>
    <mergeCell ref="Z577:AB577"/>
    <mergeCell ref="AC577:AE577"/>
    <mergeCell ref="AF577:AH577"/>
    <mergeCell ref="AI577:AK577"/>
    <mergeCell ref="AL577:AN577"/>
    <mergeCell ref="AO577:AQ577"/>
    <mergeCell ref="AI576:AK576"/>
    <mergeCell ref="AL576:AN576"/>
    <mergeCell ref="AO576:AQ576"/>
    <mergeCell ref="AR576:AT576"/>
    <mergeCell ref="B577:F577"/>
    <mergeCell ref="G577:J577"/>
    <mergeCell ref="K577:N577"/>
    <mergeCell ref="O577:R577"/>
    <mergeCell ref="S577:V577"/>
    <mergeCell ref="W577:Y577"/>
    <mergeCell ref="AR575:AT575"/>
    <mergeCell ref="B576:F576"/>
    <mergeCell ref="G576:J576"/>
    <mergeCell ref="K576:N576"/>
    <mergeCell ref="O576:R576"/>
    <mergeCell ref="S576:V576"/>
    <mergeCell ref="W576:Y576"/>
    <mergeCell ref="Z576:AB576"/>
    <mergeCell ref="AC576:AE576"/>
    <mergeCell ref="AF576:AH576"/>
    <mergeCell ref="Z575:AB575"/>
    <mergeCell ref="AC575:AE575"/>
    <mergeCell ref="AF575:AH575"/>
    <mergeCell ref="AI575:AK575"/>
    <mergeCell ref="AL575:AN575"/>
    <mergeCell ref="AO575:AQ575"/>
    <mergeCell ref="AI574:AK574"/>
    <mergeCell ref="AL574:AN574"/>
    <mergeCell ref="AO574:AQ574"/>
    <mergeCell ref="AR574:AT574"/>
    <mergeCell ref="B575:F575"/>
    <mergeCell ref="G575:J575"/>
    <mergeCell ref="K575:N575"/>
    <mergeCell ref="O575:R575"/>
    <mergeCell ref="S575:V575"/>
    <mergeCell ref="W575:Y575"/>
    <mergeCell ref="AR573:AT573"/>
    <mergeCell ref="B574:F574"/>
    <mergeCell ref="G574:J574"/>
    <mergeCell ref="K574:N574"/>
    <mergeCell ref="O574:R574"/>
    <mergeCell ref="S574:V574"/>
    <mergeCell ref="W574:Y574"/>
    <mergeCell ref="Z574:AB574"/>
    <mergeCell ref="AC574:AE574"/>
    <mergeCell ref="AF574:AH574"/>
    <mergeCell ref="Z573:AB573"/>
    <mergeCell ref="AC573:AE573"/>
    <mergeCell ref="AF573:AH573"/>
    <mergeCell ref="AI573:AK573"/>
    <mergeCell ref="AL573:AN573"/>
    <mergeCell ref="AO573:AQ573"/>
    <mergeCell ref="AI572:AK572"/>
    <mergeCell ref="AL572:AN572"/>
    <mergeCell ref="AO572:AQ572"/>
    <mergeCell ref="AR572:AT572"/>
    <mergeCell ref="B573:F573"/>
    <mergeCell ref="G573:J573"/>
    <mergeCell ref="K573:N573"/>
    <mergeCell ref="O573:R573"/>
    <mergeCell ref="S573:V573"/>
    <mergeCell ref="W573:Y573"/>
    <mergeCell ref="AR571:AT571"/>
    <mergeCell ref="B572:F572"/>
    <mergeCell ref="G572:J572"/>
    <mergeCell ref="K572:N572"/>
    <mergeCell ref="O572:R572"/>
    <mergeCell ref="S572:V572"/>
    <mergeCell ref="W572:Y572"/>
    <mergeCell ref="Z572:AB572"/>
    <mergeCell ref="AC572:AE572"/>
    <mergeCell ref="AF572:AH572"/>
    <mergeCell ref="Z571:AB571"/>
    <mergeCell ref="AC571:AE571"/>
    <mergeCell ref="AF571:AH571"/>
    <mergeCell ref="AI571:AK571"/>
    <mergeCell ref="AL571:AN571"/>
    <mergeCell ref="AO571:AQ571"/>
    <mergeCell ref="AI570:AK570"/>
    <mergeCell ref="AL570:AN570"/>
    <mergeCell ref="AO570:AQ570"/>
    <mergeCell ref="AR570:AT570"/>
    <mergeCell ref="B571:F571"/>
    <mergeCell ref="G571:J571"/>
    <mergeCell ref="K571:N571"/>
    <mergeCell ref="O571:R571"/>
    <mergeCell ref="S571:V571"/>
    <mergeCell ref="W571:Y571"/>
    <mergeCell ref="AR569:AT569"/>
    <mergeCell ref="B570:F570"/>
    <mergeCell ref="G570:J570"/>
    <mergeCell ref="K570:N570"/>
    <mergeCell ref="O570:R570"/>
    <mergeCell ref="S570:V570"/>
    <mergeCell ref="W570:Y570"/>
    <mergeCell ref="Z570:AB570"/>
    <mergeCell ref="AC570:AE570"/>
    <mergeCell ref="AF570:AH570"/>
    <mergeCell ref="Z569:AB569"/>
    <mergeCell ref="AC569:AE569"/>
    <mergeCell ref="AF569:AH569"/>
    <mergeCell ref="AI569:AK569"/>
    <mergeCell ref="AL569:AN569"/>
    <mergeCell ref="AO569:AQ569"/>
    <mergeCell ref="AI568:AK568"/>
    <mergeCell ref="AL568:AN568"/>
    <mergeCell ref="AO568:AQ568"/>
    <mergeCell ref="AR568:AT568"/>
    <mergeCell ref="B569:F569"/>
    <mergeCell ref="G569:J569"/>
    <mergeCell ref="K569:N569"/>
    <mergeCell ref="O569:R569"/>
    <mergeCell ref="S569:V569"/>
    <mergeCell ref="W569:Y569"/>
    <mergeCell ref="AR567:AT567"/>
    <mergeCell ref="B568:F568"/>
    <mergeCell ref="G568:J568"/>
    <mergeCell ref="K568:N568"/>
    <mergeCell ref="O568:R568"/>
    <mergeCell ref="S568:V568"/>
    <mergeCell ref="W568:Y568"/>
    <mergeCell ref="Z568:AB568"/>
    <mergeCell ref="AC568:AE568"/>
    <mergeCell ref="AF568:AH568"/>
    <mergeCell ref="Z567:AB567"/>
    <mergeCell ref="AC567:AE567"/>
    <mergeCell ref="AF567:AH567"/>
    <mergeCell ref="AI567:AK567"/>
    <mergeCell ref="AL567:AN567"/>
    <mergeCell ref="AO567:AQ567"/>
    <mergeCell ref="AI566:AK566"/>
    <mergeCell ref="AL566:AN566"/>
    <mergeCell ref="AO566:AQ566"/>
    <mergeCell ref="AR566:AT566"/>
    <mergeCell ref="B567:F567"/>
    <mergeCell ref="G567:J567"/>
    <mergeCell ref="K567:N567"/>
    <mergeCell ref="O567:R567"/>
    <mergeCell ref="S567:V567"/>
    <mergeCell ref="W567:Y567"/>
    <mergeCell ref="AR565:AT565"/>
    <mergeCell ref="B566:F566"/>
    <mergeCell ref="G566:J566"/>
    <mergeCell ref="K566:N566"/>
    <mergeCell ref="O566:R566"/>
    <mergeCell ref="S566:V566"/>
    <mergeCell ref="W566:Y566"/>
    <mergeCell ref="Z566:AB566"/>
    <mergeCell ref="AC566:AE566"/>
    <mergeCell ref="AF566:AH566"/>
    <mergeCell ref="Z565:AB565"/>
    <mergeCell ref="AC565:AE565"/>
    <mergeCell ref="AF565:AH565"/>
    <mergeCell ref="AI565:AK565"/>
    <mergeCell ref="AL565:AN565"/>
    <mergeCell ref="AO565:AQ565"/>
    <mergeCell ref="AI564:AK564"/>
    <mergeCell ref="AL564:AN564"/>
    <mergeCell ref="AO564:AQ564"/>
    <mergeCell ref="AR564:AT564"/>
    <mergeCell ref="B565:F565"/>
    <mergeCell ref="G565:J565"/>
    <mergeCell ref="K565:N565"/>
    <mergeCell ref="O565:R565"/>
    <mergeCell ref="S565:V565"/>
    <mergeCell ref="W565:Y565"/>
    <mergeCell ref="AR563:AT563"/>
    <mergeCell ref="B564:F564"/>
    <mergeCell ref="G564:J564"/>
    <mergeCell ref="K564:N564"/>
    <mergeCell ref="O564:R564"/>
    <mergeCell ref="S564:V564"/>
    <mergeCell ref="W564:Y564"/>
    <mergeCell ref="Z564:AB564"/>
    <mergeCell ref="AC564:AE564"/>
    <mergeCell ref="AF564:AH564"/>
    <mergeCell ref="Z563:AB563"/>
    <mergeCell ref="AC563:AE563"/>
    <mergeCell ref="AF563:AH563"/>
    <mergeCell ref="AI563:AK563"/>
    <mergeCell ref="AL563:AN563"/>
    <mergeCell ref="AO563:AQ563"/>
    <mergeCell ref="AI562:AK562"/>
    <mergeCell ref="AL562:AN562"/>
    <mergeCell ref="AO562:AQ562"/>
    <mergeCell ref="AR562:AT562"/>
    <mergeCell ref="B563:F563"/>
    <mergeCell ref="G563:J563"/>
    <mergeCell ref="K563:N563"/>
    <mergeCell ref="O563:R563"/>
    <mergeCell ref="S563:V563"/>
    <mergeCell ref="W563:Y563"/>
    <mergeCell ref="AR561:AT561"/>
    <mergeCell ref="B562:F562"/>
    <mergeCell ref="G562:J562"/>
    <mergeCell ref="K562:N562"/>
    <mergeCell ref="O562:R562"/>
    <mergeCell ref="S562:V562"/>
    <mergeCell ref="W562:Y562"/>
    <mergeCell ref="Z562:AB562"/>
    <mergeCell ref="AC562:AE562"/>
    <mergeCell ref="AF562:AH562"/>
    <mergeCell ref="Z561:AB561"/>
    <mergeCell ref="AC561:AE561"/>
    <mergeCell ref="AF561:AH561"/>
    <mergeCell ref="AI561:AK561"/>
    <mergeCell ref="AL561:AN561"/>
    <mergeCell ref="AO561:AQ561"/>
    <mergeCell ref="AI560:AK560"/>
    <mergeCell ref="AL560:AN560"/>
    <mergeCell ref="AO560:AQ560"/>
    <mergeCell ref="AR560:AT560"/>
    <mergeCell ref="B561:F561"/>
    <mergeCell ref="G561:J561"/>
    <mergeCell ref="K561:N561"/>
    <mergeCell ref="O561:R561"/>
    <mergeCell ref="S561:V561"/>
    <mergeCell ref="W561:Y561"/>
    <mergeCell ref="AR559:AT559"/>
    <mergeCell ref="B560:F560"/>
    <mergeCell ref="G560:J560"/>
    <mergeCell ref="K560:N560"/>
    <mergeCell ref="O560:R560"/>
    <mergeCell ref="S560:V560"/>
    <mergeCell ref="W560:Y560"/>
    <mergeCell ref="Z560:AB560"/>
    <mergeCell ref="AC560:AE560"/>
    <mergeCell ref="AF560:AH560"/>
    <mergeCell ref="Z559:AB559"/>
    <mergeCell ref="AC559:AE559"/>
    <mergeCell ref="AF559:AH559"/>
    <mergeCell ref="AI559:AK559"/>
    <mergeCell ref="AL559:AN559"/>
    <mergeCell ref="AO559:AQ559"/>
    <mergeCell ref="AI558:AK558"/>
    <mergeCell ref="AL558:AN558"/>
    <mergeCell ref="AO558:AQ558"/>
    <mergeCell ref="AR558:AT558"/>
    <mergeCell ref="B559:F559"/>
    <mergeCell ref="G559:J559"/>
    <mergeCell ref="K559:N559"/>
    <mergeCell ref="O559:R559"/>
    <mergeCell ref="S559:V559"/>
    <mergeCell ref="W559:Y559"/>
    <mergeCell ref="AR557:AT557"/>
    <mergeCell ref="B558:F558"/>
    <mergeCell ref="G558:J558"/>
    <mergeCell ref="K558:N558"/>
    <mergeCell ref="O558:R558"/>
    <mergeCell ref="S558:V558"/>
    <mergeCell ref="W558:Y558"/>
    <mergeCell ref="Z558:AB558"/>
    <mergeCell ref="AC558:AE558"/>
    <mergeCell ref="AF558:AH558"/>
    <mergeCell ref="Z557:AB557"/>
    <mergeCell ref="AC557:AE557"/>
    <mergeCell ref="AF557:AH557"/>
    <mergeCell ref="AI557:AK557"/>
    <mergeCell ref="AL557:AN557"/>
    <mergeCell ref="AO557:AQ557"/>
    <mergeCell ref="AI556:AK556"/>
    <mergeCell ref="AL556:AN556"/>
    <mergeCell ref="AO556:AQ556"/>
    <mergeCell ref="AR556:AT556"/>
    <mergeCell ref="B557:F557"/>
    <mergeCell ref="G557:J557"/>
    <mergeCell ref="K557:N557"/>
    <mergeCell ref="O557:R557"/>
    <mergeCell ref="S557:V557"/>
    <mergeCell ref="W557:Y557"/>
    <mergeCell ref="AR555:AT555"/>
    <mergeCell ref="B556:F556"/>
    <mergeCell ref="G556:J556"/>
    <mergeCell ref="K556:N556"/>
    <mergeCell ref="O556:R556"/>
    <mergeCell ref="S556:V556"/>
    <mergeCell ref="W556:Y556"/>
    <mergeCell ref="Z556:AB556"/>
    <mergeCell ref="AC556:AE556"/>
    <mergeCell ref="AF556:AH556"/>
    <mergeCell ref="Z555:AB555"/>
    <mergeCell ref="AC555:AE555"/>
    <mergeCell ref="AF555:AH555"/>
    <mergeCell ref="AI555:AK555"/>
    <mergeCell ref="AL555:AN555"/>
    <mergeCell ref="AO555:AQ555"/>
    <mergeCell ref="AI554:AK554"/>
    <mergeCell ref="AL554:AN554"/>
    <mergeCell ref="AO554:AQ554"/>
    <mergeCell ref="AR554:AT554"/>
    <mergeCell ref="B555:F555"/>
    <mergeCell ref="G555:J555"/>
    <mergeCell ref="K555:N555"/>
    <mergeCell ref="O555:R555"/>
    <mergeCell ref="S555:V555"/>
    <mergeCell ref="W555:Y555"/>
    <mergeCell ref="AR553:AT553"/>
    <mergeCell ref="B554:F554"/>
    <mergeCell ref="G554:J554"/>
    <mergeCell ref="K554:N554"/>
    <mergeCell ref="O554:R554"/>
    <mergeCell ref="S554:V554"/>
    <mergeCell ref="W554:Y554"/>
    <mergeCell ref="Z554:AB554"/>
    <mergeCell ref="AC554:AE554"/>
    <mergeCell ref="AF554:AH554"/>
    <mergeCell ref="Z553:AB553"/>
    <mergeCell ref="AC553:AE553"/>
    <mergeCell ref="AF553:AH553"/>
    <mergeCell ref="AI553:AK553"/>
    <mergeCell ref="AL553:AN553"/>
    <mergeCell ref="AO553:AQ553"/>
    <mergeCell ref="AI552:AK552"/>
    <mergeCell ref="AL552:AN552"/>
    <mergeCell ref="AO552:AQ552"/>
    <mergeCell ref="AR552:AT552"/>
    <mergeCell ref="B553:F553"/>
    <mergeCell ref="G553:J553"/>
    <mergeCell ref="K553:N553"/>
    <mergeCell ref="O553:R553"/>
    <mergeCell ref="S553:V553"/>
    <mergeCell ref="W553:Y553"/>
    <mergeCell ref="AR551:AT551"/>
    <mergeCell ref="B552:F552"/>
    <mergeCell ref="G552:J552"/>
    <mergeCell ref="K552:N552"/>
    <mergeCell ref="O552:R552"/>
    <mergeCell ref="S552:V552"/>
    <mergeCell ref="W552:Y552"/>
    <mergeCell ref="Z552:AB552"/>
    <mergeCell ref="AC552:AE552"/>
    <mergeCell ref="AF552:AH552"/>
    <mergeCell ref="Z551:AB551"/>
    <mergeCell ref="AC551:AE551"/>
    <mergeCell ref="AF551:AH551"/>
    <mergeCell ref="AI551:AK551"/>
    <mergeCell ref="AL551:AN551"/>
    <mergeCell ref="AO551:AQ551"/>
    <mergeCell ref="AI550:AK550"/>
    <mergeCell ref="AL550:AN550"/>
    <mergeCell ref="AO550:AQ550"/>
    <mergeCell ref="AR550:AT550"/>
    <mergeCell ref="B551:F551"/>
    <mergeCell ref="G551:J551"/>
    <mergeCell ref="K551:N551"/>
    <mergeCell ref="O551:R551"/>
    <mergeCell ref="S551:V551"/>
    <mergeCell ref="W551:Y551"/>
    <mergeCell ref="AR549:AT549"/>
    <mergeCell ref="B550:F550"/>
    <mergeCell ref="G550:J550"/>
    <mergeCell ref="K550:N550"/>
    <mergeCell ref="O550:R550"/>
    <mergeCell ref="S550:V550"/>
    <mergeCell ref="W550:Y550"/>
    <mergeCell ref="Z550:AB550"/>
    <mergeCell ref="AC550:AE550"/>
    <mergeCell ref="AF550:AH550"/>
    <mergeCell ref="Z549:AB549"/>
    <mergeCell ref="AC549:AE549"/>
    <mergeCell ref="AF549:AH549"/>
    <mergeCell ref="AI549:AK549"/>
    <mergeCell ref="AL549:AN549"/>
    <mergeCell ref="AO549:AQ549"/>
    <mergeCell ref="AI548:AK548"/>
    <mergeCell ref="AL548:AN548"/>
    <mergeCell ref="AO548:AQ548"/>
    <mergeCell ref="AR548:AT548"/>
    <mergeCell ref="B549:F549"/>
    <mergeCell ref="G549:J549"/>
    <mergeCell ref="K549:N549"/>
    <mergeCell ref="O549:R549"/>
    <mergeCell ref="S549:V549"/>
    <mergeCell ref="W549:Y549"/>
    <mergeCell ref="AR547:AT547"/>
    <mergeCell ref="B548:F548"/>
    <mergeCell ref="G548:J548"/>
    <mergeCell ref="K548:N548"/>
    <mergeCell ref="O548:R548"/>
    <mergeCell ref="S548:V548"/>
    <mergeCell ref="W548:Y548"/>
    <mergeCell ref="Z548:AB548"/>
    <mergeCell ref="AC548:AE548"/>
    <mergeCell ref="AF548:AH548"/>
    <mergeCell ref="Z547:AB547"/>
    <mergeCell ref="AC547:AE547"/>
    <mergeCell ref="AF547:AH547"/>
    <mergeCell ref="AI547:AK547"/>
    <mergeCell ref="AL547:AN547"/>
    <mergeCell ref="AO547:AQ547"/>
    <mergeCell ref="AI546:AK546"/>
    <mergeCell ref="AL546:AN546"/>
    <mergeCell ref="AO546:AQ546"/>
    <mergeCell ref="AR546:AT546"/>
    <mergeCell ref="B547:F547"/>
    <mergeCell ref="G547:J547"/>
    <mergeCell ref="K547:N547"/>
    <mergeCell ref="O547:R547"/>
    <mergeCell ref="S547:V547"/>
    <mergeCell ref="W547:Y547"/>
    <mergeCell ref="AR545:AT545"/>
    <mergeCell ref="B546:F546"/>
    <mergeCell ref="G546:J546"/>
    <mergeCell ref="K546:N546"/>
    <mergeCell ref="O546:R546"/>
    <mergeCell ref="S546:V546"/>
    <mergeCell ref="W546:Y546"/>
    <mergeCell ref="Z546:AB546"/>
    <mergeCell ref="AC546:AE546"/>
    <mergeCell ref="AF546:AH546"/>
    <mergeCell ref="Z545:AB545"/>
    <mergeCell ref="AC545:AE545"/>
    <mergeCell ref="AF545:AH545"/>
    <mergeCell ref="AI545:AK545"/>
    <mergeCell ref="AL545:AN545"/>
    <mergeCell ref="AO545:AQ545"/>
    <mergeCell ref="AI544:AK544"/>
    <mergeCell ref="AL544:AN544"/>
    <mergeCell ref="AO544:AQ544"/>
    <mergeCell ref="AR544:AT544"/>
    <mergeCell ref="B545:F545"/>
    <mergeCell ref="G545:J545"/>
    <mergeCell ref="K545:N545"/>
    <mergeCell ref="O545:R545"/>
    <mergeCell ref="S545:V545"/>
    <mergeCell ref="W545:Y545"/>
    <mergeCell ref="AR543:AT543"/>
    <mergeCell ref="B544:F544"/>
    <mergeCell ref="G544:J544"/>
    <mergeCell ref="K544:N544"/>
    <mergeCell ref="O544:R544"/>
    <mergeCell ref="S544:V544"/>
    <mergeCell ref="W544:Y544"/>
    <mergeCell ref="Z544:AB544"/>
    <mergeCell ref="AC544:AE544"/>
    <mergeCell ref="AF544:AH544"/>
    <mergeCell ref="Z543:AB543"/>
    <mergeCell ref="AC543:AE543"/>
    <mergeCell ref="AF543:AH543"/>
    <mergeCell ref="AI543:AK543"/>
    <mergeCell ref="AL543:AN543"/>
    <mergeCell ref="AO543:AQ543"/>
    <mergeCell ref="AI542:AK542"/>
    <mergeCell ref="AL542:AN542"/>
    <mergeCell ref="AO542:AQ542"/>
    <mergeCell ref="AR542:AT542"/>
    <mergeCell ref="B543:F543"/>
    <mergeCell ref="G543:J543"/>
    <mergeCell ref="K543:N543"/>
    <mergeCell ref="O543:R543"/>
    <mergeCell ref="S543:V543"/>
    <mergeCell ref="W543:Y543"/>
    <mergeCell ref="AR541:AT541"/>
    <mergeCell ref="B542:F542"/>
    <mergeCell ref="G542:J542"/>
    <mergeCell ref="K542:N542"/>
    <mergeCell ref="O542:R542"/>
    <mergeCell ref="S542:V542"/>
    <mergeCell ref="W542:Y542"/>
    <mergeCell ref="Z542:AB542"/>
    <mergeCell ref="AC542:AE542"/>
    <mergeCell ref="AF542:AH542"/>
    <mergeCell ref="Z541:AB541"/>
    <mergeCell ref="AC541:AE541"/>
    <mergeCell ref="AF541:AH541"/>
    <mergeCell ref="AI541:AK541"/>
    <mergeCell ref="AL541:AN541"/>
    <mergeCell ref="AO541:AQ541"/>
    <mergeCell ref="AI540:AK540"/>
    <mergeCell ref="AL540:AN540"/>
    <mergeCell ref="AO540:AQ540"/>
    <mergeCell ref="AR540:AT540"/>
    <mergeCell ref="B541:F541"/>
    <mergeCell ref="G541:J541"/>
    <mergeCell ref="K541:N541"/>
    <mergeCell ref="O541:R541"/>
    <mergeCell ref="S541:V541"/>
    <mergeCell ref="W541:Y541"/>
    <mergeCell ref="AR539:AT539"/>
    <mergeCell ref="B540:F540"/>
    <mergeCell ref="G540:J540"/>
    <mergeCell ref="K540:N540"/>
    <mergeCell ref="O540:R540"/>
    <mergeCell ref="S540:V540"/>
    <mergeCell ref="W540:Y540"/>
    <mergeCell ref="Z540:AB540"/>
    <mergeCell ref="AC540:AE540"/>
    <mergeCell ref="AF540:AH540"/>
    <mergeCell ref="Z539:AB539"/>
    <mergeCell ref="AC539:AE539"/>
    <mergeCell ref="AF539:AH539"/>
    <mergeCell ref="AI539:AK539"/>
    <mergeCell ref="AL539:AN539"/>
    <mergeCell ref="AO539:AQ539"/>
    <mergeCell ref="AI538:AK538"/>
    <mergeCell ref="AL538:AN538"/>
    <mergeCell ref="AO538:AQ538"/>
    <mergeCell ref="AR538:AT538"/>
    <mergeCell ref="B539:F539"/>
    <mergeCell ref="G539:J539"/>
    <mergeCell ref="K539:N539"/>
    <mergeCell ref="O539:R539"/>
    <mergeCell ref="S539:V539"/>
    <mergeCell ref="W539:Y539"/>
    <mergeCell ref="AR537:AT537"/>
    <mergeCell ref="B538:F538"/>
    <mergeCell ref="G538:J538"/>
    <mergeCell ref="K538:N538"/>
    <mergeCell ref="O538:R538"/>
    <mergeCell ref="S538:V538"/>
    <mergeCell ref="W538:Y538"/>
    <mergeCell ref="Z538:AB538"/>
    <mergeCell ref="AC538:AE538"/>
    <mergeCell ref="AF538:AH538"/>
    <mergeCell ref="Z537:AB537"/>
    <mergeCell ref="AC537:AE537"/>
    <mergeCell ref="AF537:AH537"/>
    <mergeCell ref="AI537:AK537"/>
    <mergeCell ref="AL537:AN537"/>
    <mergeCell ref="AO537:AQ537"/>
    <mergeCell ref="AI536:AK536"/>
    <mergeCell ref="AL536:AN536"/>
    <mergeCell ref="AO536:AQ536"/>
    <mergeCell ref="AR536:AT536"/>
    <mergeCell ref="B537:F537"/>
    <mergeCell ref="G537:J537"/>
    <mergeCell ref="K537:N537"/>
    <mergeCell ref="O537:R537"/>
    <mergeCell ref="S537:V537"/>
    <mergeCell ref="W537:Y537"/>
    <mergeCell ref="AR535:AT535"/>
    <mergeCell ref="B536:F536"/>
    <mergeCell ref="G536:J536"/>
    <mergeCell ref="K536:N536"/>
    <mergeCell ref="O536:R536"/>
    <mergeCell ref="S536:V536"/>
    <mergeCell ref="W536:Y536"/>
    <mergeCell ref="Z536:AB536"/>
    <mergeCell ref="AC536:AE536"/>
    <mergeCell ref="AF536:AH536"/>
    <mergeCell ref="Z535:AB535"/>
    <mergeCell ref="AC535:AE535"/>
    <mergeCell ref="AF535:AH535"/>
    <mergeCell ref="AI535:AK535"/>
    <mergeCell ref="AL535:AN535"/>
    <mergeCell ref="AO535:AQ535"/>
    <mergeCell ref="AI534:AK534"/>
    <mergeCell ref="AL534:AN534"/>
    <mergeCell ref="AO534:AQ534"/>
    <mergeCell ref="AR534:AT534"/>
    <mergeCell ref="B535:F535"/>
    <mergeCell ref="G535:J535"/>
    <mergeCell ref="K535:N535"/>
    <mergeCell ref="O535:R535"/>
    <mergeCell ref="S535:V535"/>
    <mergeCell ref="W535:Y535"/>
    <mergeCell ref="AR533:AT533"/>
    <mergeCell ref="B534:F534"/>
    <mergeCell ref="G534:J534"/>
    <mergeCell ref="K534:N534"/>
    <mergeCell ref="O534:R534"/>
    <mergeCell ref="S534:V534"/>
    <mergeCell ref="W534:Y534"/>
    <mergeCell ref="Z534:AB534"/>
    <mergeCell ref="AC534:AE534"/>
    <mergeCell ref="AF534:AH534"/>
    <mergeCell ref="Z533:AB533"/>
    <mergeCell ref="AC533:AE533"/>
    <mergeCell ref="AF533:AH533"/>
    <mergeCell ref="AI533:AK533"/>
    <mergeCell ref="AL533:AN533"/>
    <mergeCell ref="AO533:AQ533"/>
    <mergeCell ref="AI532:AK532"/>
    <mergeCell ref="AL532:AN532"/>
    <mergeCell ref="AO532:AQ532"/>
    <mergeCell ref="AR532:AT532"/>
    <mergeCell ref="B533:F533"/>
    <mergeCell ref="G533:J533"/>
    <mergeCell ref="K533:N533"/>
    <mergeCell ref="O533:R533"/>
    <mergeCell ref="S533:V533"/>
    <mergeCell ref="W533:Y533"/>
    <mergeCell ref="AR531:AT531"/>
    <mergeCell ref="B532:F532"/>
    <mergeCell ref="G532:J532"/>
    <mergeCell ref="K532:N532"/>
    <mergeCell ref="O532:R532"/>
    <mergeCell ref="S532:V532"/>
    <mergeCell ref="W532:Y532"/>
    <mergeCell ref="Z532:AB532"/>
    <mergeCell ref="AC532:AE532"/>
    <mergeCell ref="AF532:AH532"/>
    <mergeCell ref="Z531:AB531"/>
    <mergeCell ref="AC531:AE531"/>
    <mergeCell ref="AF531:AH531"/>
    <mergeCell ref="AI531:AK531"/>
    <mergeCell ref="AL531:AN531"/>
    <mergeCell ref="AO531:AQ531"/>
    <mergeCell ref="AI530:AK530"/>
    <mergeCell ref="AL530:AN530"/>
    <mergeCell ref="AO530:AQ530"/>
    <mergeCell ref="AR530:AT530"/>
    <mergeCell ref="B531:F531"/>
    <mergeCell ref="G531:J531"/>
    <mergeCell ref="K531:N531"/>
    <mergeCell ref="O531:R531"/>
    <mergeCell ref="S531:V531"/>
    <mergeCell ref="W531:Y531"/>
    <mergeCell ref="AR529:AT529"/>
    <mergeCell ref="B530:F530"/>
    <mergeCell ref="G530:J530"/>
    <mergeCell ref="K530:N530"/>
    <mergeCell ref="O530:R530"/>
    <mergeCell ref="S530:V530"/>
    <mergeCell ref="W530:Y530"/>
    <mergeCell ref="Z530:AB530"/>
    <mergeCell ref="AC530:AE530"/>
    <mergeCell ref="AF530:AH530"/>
    <mergeCell ref="Z529:AB529"/>
    <mergeCell ref="AC529:AE529"/>
    <mergeCell ref="AF529:AH529"/>
    <mergeCell ref="AI529:AK529"/>
    <mergeCell ref="AL529:AN529"/>
    <mergeCell ref="AO529:AQ529"/>
    <mergeCell ref="AI528:AK528"/>
    <mergeCell ref="AL528:AN528"/>
    <mergeCell ref="AO528:AQ528"/>
    <mergeCell ref="AR528:AT528"/>
    <mergeCell ref="B529:F529"/>
    <mergeCell ref="G529:J529"/>
    <mergeCell ref="K529:N529"/>
    <mergeCell ref="O529:R529"/>
    <mergeCell ref="S529:V529"/>
    <mergeCell ref="W529:Y529"/>
    <mergeCell ref="AR527:AT527"/>
    <mergeCell ref="B528:F528"/>
    <mergeCell ref="G528:J528"/>
    <mergeCell ref="K528:N528"/>
    <mergeCell ref="O528:R528"/>
    <mergeCell ref="S528:V528"/>
    <mergeCell ref="W528:Y528"/>
    <mergeCell ref="Z528:AB528"/>
    <mergeCell ref="AC528:AE528"/>
    <mergeCell ref="AF528:AH528"/>
    <mergeCell ref="Z527:AB527"/>
    <mergeCell ref="AC527:AE527"/>
    <mergeCell ref="AF527:AH527"/>
    <mergeCell ref="AI527:AK527"/>
    <mergeCell ref="AL527:AN527"/>
    <mergeCell ref="AO527:AQ527"/>
    <mergeCell ref="AI526:AK526"/>
    <mergeCell ref="AL526:AN526"/>
    <mergeCell ref="AO526:AQ526"/>
    <mergeCell ref="AR526:AT526"/>
    <mergeCell ref="B527:F527"/>
    <mergeCell ref="G527:J527"/>
    <mergeCell ref="K527:N527"/>
    <mergeCell ref="O527:R527"/>
    <mergeCell ref="S527:V527"/>
    <mergeCell ref="W527:Y527"/>
    <mergeCell ref="AR525:AT525"/>
    <mergeCell ref="B526:F526"/>
    <mergeCell ref="G526:J526"/>
    <mergeCell ref="K526:N526"/>
    <mergeCell ref="O526:R526"/>
    <mergeCell ref="S526:V526"/>
    <mergeCell ref="W526:Y526"/>
    <mergeCell ref="Z526:AB526"/>
    <mergeCell ref="AC526:AE526"/>
    <mergeCell ref="AF526:AH526"/>
    <mergeCell ref="Z525:AB525"/>
    <mergeCell ref="AC525:AE525"/>
    <mergeCell ref="AF525:AH525"/>
    <mergeCell ref="AI525:AK525"/>
    <mergeCell ref="AL525:AN525"/>
    <mergeCell ref="AO525:AQ525"/>
    <mergeCell ref="AI524:AK524"/>
    <mergeCell ref="AL524:AN524"/>
    <mergeCell ref="AO524:AQ524"/>
    <mergeCell ref="AR524:AT524"/>
    <mergeCell ref="B525:F525"/>
    <mergeCell ref="G525:J525"/>
    <mergeCell ref="K525:N525"/>
    <mergeCell ref="O525:R525"/>
    <mergeCell ref="S525:V525"/>
    <mergeCell ref="W525:Y525"/>
    <mergeCell ref="AR523:AT523"/>
    <mergeCell ref="B524:F524"/>
    <mergeCell ref="G524:J524"/>
    <mergeCell ref="K524:N524"/>
    <mergeCell ref="O524:R524"/>
    <mergeCell ref="S524:V524"/>
    <mergeCell ref="W524:Y524"/>
    <mergeCell ref="Z524:AB524"/>
    <mergeCell ref="AC524:AE524"/>
    <mergeCell ref="AF524:AH524"/>
    <mergeCell ref="Z523:AB523"/>
    <mergeCell ref="AC523:AE523"/>
    <mergeCell ref="AF523:AH523"/>
    <mergeCell ref="AI523:AK523"/>
    <mergeCell ref="AL523:AN523"/>
    <mergeCell ref="AO523:AQ523"/>
    <mergeCell ref="AI522:AK522"/>
    <mergeCell ref="AL522:AN522"/>
    <mergeCell ref="AO522:AQ522"/>
    <mergeCell ref="AR522:AT522"/>
    <mergeCell ref="B523:F523"/>
    <mergeCell ref="G523:J523"/>
    <mergeCell ref="K523:N523"/>
    <mergeCell ref="O523:R523"/>
    <mergeCell ref="S523:V523"/>
    <mergeCell ref="W523:Y523"/>
    <mergeCell ref="AR521:AT521"/>
    <mergeCell ref="B522:F522"/>
    <mergeCell ref="G522:J522"/>
    <mergeCell ref="K522:N522"/>
    <mergeCell ref="O522:R522"/>
    <mergeCell ref="S522:V522"/>
    <mergeCell ref="W522:Y522"/>
    <mergeCell ref="Z522:AB522"/>
    <mergeCell ref="AC522:AE522"/>
    <mergeCell ref="AF522:AH522"/>
    <mergeCell ref="Z521:AB521"/>
    <mergeCell ref="AC521:AE521"/>
    <mergeCell ref="AF521:AH521"/>
    <mergeCell ref="AI521:AK521"/>
    <mergeCell ref="AL521:AN521"/>
    <mergeCell ref="AO521:AQ521"/>
    <mergeCell ref="AI520:AK520"/>
    <mergeCell ref="AL520:AN520"/>
    <mergeCell ref="AO520:AQ520"/>
    <mergeCell ref="AR520:AT520"/>
    <mergeCell ref="B521:F521"/>
    <mergeCell ref="G521:J521"/>
    <mergeCell ref="K521:N521"/>
    <mergeCell ref="O521:R521"/>
    <mergeCell ref="S521:V521"/>
    <mergeCell ref="W521:Y521"/>
    <mergeCell ref="AR519:AT519"/>
    <mergeCell ref="B520:F520"/>
    <mergeCell ref="G520:J520"/>
    <mergeCell ref="K520:N520"/>
    <mergeCell ref="O520:R520"/>
    <mergeCell ref="S520:V520"/>
    <mergeCell ref="W520:Y520"/>
    <mergeCell ref="Z520:AB520"/>
    <mergeCell ref="AC520:AE520"/>
    <mergeCell ref="AF520:AH520"/>
    <mergeCell ref="Z519:AB519"/>
    <mergeCell ref="AC519:AE519"/>
    <mergeCell ref="AF519:AH519"/>
    <mergeCell ref="AI519:AK519"/>
    <mergeCell ref="AL519:AN519"/>
    <mergeCell ref="AO519:AQ519"/>
    <mergeCell ref="AI518:AK518"/>
    <mergeCell ref="AL518:AN518"/>
    <mergeCell ref="AO518:AQ518"/>
    <mergeCell ref="AR518:AT518"/>
    <mergeCell ref="B519:F519"/>
    <mergeCell ref="G519:J519"/>
    <mergeCell ref="K519:N519"/>
    <mergeCell ref="O519:R519"/>
    <mergeCell ref="S519:V519"/>
    <mergeCell ref="W519:Y519"/>
    <mergeCell ref="AR517:AT517"/>
    <mergeCell ref="B518:F518"/>
    <mergeCell ref="G518:J518"/>
    <mergeCell ref="K518:N518"/>
    <mergeCell ref="O518:R518"/>
    <mergeCell ref="S518:V518"/>
    <mergeCell ref="W518:Y518"/>
    <mergeCell ref="Z518:AB518"/>
    <mergeCell ref="AC518:AE518"/>
    <mergeCell ref="AF518:AH518"/>
    <mergeCell ref="Z517:AB517"/>
    <mergeCell ref="AC517:AE517"/>
    <mergeCell ref="AF517:AH517"/>
    <mergeCell ref="AI517:AK517"/>
    <mergeCell ref="AL517:AN517"/>
    <mergeCell ref="AO517:AQ517"/>
    <mergeCell ref="AI516:AK516"/>
    <mergeCell ref="AL516:AN516"/>
    <mergeCell ref="AO516:AQ516"/>
    <mergeCell ref="AR516:AT516"/>
    <mergeCell ref="B517:F517"/>
    <mergeCell ref="G517:J517"/>
    <mergeCell ref="K517:N517"/>
    <mergeCell ref="O517:R517"/>
    <mergeCell ref="S517:V517"/>
    <mergeCell ref="W517:Y517"/>
    <mergeCell ref="AR515:AT515"/>
    <mergeCell ref="B516:F516"/>
    <mergeCell ref="G516:J516"/>
    <mergeCell ref="K516:N516"/>
    <mergeCell ref="O516:R516"/>
    <mergeCell ref="S516:V516"/>
    <mergeCell ref="W516:Y516"/>
    <mergeCell ref="Z516:AB516"/>
    <mergeCell ref="AC516:AE516"/>
    <mergeCell ref="AF516:AH516"/>
    <mergeCell ref="Z515:AB515"/>
    <mergeCell ref="AC515:AE515"/>
    <mergeCell ref="AF515:AH515"/>
    <mergeCell ref="AI515:AK515"/>
    <mergeCell ref="AL515:AN515"/>
    <mergeCell ref="AO515:AQ515"/>
    <mergeCell ref="AI514:AK514"/>
    <mergeCell ref="AL514:AN514"/>
    <mergeCell ref="AO514:AQ514"/>
    <mergeCell ref="AR514:AT514"/>
    <mergeCell ref="B515:F515"/>
    <mergeCell ref="G515:J515"/>
    <mergeCell ref="K515:N515"/>
    <mergeCell ref="O515:R515"/>
    <mergeCell ref="S515:V515"/>
    <mergeCell ref="W515:Y515"/>
    <mergeCell ref="AR513:AT513"/>
    <mergeCell ref="B514:F514"/>
    <mergeCell ref="G514:J514"/>
    <mergeCell ref="K514:N514"/>
    <mergeCell ref="O514:R514"/>
    <mergeCell ref="S514:V514"/>
    <mergeCell ref="W514:Y514"/>
    <mergeCell ref="Z514:AB514"/>
    <mergeCell ref="AC514:AE514"/>
    <mergeCell ref="AF514:AH514"/>
    <mergeCell ref="Z513:AB513"/>
    <mergeCell ref="AC513:AE513"/>
    <mergeCell ref="AF513:AH513"/>
    <mergeCell ref="AI513:AK513"/>
    <mergeCell ref="AL513:AN513"/>
    <mergeCell ref="AO513:AQ513"/>
    <mergeCell ref="AI512:AK512"/>
    <mergeCell ref="AL512:AN512"/>
    <mergeCell ref="AO512:AQ512"/>
    <mergeCell ref="AR512:AT512"/>
    <mergeCell ref="B513:F513"/>
    <mergeCell ref="G513:J513"/>
    <mergeCell ref="K513:N513"/>
    <mergeCell ref="O513:R513"/>
    <mergeCell ref="S513:V513"/>
    <mergeCell ref="W513:Y513"/>
    <mergeCell ref="AR511:AT511"/>
    <mergeCell ref="B512:F512"/>
    <mergeCell ref="G512:J512"/>
    <mergeCell ref="K512:N512"/>
    <mergeCell ref="O512:R512"/>
    <mergeCell ref="S512:V512"/>
    <mergeCell ref="W512:Y512"/>
    <mergeCell ref="Z512:AB512"/>
    <mergeCell ref="AC512:AE512"/>
    <mergeCell ref="AF512:AH512"/>
    <mergeCell ref="Z511:AB511"/>
    <mergeCell ref="AC511:AE511"/>
    <mergeCell ref="AF511:AH511"/>
    <mergeCell ref="AI511:AK511"/>
    <mergeCell ref="AL511:AN511"/>
    <mergeCell ref="AO511:AQ511"/>
    <mergeCell ref="AI510:AK510"/>
    <mergeCell ref="AL510:AN510"/>
    <mergeCell ref="AO510:AQ510"/>
    <mergeCell ref="AR510:AT510"/>
    <mergeCell ref="B511:F511"/>
    <mergeCell ref="G511:J511"/>
    <mergeCell ref="K511:N511"/>
    <mergeCell ref="O511:R511"/>
    <mergeCell ref="S511:V511"/>
    <mergeCell ref="W511:Y511"/>
    <mergeCell ref="AR509:AT509"/>
    <mergeCell ref="B510:F510"/>
    <mergeCell ref="G510:J510"/>
    <mergeCell ref="K510:N510"/>
    <mergeCell ref="O510:R510"/>
    <mergeCell ref="S510:V510"/>
    <mergeCell ref="W510:Y510"/>
    <mergeCell ref="Z510:AB510"/>
    <mergeCell ref="AC510:AE510"/>
    <mergeCell ref="AF510:AH510"/>
    <mergeCell ref="Z509:AB509"/>
    <mergeCell ref="AC509:AE509"/>
    <mergeCell ref="AF509:AH509"/>
    <mergeCell ref="AI509:AK509"/>
    <mergeCell ref="AL509:AN509"/>
    <mergeCell ref="AO509:AQ509"/>
    <mergeCell ref="AI508:AK508"/>
    <mergeCell ref="AL508:AN508"/>
    <mergeCell ref="AO508:AQ508"/>
    <mergeCell ref="AR508:AT508"/>
    <mergeCell ref="B509:F509"/>
    <mergeCell ref="G509:J509"/>
    <mergeCell ref="K509:N509"/>
    <mergeCell ref="O509:R509"/>
    <mergeCell ref="S509:V509"/>
    <mergeCell ref="W509:Y509"/>
    <mergeCell ref="AR507:AT507"/>
    <mergeCell ref="B508:F508"/>
    <mergeCell ref="G508:J508"/>
    <mergeCell ref="K508:N508"/>
    <mergeCell ref="O508:R508"/>
    <mergeCell ref="S508:V508"/>
    <mergeCell ref="W508:Y508"/>
    <mergeCell ref="Z508:AB508"/>
    <mergeCell ref="AC508:AE508"/>
    <mergeCell ref="AF508:AH508"/>
    <mergeCell ref="Z507:AB507"/>
    <mergeCell ref="AC507:AE507"/>
    <mergeCell ref="AF507:AH507"/>
    <mergeCell ref="AI507:AK507"/>
    <mergeCell ref="AL507:AN507"/>
    <mergeCell ref="AO507:AQ507"/>
    <mergeCell ref="AI506:AK506"/>
    <mergeCell ref="AL506:AN506"/>
    <mergeCell ref="AO506:AQ506"/>
    <mergeCell ref="AR506:AT506"/>
    <mergeCell ref="B507:F507"/>
    <mergeCell ref="G507:J507"/>
    <mergeCell ref="K507:N507"/>
    <mergeCell ref="O507:R507"/>
    <mergeCell ref="S507:V507"/>
    <mergeCell ref="W507:Y507"/>
    <mergeCell ref="AR505:AT505"/>
    <mergeCell ref="B506:F506"/>
    <mergeCell ref="G506:J506"/>
    <mergeCell ref="K506:N506"/>
    <mergeCell ref="O506:R506"/>
    <mergeCell ref="S506:V506"/>
    <mergeCell ref="W506:Y506"/>
    <mergeCell ref="Z506:AB506"/>
    <mergeCell ref="AC506:AE506"/>
    <mergeCell ref="AF506:AH506"/>
    <mergeCell ref="Z505:AB505"/>
    <mergeCell ref="AC505:AE505"/>
    <mergeCell ref="AF505:AH505"/>
    <mergeCell ref="AI505:AK505"/>
    <mergeCell ref="AL505:AN505"/>
    <mergeCell ref="AO505:AQ505"/>
    <mergeCell ref="AI504:AK504"/>
    <mergeCell ref="AL504:AN504"/>
    <mergeCell ref="AO504:AQ504"/>
    <mergeCell ref="AR504:AT504"/>
    <mergeCell ref="B505:F505"/>
    <mergeCell ref="G505:J505"/>
    <mergeCell ref="K505:N505"/>
    <mergeCell ref="O505:R505"/>
    <mergeCell ref="S505:V505"/>
    <mergeCell ref="W505:Y505"/>
    <mergeCell ref="AR503:AT503"/>
    <mergeCell ref="B504:F504"/>
    <mergeCell ref="G504:J504"/>
    <mergeCell ref="K504:N504"/>
    <mergeCell ref="O504:R504"/>
    <mergeCell ref="S504:V504"/>
    <mergeCell ref="W504:Y504"/>
    <mergeCell ref="Z504:AB504"/>
    <mergeCell ref="AC504:AE504"/>
    <mergeCell ref="AF504:AH504"/>
    <mergeCell ref="Z503:AB503"/>
    <mergeCell ref="AC503:AE503"/>
    <mergeCell ref="AF503:AH503"/>
    <mergeCell ref="AI503:AK503"/>
    <mergeCell ref="AL503:AN503"/>
    <mergeCell ref="AO503:AQ503"/>
    <mergeCell ref="AI502:AK502"/>
    <mergeCell ref="AL502:AN502"/>
    <mergeCell ref="AO502:AQ502"/>
    <mergeCell ref="AR502:AT502"/>
    <mergeCell ref="B503:F503"/>
    <mergeCell ref="G503:J503"/>
    <mergeCell ref="K503:N503"/>
    <mergeCell ref="O503:R503"/>
    <mergeCell ref="S503:V503"/>
    <mergeCell ref="W503:Y503"/>
    <mergeCell ref="AR501:AT501"/>
    <mergeCell ref="B502:F502"/>
    <mergeCell ref="G502:J502"/>
    <mergeCell ref="K502:N502"/>
    <mergeCell ref="O502:R502"/>
    <mergeCell ref="S502:V502"/>
    <mergeCell ref="W502:Y502"/>
    <mergeCell ref="Z502:AB502"/>
    <mergeCell ref="AC502:AE502"/>
    <mergeCell ref="AF502:AH502"/>
    <mergeCell ref="Z501:AB501"/>
    <mergeCell ref="AC501:AE501"/>
    <mergeCell ref="AF501:AH501"/>
    <mergeCell ref="AI501:AK501"/>
    <mergeCell ref="AL501:AN501"/>
    <mergeCell ref="AO501:AQ501"/>
    <mergeCell ref="AI500:AK500"/>
    <mergeCell ref="AL500:AN500"/>
    <mergeCell ref="AO500:AQ500"/>
    <mergeCell ref="AR500:AT500"/>
    <mergeCell ref="B501:F501"/>
    <mergeCell ref="G501:J501"/>
    <mergeCell ref="K501:N501"/>
    <mergeCell ref="O501:R501"/>
    <mergeCell ref="S501:V501"/>
    <mergeCell ref="W501:Y501"/>
    <mergeCell ref="AR499:AT499"/>
    <mergeCell ref="B500:F500"/>
    <mergeCell ref="G500:J500"/>
    <mergeCell ref="K500:N500"/>
    <mergeCell ref="O500:R500"/>
    <mergeCell ref="S500:V500"/>
    <mergeCell ref="W500:Y500"/>
    <mergeCell ref="Z500:AB500"/>
    <mergeCell ref="AC500:AE500"/>
    <mergeCell ref="AF500:AH500"/>
    <mergeCell ref="Z499:AB499"/>
    <mergeCell ref="AC499:AE499"/>
    <mergeCell ref="AF499:AH499"/>
    <mergeCell ref="AI499:AK499"/>
    <mergeCell ref="AL499:AN499"/>
    <mergeCell ref="AO499:AQ499"/>
    <mergeCell ref="AI498:AK498"/>
    <mergeCell ref="AL498:AN498"/>
    <mergeCell ref="AO498:AQ498"/>
    <mergeCell ref="AR498:AT498"/>
    <mergeCell ref="B499:F499"/>
    <mergeCell ref="G499:J499"/>
    <mergeCell ref="K499:N499"/>
    <mergeCell ref="O499:R499"/>
    <mergeCell ref="S499:V499"/>
    <mergeCell ref="W499:Y499"/>
    <mergeCell ref="AR497:AT497"/>
    <mergeCell ref="B498:F498"/>
    <mergeCell ref="G498:J498"/>
    <mergeCell ref="K498:N498"/>
    <mergeCell ref="O498:R498"/>
    <mergeCell ref="S498:V498"/>
    <mergeCell ref="W498:Y498"/>
    <mergeCell ref="Z498:AB498"/>
    <mergeCell ref="AC498:AE498"/>
    <mergeCell ref="AF498:AH498"/>
    <mergeCell ref="Z497:AB497"/>
    <mergeCell ref="AC497:AE497"/>
    <mergeCell ref="AF497:AH497"/>
    <mergeCell ref="AI497:AK497"/>
    <mergeCell ref="AL497:AN497"/>
    <mergeCell ref="AO497:AQ497"/>
    <mergeCell ref="AI496:AK496"/>
    <mergeCell ref="AL496:AN496"/>
    <mergeCell ref="AO496:AQ496"/>
    <mergeCell ref="AR496:AT496"/>
    <mergeCell ref="B497:F497"/>
    <mergeCell ref="G497:J497"/>
    <mergeCell ref="K497:N497"/>
    <mergeCell ref="O497:R497"/>
    <mergeCell ref="S497:V497"/>
    <mergeCell ref="W497:Y497"/>
    <mergeCell ref="AR495:AT495"/>
    <mergeCell ref="B496:F496"/>
    <mergeCell ref="G496:J496"/>
    <mergeCell ref="K496:N496"/>
    <mergeCell ref="O496:R496"/>
    <mergeCell ref="S496:V496"/>
    <mergeCell ref="W496:Y496"/>
    <mergeCell ref="Z496:AB496"/>
    <mergeCell ref="AC496:AE496"/>
    <mergeCell ref="AF496:AH496"/>
    <mergeCell ref="Z495:AB495"/>
    <mergeCell ref="AC495:AE495"/>
    <mergeCell ref="AF495:AH495"/>
    <mergeCell ref="AI495:AK495"/>
    <mergeCell ref="AL495:AN495"/>
    <mergeCell ref="AO495:AQ495"/>
    <mergeCell ref="AI494:AK494"/>
    <mergeCell ref="AL494:AN494"/>
    <mergeCell ref="AO494:AQ494"/>
    <mergeCell ref="AR494:AT494"/>
    <mergeCell ref="B495:F495"/>
    <mergeCell ref="G495:J495"/>
    <mergeCell ref="K495:N495"/>
    <mergeCell ref="O495:R495"/>
    <mergeCell ref="S495:V495"/>
    <mergeCell ref="W495:Y495"/>
    <mergeCell ref="AR493:AT493"/>
    <mergeCell ref="B494:F494"/>
    <mergeCell ref="G494:J494"/>
    <mergeCell ref="K494:N494"/>
    <mergeCell ref="O494:R494"/>
    <mergeCell ref="S494:V494"/>
    <mergeCell ref="W494:Y494"/>
    <mergeCell ref="Z494:AB494"/>
    <mergeCell ref="AC494:AE494"/>
    <mergeCell ref="AF494:AH494"/>
    <mergeCell ref="Z493:AB493"/>
    <mergeCell ref="AC493:AE493"/>
    <mergeCell ref="AF493:AH493"/>
    <mergeCell ref="AI493:AK493"/>
    <mergeCell ref="AL493:AN493"/>
    <mergeCell ref="AO493:AQ493"/>
    <mergeCell ref="AI492:AK492"/>
    <mergeCell ref="AL492:AN492"/>
    <mergeCell ref="AO492:AQ492"/>
    <mergeCell ref="AR492:AT492"/>
    <mergeCell ref="B493:F493"/>
    <mergeCell ref="G493:J493"/>
    <mergeCell ref="K493:N493"/>
    <mergeCell ref="O493:R493"/>
    <mergeCell ref="S493:V493"/>
    <mergeCell ref="W493:Y493"/>
    <mergeCell ref="AR491:AT491"/>
    <mergeCell ref="B492:F492"/>
    <mergeCell ref="G492:J492"/>
    <mergeCell ref="K492:N492"/>
    <mergeCell ref="O492:R492"/>
    <mergeCell ref="S492:V492"/>
    <mergeCell ref="W492:Y492"/>
    <mergeCell ref="Z492:AB492"/>
    <mergeCell ref="AC492:AE492"/>
    <mergeCell ref="AF492:AH492"/>
    <mergeCell ref="Z491:AB491"/>
    <mergeCell ref="AC491:AE491"/>
    <mergeCell ref="AF491:AH491"/>
    <mergeCell ref="AI491:AK491"/>
    <mergeCell ref="AL491:AN491"/>
    <mergeCell ref="AO491:AQ491"/>
    <mergeCell ref="AI490:AK490"/>
    <mergeCell ref="AL490:AN490"/>
    <mergeCell ref="AO490:AQ490"/>
    <mergeCell ref="AR490:AT490"/>
    <mergeCell ref="B491:F491"/>
    <mergeCell ref="G491:J491"/>
    <mergeCell ref="K491:N491"/>
    <mergeCell ref="O491:R491"/>
    <mergeCell ref="S491:V491"/>
    <mergeCell ref="W491:Y491"/>
    <mergeCell ref="AR489:AT489"/>
    <mergeCell ref="B490:F490"/>
    <mergeCell ref="G490:J490"/>
    <mergeCell ref="K490:N490"/>
    <mergeCell ref="O490:R490"/>
    <mergeCell ref="S490:V490"/>
    <mergeCell ref="W490:Y490"/>
    <mergeCell ref="Z490:AB490"/>
    <mergeCell ref="AC490:AE490"/>
    <mergeCell ref="AF490:AH490"/>
    <mergeCell ref="Z489:AB489"/>
    <mergeCell ref="AC489:AE489"/>
    <mergeCell ref="AF489:AH489"/>
    <mergeCell ref="AI489:AK489"/>
    <mergeCell ref="AL489:AN489"/>
    <mergeCell ref="AO489:AQ489"/>
    <mergeCell ref="AI488:AK488"/>
    <mergeCell ref="AL488:AN488"/>
    <mergeCell ref="AO488:AQ488"/>
    <mergeCell ref="AR488:AT488"/>
    <mergeCell ref="B489:F489"/>
    <mergeCell ref="G489:J489"/>
    <mergeCell ref="K489:N489"/>
    <mergeCell ref="O489:R489"/>
    <mergeCell ref="S489:V489"/>
    <mergeCell ref="W489:Y489"/>
    <mergeCell ref="AR487:AT487"/>
    <mergeCell ref="B488:F488"/>
    <mergeCell ref="G488:J488"/>
    <mergeCell ref="K488:N488"/>
    <mergeCell ref="O488:R488"/>
    <mergeCell ref="S488:V488"/>
    <mergeCell ref="W488:Y488"/>
    <mergeCell ref="Z488:AB488"/>
    <mergeCell ref="AC488:AE488"/>
    <mergeCell ref="AF488:AH488"/>
    <mergeCell ref="Z487:AB487"/>
    <mergeCell ref="AC487:AE487"/>
    <mergeCell ref="AF487:AH487"/>
    <mergeCell ref="AI487:AK487"/>
    <mergeCell ref="AL487:AN487"/>
    <mergeCell ref="AO487:AQ487"/>
    <mergeCell ref="AI486:AK486"/>
    <mergeCell ref="AL486:AN486"/>
    <mergeCell ref="AO486:AQ486"/>
    <mergeCell ref="AR486:AT486"/>
    <mergeCell ref="B487:F487"/>
    <mergeCell ref="G487:J487"/>
    <mergeCell ref="K487:N487"/>
    <mergeCell ref="O487:R487"/>
    <mergeCell ref="S487:V487"/>
    <mergeCell ref="W487:Y487"/>
    <mergeCell ref="AR485:AT485"/>
    <mergeCell ref="B486:F486"/>
    <mergeCell ref="G486:J486"/>
    <mergeCell ref="K486:N486"/>
    <mergeCell ref="O486:R486"/>
    <mergeCell ref="S486:V486"/>
    <mergeCell ref="W486:Y486"/>
    <mergeCell ref="Z486:AB486"/>
    <mergeCell ref="AC486:AE486"/>
    <mergeCell ref="AF486:AH486"/>
    <mergeCell ref="Z485:AB485"/>
    <mergeCell ref="AC485:AE485"/>
    <mergeCell ref="AF485:AH485"/>
    <mergeCell ref="AI485:AK485"/>
    <mergeCell ref="AL485:AN485"/>
    <mergeCell ref="AO485:AQ485"/>
    <mergeCell ref="AI484:AK484"/>
    <mergeCell ref="AL484:AN484"/>
    <mergeCell ref="AO484:AQ484"/>
    <mergeCell ref="AR484:AT484"/>
    <mergeCell ref="B485:F485"/>
    <mergeCell ref="G485:J485"/>
    <mergeCell ref="K485:N485"/>
    <mergeCell ref="O485:R485"/>
    <mergeCell ref="S485:V485"/>
    <mergeCell ref="W485:Y485"/>
    <mergeCell ref="AR483:AT483"/>
    <mergeCell ref="B484:F484"/>
    <mergeCell ref="G484:J484"/>
    <mergeCell ref="K484:N484"/>
    <mergeCell ref="O484:R484"/>
    <mergeCell ref="S484:V484"/>
    <mergeCell ref="W484:Y484"/>
    <mergeCell ref="Z484:AB484"/>
    <mergeCell ref="AC484:AE484"/>
    <mergeCell ref="AF484:AH484"/>
    <mergeCell ref="Z483:AB483"/>
    <mergeCell ref="AC483:AE483"/>
    <mergeCell ref="AF483:AH483"/>
    <mergeCell ref="AI483:AK483"/>
    <mergeCell ref="AL483:AN483"/>
    <mergeCell ref="AO483:AQ483"/>
    <mergeCell ref="AI482:AK482"/>
    <mergeCell ref="AL482:AN482"/>
    <mergeCell ref="AO482:AQ482"/>
    <mergeCell ref="AR482:AT482"/>
    <mergeCell ref="B483:F483"/>
    <mergeCell ref="G483:J483"/>
    <mergeCell ref="K483:N483"/>
    <mergeCell ref="O483:R483"/>
    <mergeCell ref="S483:V483"/>
    <mergeCell ref="W483:Y483"/>
    <mergeCell ref="AR481:AT481"/>
    <mergeCell ref="B482:F482"/>
    <mergeCell ref="G482:J482"/>
    <mergeCell ref="K482:N482"/>
    <mergeCell ref="O482:R482"/>
    <mergeCell ref="S482:V482"/>
    <mergeCell ref="W482:Y482"/>
    <mergeCell ref="Z482:AB482"/>
    <mergeCell ref="AC482:AE482"/>
    <mergeCell ref="AF482:AH482"/>
    <mergeCell ref="Z481:AB481"/>
    <mergeCell ref="AC481:AE481"/>
    <mergeCell ref="AF481:AH481"/>
    <mergeCell ref="AI481:AK481"/>
    <mergeCell ref="AL481:AN481"/>
    <mergeCell ref="AO481:AQ481"/>
    <mergeCell ref="AI480:AK480"/>
    <mergeCell ref="AL480:AN480"/>
    <mergeCell ref="AO480:AQ480"/>
    <mergeCell ref="AR480:AT480"/>
    <mergeCell ref="B481:F481"/>
    <mergeCell ref="G481:J481"/>
    <mergeCell ref="K481:N481"/>
    <mergeCell ref="O481:R481"/>
    <mergeCell ref="S481:V481"/>
    <mergeCell ref="W481:Y481"/>
    <mergeCell ref="AR479:AT479"/>
    <mergeCell ref="B480:F480"/>
    <mergeCell ref="G480:J480"/>
    <mergeCell ref="K480:N480"/>
    <mergeCell ref="O480:R480"/>
    <mergeCell ref="S480:V480"/>
    <mergeCell ref="W480:Y480"/>
    <mergeCell ref="Z480:AB480"/>
    <mergeCell ref="AC480:AE480"/>
    <mergeCell ref="AF480:AH480"/>
    <mergeCell ref="Z479:AB479"/>
    <mergeCell ref="AC479:AE479"/>
    <mergeCell ref="AF479:AH479"/>
    <mergeCell ref="AI479:AK479"/>
    <mergeCell ref="AL479:AN479"/>
    <mergeCell ref="AO479:AQ479"/>
    <mergeCell ref="AI478:AK478"/>
    <mergeCell ref="AL478:AN478"/>
    <mergeCell ref="AO478:AQ478"/>
    <mergeCell ref="AR478:AT478"/>
    <mergeCell ref="B479:F479"/>
    <mergeCell ref="G479:J479"/>
    <mergeCell ref="K479:N479"/>
    <mergeCell ref="O479:R479"/>
    <mergeCell ref="S479:V479"/>
    <mergeCell ref="W479:Y479"/>
    <mergeCell ref="AR477:AT477"/>
    <mergeCell ref="B478:F478"/>
    <mergeCell ref="G478:J478"/>
    <mergeCell ref="K478:N478"/>
    <mergeCell ref="O478:R478"/>
    <mergeCell ref="S478:V478"/>
    <mergeCell ref="W478:Y478"/>
    <mergeCell ref="Z478:AB478"/>
    <mergeCell ref="AC478:AE478"/>
    <mergeCell ref="AF478:AH478"/>
    <mergeCell ref="Z477:AB477"/>
    <mergeCell ref="AC477:AE477"/>
    <mergeCell ref="AF477:AH477"/>
    <mergeCell ref="AI477:AK477"/>
    <mergeCell ref="AL477:AN477"/>
    <mergeCell ref="AO477:AQ477"/>
    <mergeCell ref="AI476:AK476"/>
    <mergeCell ref="AL476:AN476"/>
    <mergeCell ref="AO476:AQ476"/>
    <mergeCell ref="AR476:AT476"/>
    <mergeCell ref="B477:F477"/>
    <mergeCell ref="G477:J477"/>
    <mergeCell ref="K477:N477"/>
    <mergeCell ref="O477:R477"/>
    <mergeCell ref="S477:V477"/>
    <mergeCell ref="W477:Y477"/>
    <mergeCell ref="AR475:AT475"/>
    <mergeCell ref="B476:F476"/>
    <mergeCell ref="G476:J476"/>
    <mergeCell ref="K476:N476"/>
    <mergeCell ref="O476:R476"/>
    <mergeCell ref="S476:V476"/>
    <mergeCell ref="W476:Y476"/>
    <mergeCell ref="Z476:AB476"/>
    <mergeCell ref="AC476:AE476"/>
    <mergeCell ref="AF476:AH476"/>
    <mergeCell ref="Z475:AB475"/>
    <mergeCell ref="AC475:AE475"/>
    <mergeCell ref="AF475:AH475"/>
    <mergeCell ref="AI475:AK475"/>
    <mergeCell ref="AL475:AN475"/>
    <mergeCell ref="AO475:AQ475"/>
    <mergeCell ref="AI474:AK474"/>
    <mergeCell ref="AL474:AN474"/>
    <mergeCell ref="AO474:AQ474"/>
    <mergeCell ref="AR474:AT474"/>
    <mergeCell ref="B475:F475"/>
    <mergeCell ref="G475:J475"/>
    <mergeCell ref="K475:N475"/>
    <mergeCell ref="O475:R475"/>
    <mergeCell ref="S475:V475"/>
    <mergeCell ref="W475:Y475"/>
    <mergeCell ref="AR473:AT473"/>
    <mergeCell ref="B474:F474"/>
    <mergeCell ref="G474:J474"/>
    <mergeCell ref="K474:N474"/>
    <mergeCell ref="O474:R474"/>
    <mergeCell ref="S474:V474"/>
    <mergeCell ref="W474:Y474"/>
    <mergeCell ref="Z474:AB474"/>
    <mergeCell ref="AC474:AE474"/>
    <mergeCell ref="AF474:AH474"/>
    <mergeCell ref="Z473:AB473"/>
    <mergeCell ref="AC473:AE473"/>
    <mergeCell ref="AF473:AH473"/>
    <mergeCell ref="AI473:AK473"/>
    <mergeCell ref="AL473:AN473"/>
    <mergeCell ref="AO473:AQ473"/>
    <mergeCell ref="AI472:AK472"/>
    <mergeCell ref="AL472:AN472"/>
    <mergeCell ref="AO472:AQ472"/>
    <mergeCell ref="AR472:AT472"/>
    <mergeCell ref="B473:F473"/>
    <mergeCell ref="G473:J473"/>
    <mergeCell ref="K473:N473"/>
    <mergeCell ref="O473:R473"/>
    <mergeCell ref="S473:V473"/>
    <mergeCell ref="W473:Y473"/>
    <mergeCell ref="AR471:AT471"/>
    <mergeCell ref="B472:F472"/>
    <mergeCell ref="G472:J472"/>
    <mergeCell ref="K472:N472"/>
    <mergeCell ref="O472:R472"/>
    <mergeCell ref="S472:V472"/>
    <mergeCell ref="W472:Y472"/>
    <mergeCell ref="Z472:AB472"/>
    <mergeCell ref="AC472:AE472"/>
    <mergeCell ref="AF472:AH472"/>
    <mergeCell ref="Z471:AB471"/>
    <mergeCell ref="AC471:AE471"/>
    <mergeCell ref="AF471:AH471"/>
    <mergeCell ref="AI471:AK471"/>
    <mergeCell ref="AL471:AN471"/>
    <mergeCell ref="AO471:AQ471"/>
    <mergeCell ref="AI470:AK470"/>
    <mergeCell ref="AL470:AN470"/>
    <mergeCell ref="AO470:AQ470"/>
    <mergeCell ref="AR470:AT470"/>
    <mergeCell ref="B471:F471"/>
    <mergeCell ref="G471:J471"/>
    <mergeCell ref="K471:N471"/>
    <mergeCell ref="O471:R471"/>
    <mergeCell ref="S471:V471"/>
    <mergeCell ref="W471:Y471"/>
    <mergeCell ref="AR469:AT469"/>
    <mergeCell ref="B470:F470"/>
    <mergeCell ref="G470:J470"/>
    <mergeCell ref="K470:N470"/>
    <mergeCell ref="O470:R470"/>
    <mergeCell ref="S470:V470"/>
    <mergeCell ref="W470:Y470"/>
    <mergeCell ref="Z470:AB470"/>
    <mergeCell ref="AC470:AE470"/>
    <mergeCell ref="AF470:AH470"/>
    <mergeCell ref="Z469:AB469"/>
    <mergeCell ref="AC469:AE469"/>
    <mergeCell ref="AF469:AH469"/>
    <mergeCell ref="AI469:AK469"/>
    <mergeCell ref="AL469:AN469"/>
    <mergeCell ref="AO469:AQ469"/>
    <mergeCell ref="AI468:AK468"/>
    <mergeCell ref="AL468:AN468"/>
    <mergeCell ref="AO468:AQ468"/>
    <mergeCell ref="AR468:AT468"/>
    <mergeCell ref="B469:F469"/>
    <mergeCell ref="G469:J469"/>
    <mergeCell ref="K469:N469"/>
    <mergeCell ref="O469:R469"/>
    <mergeCell ref="S469:V469"/>
    <mergeCell ref="W469:Y469"/>
    <mergeCell ref="AR467:AT467"/>
    <mergeCell ref="B468:F468"/>
    <mergeCell ref="G468:J468"/>
    <mergeCell ref="K468:N468"/>
    <mergeCell ref="O468:R468"/>
    <mergeCell ref="S468:V468"/>
    <mergeCell ref="W468:Y468"/>
    <mergeCell ref="Z468:AB468"/>
    <mergeCell ref="AC468:AE468"/>
    <mergeCell ref="AF468:AH468"/>
    <mergeCell ref="Z467:AB467"/>
    <mergeCell ref="AC467:AE467"/>
    <mergeCell ref="AF467:AH467"/>
    <mergeCell ref="AI467:AK467"/>
    <mergeCell ref="AL467:AN467"/>
    <mergeCell ref="AO467:AQ467"/>
    <mergeCell ref="AI466:AK466"/>
    <mergeCell ref="AL466:AN466"/>
    <mergeCell ref="AO466:AQ466"/>
    <mergeCell ref="AR466:AT466"/>
    <mergeCell ref="B467:F467"/>
    <mergeCell ref="G467:J467"/>
    <mergeCell ref="K467:N467"/>
    <mergeCell ref="O467:R467"/>
    <mergeCell ref="S467:V467"/>
    <mergeCell ref="W467:Y467"/>
    <mergeCell ref="AR465:AT465"/>
    <mergeCell ref="B466:F466"/>
    <mergeCell ref="G466:J466"/>
    <mergeCell ref="K466:N466"/>
    <mergeCell ref="O466:R466"/>
    <mergeCell ref="S466:V466"/>
    <mergeCell ref="W466:Y466"/>
    <mergeCell ref="Z466:AB466"/>
    <mergeCell ref="AC466:AE466"/>
    <mergeCell ref="AF466:AH466"/>
    <mergeCell ref="Z465:AB465"/>
    <mergeCell ref="AC465:AE465"/>
    <mergeCell ref="AF465:AH465"/>
    <mergeCell ref="AI465:AK465"/>
    <mergeCell ref="AL465:AN465"/>
    <mergeCell ref="AO465:AQ465"/>
    <mergeCell ref="AI464:AK464"/>
    <mergeCell ref="AL464:AN464"/>
    <mergeCell ref="AO464:AQ464"/>
    <mergeCell ref="AR464:AT464"/>
    <mergeCell ref="B465:F465"/>
    <mergeCell ref="G465:J465"/>
    <mergeCell ref="K465:N465"/>
    <mergeCell ref="O465:R465"/>
    <mergeCell ref="S465:V465"/>
    <mergeCell ref="W465:Y465"/>
    <mergeCell ref="AR463:AT463"/>
    <mergeCell ref="B464:F464"/>
    <mergeCell ref="G464:J464"/>
    <mergeCell ref="K464:N464"/>
    <mergeCell ref="O464:R464"/>
    <mergeCell ref="S464:V464"/>
    <mergeCell ref="W464:Y464"/>
    <mergeCell ref="Z464:AB464"/>
    <mergeCell ref="AC464:AE464"/>
    <mergeCell ref="AF464:AH464"/>
    <mergeCell ref="Z463:AB463"/>
    <mergeCell ref="AC463:AE463"/>
    <mergeCell ref="AF463:AH463"/>
    <mergeCell ref="AI463:AK463"/>
    <mergeCell ref="AL463:AN463"/>
    <mergeCell ref="AO463:AQ463"/>
    <mergeCell ref="AI462:AK462"/>
    <mergeCell ref="AL462:AN462"/>
    <mergeCell ref="AO462:AQ462"/>
    <mergeCell ref="AR462:AT462"/>
    <mergeCell ref="B463:F463"/>
    <mergeCell ref="G463:J463"/>
    <mergeCell ref="K463:N463"/>
    <mergeCell ref="O463:R463"/>
    <mergeCell ref="S463:V463"/>
    <mergeCell ref="W463:Y463"/>
    <mergeCell ref="AR461:AT461"/>
    <mergeCell ref="B462:F462"/>
    <mergeCell ref="G462:J462"/>
    <mergeCell ref="K462:N462"/>
    <mergeCell ref="O462:R462"/>
    <mergeCell ref="S462:V462"/>
    <mergeCell ref="W462:Y462"/>
    <mergeCell ref="Z462:AB462"/>
    <mergeCell ref="AC462:AE462"/>
    <mergeCell ref="AF462:AH462"/>
    <mergeCell ref="Z461:AB461"/>
    <mergeCell ref="AC461:AE461"/>
    <mergeCell ref="AF461:AH461"/>
    <mergeCell ref="AI461:AK461"/>
    <mergeCell ref="AL461:AN461"/>
    <mergeCell ref="AO461:AQ461"/>
    <mergeCell ref="AI460:AK460"/>
    <mergeCell ref="AL460:AN460"/>
    <mergeCell ref="AO460:AQ460"/>
    <mergeCell ref="AR460:AT460"/>
    <mergeCell ref="B461:F461"/>
    <mergeCell ref="G461:J461"/>
    <mergeCell ref="K461:N461"/>
    <mergeCell ref="O461:R461"/>
    <mergeCell ref="S461:V461"/>
    <mergeCell ref="W461:Y461"/>
    <mergeCell ref="AR459:AT459"/>
    <mergeCell ref="B460:F460"/>
    <mergeCell ref="G460:J460"/>
    <mergeCell ref="K460:N460"/>
    <mergeCell ref="O460:R460"/>
    <mergeCell ref="S460:V460"/>
    <mergeCell ref="W460:Y460"/>
    <mergeCell ref="Z460:AB460"/>
    <mergeCell ref="AC460:AE460"/>
    <mergeCell ref="AF460:AH460"/>
    <mergeCell ref="Z459:AB459"/>
    <mergeCell ref="AC459:AE459"/>
    <mergeCell ref="AF459:AH459"/>
    <mergeCell ref="AI459:AK459"/>
    <mergeCell ref="AL459:AN459"/>
    <mergeCell ref="AO459:AQ459"/>
    <mergeCell ref="AI458:AK458"/>
    <mergeCell ref="AL458:AN458"/>
    <mergeCell ref="AO458:AQ458"/>
    <mergeCell ref="AR458:AT458"/>
    <mergeCell ref="B459:F459"/>
    <mergeCell ref="G459:J459"/>
    <mergeCell ref="K459:N459"/>
    <mergeCell ref="O459:R459"/>
    <mergeCell ref="S459:V459"/>
    <mergeCell ref="W459:Y459"/>
    <mergeCell ref="AR457:AT457"/>
    <mergeCell ref="B458:F458"/>
    <mergeCell ref="G458:J458"/>
    <mergeCell ref="K458:N458"/>
    <mergeCell ref="O458:R458"/>
    <mergeCell ref="S458:V458"/>
    <mergeCell ref="W458:Y458"/>
    <mergeCell ref="Z458:AB458"/>
    <mergeCell ref="AC458:AE458"/>
    <mergeCell ref="AF458:AH458"/>
    <mergeCell ref="Z457:AB457"/>
    <mergeCell ref="AC457:AE457"/>
    <mergeCell ref="AF457:AH457"/>
    <mergeCell ref="AI457:AK457"/>
    <mergeCell ref="AL457:AN457"/>
    <mergeCell ref="AO457:AQ457"/>
    <mergeCell ref="AI456:AK456"/>
    <mergeCell ref="AL456:AN456"/>
    <mergeCell ref="AO456:AQ456"/>
    <mergeCell ref="AR456:AT456"/>
    <mergeCell ref="B457:F457"/>
    <mergeCell ref="G457:J457"/>
    <mergeCell ref="K457:N457"/>
    <mergeCell ref="O457:R457"/>
    <mergeCell ref="S457:V457"/>
    <mergeCell ref="W457:Y457"/>
    <mergeCell ref="AR455:AT455"/>
    <mergeCell ref="B456:F456"/>
    <mergeCell ref="G456:J456"/>
    <mergeCell ref="K456:N456"/>
    <mergeCell ref="O456:R456"/>
    <mergeCell ref="S456:V456"/>
    <mergeCell ref="W456:Y456"/>
    <mergeCell ref="Z456:AB456"/>
    <mergeCell ref="AC456:AE456"/>
    <mergeCell ref="AF456:AH456"/>
    <mergeCell ref="Z455:AB455"/>
    <mergeCell ref="AC455:AE455"/>
    <mergeCell ref="AF455:AH455"/>
    <mergeCell ref="AI455:AK455"/>
    <mergeCell ref="AL455:AN455"/>
    <mergeCell ref="AO455:AQ455"/>
    <mergeCell ref="AI454:AK454"/>
    <mergeCell ref="AL454:AN454"/>
    <mergeCell ref="AO454:AQ454"/>
    <mergeCell ref="AR454:AT454"/>
    <mergeCell ref="B455:F455"/>
    <mergeCell ref="G455:J455"/>
    <mergeCell ref="K455:N455"/>
    <mergeCell ref="O455:R455"/>
    <mergeCell ref="S455:V455"/>
    <mergeCell ref="W455:Y455"/>
    <mergeCell ref="AR453:AT453"/>
    <mergeCell ref="B454:F454"/>
    <mergeCell ref="G454:J454"/>
    <mergeCell ref="K454:N454"/>
    <mergeCell ref="O454:R454"/>
    <mergeCell ref="S454:V454"/>
    <mergeCell ref="W454:Y454"/>
    <mergeCell ref="Z454:AB454"/>
    <mergeCell ref="AC454:AE454"/>
    <mergeCell ref="AF454:AH454"/>
    <mergeCell ref="Z453:AB453"/>
    <mergeCell ref="AC453:AE453"/>
    <mergeCell ref="AF453:AH453"/>
    <mergeCell ref="AI453:AK453"/>
    <mergeCell ref="AL453:AN453"/>
    <mergeCell ref="AO453:AQ453"/>
    <mergeCell ref="AI452:AK452"/>
    <mergeCell ref="AL452:AN452"/>
    <mergeCell ref="AO452:AQ452"/>
    <mergeCell ref="AR452:AT452"/>
    <mergeCell ref="B453:F453"/>
    <mergeCell ref="G453:J453"/>
    <mergeCell ref="K453:N453"/>
    <mergeCell ref="O453:R453"/>
    <mergeCell ref="S453:V453"/>
    <mergeCell ref="W453:Y453"/>
    <mergeCell ref="AR451:AT451"/>
    <mergeCell ref="B452:F452"/>
    <mergeCell ref="G452:J452"/>
    <mergeCell ref="K452:N452"/>
    <mergeCell ref="O452:R452"/>
    <mergeCell ref="S452:V452"/>
    <mergeCell ref="W452:Y452"/>
    <mergeCell ref="Z452:AB452"/>
    <mergeCell ref="AC452:AE452"/>
    <mergeCell ref="AF452:AH452"/>
    <mergeCell ref="Z451:AB451"/>
    <mergeCell ref="AC451:AE451"/>
    <mergeCell ref="AF451:AH451"/>
    <mergeCell ref="AI451:AK451"/>
    <mergeCell ref="AL451:AN451"/>
    <mergeCell ref="AO451:AQ451"/>
    <mergeCell ref="AI450:AK450"/>
    <mergeCell ref="AL450:AN450"/>
    <mergeCell ref="AO450:AQ450"/>
    <mergeCell ref="AR450:AT450"/>
    <mergeCell ref="B451:F451"/>
    <mergeCell ref="G451:J451"/>
    <mergeCell ref="K451:N451"/>
    <mergeCell ref="O451:R451"/>
    <mergeCell ref="S451:V451"/>
    <mergeCell ref="W451:Y451"/>
    <mergeCell ref="AR449:AT449"/>
    <mergeCell ref="B450:F450"/>
    <mergeCell ref="G450:J450"/>
    <mergeCell ref="K450:N450"/>
    <mergeCell ref="O450:R450"/>
    <mergeCell ref="S450:V450"/>
    <mergeCell ref="W450:Y450"/>
    <mergeCell ref="Z450:AB450"/>
    <mergeCell ref="AC450:AE450"/>
    <mergeCell ref="AF450:AH450"/>
    <mergeCell ref="Z449:AB449"/>
    <mergeCell ref="AC449:AE449"/>
    <mergeCell ref="AF449:AH449"/>
    <mergeCell ref="AI449:AK449"/>
    <mergeCell ref="AL449:AN449"/>
    <mergeCell ref="AO449:AQ449"/>
    <mergeCell ref="AI448:AK448"/>
    <mergeCell ref="AL448:AN448"/>
    <mergeCell ref="AO448:AQ448"/>
    <mergeCell ref="AR448:AT448"/>
    <mergeCell ref="B449:F449"/>
    <mergeCell ref="G449:J449"/>
    <mergeCell ref="K449:N449"/>
    <mergeCell ref="O449:R449"/>
    <mergeCell ref="S449:V449"/>
    <mergeCell ref="W449:Y449"/>
    <mergeCell ref="AR447:AT447"/>
    <mergeCell ref="B448:F448"/>
    <mergeCell ref="G448:J448"/>
    <mergeCell ref="K448:N448"/>
    <mergeCell ref="O448:R448"/>
    <mergeCell ref="S448:V448"/>
    <mergeCell ref="W448:Y448"/>
    <mergeCell ref="Z448:AB448"/>
    <mergeCell ref="AC448:AE448"/>
    <mergeCell ref="AF448:AH448"/>
    <mergeCell ref="Z447:AB447"/>
    <mergeCell ref="AC447:AE447"/>
    <mergeCell ref="AF447:AH447"/>
    <mergeCell ref="AI447:AK447"/>
    <mergeCell ref="AL447:AN447"/>
    <mergeCell ref="AO447:AQ447"/>
    <mergeCell ref="AI446:AK446"/>
    <mergeCell ref="AL446:AN446"/>
    <mergeCell ref="AO446:AQ446"/>
    <mergeCell ref="AR446:AT446"/>
    <mergeCell ref="B447:F447"/>
    <mergeCell ref="G447:J447"/>
    <mergeCell ref="K447:N447"/>
    <mergeCell ref="O447:R447"/>
    <mergeCell ref="S447:V447"/>
    <mergeCell ref="W447:Y447"/>
    <mergeCell ref="AR445:AT445"/>
    <mergeCell ref="B446:F446"/>
    <mergeCell ref="G446:J446"/>
    <mergeCell ref="K446:N446"/>
    <mergeCell ref="O446:R446"/>
    <mergeCell ref="S446:V446"/>
    <mergeCell ref="W446:Y446"/>
    <mergeCell ref="Z446:AB446"/>
    <mergeCell ref="AC446:AE446"/>
    <mergeCell ref="AF446:AH446"/>
    <mergeCell ref="Z445:AB445"/>
    <mergeCell ref="AC445:AE445"/>
    <mergeCell ref="AF445:AH445"/>
    <mergeCell ref="AI445:AK445"/>
    <mergeCell ref="AL445:AN445"/>
    <mergeCell ref="AO445:AQ445"/>
    <mergeCell ref="AI444:AK444"/>
    <mergeCell ref="AL444:AN444"/>
    <mergeCell ref="AO444:AQ444"/>
    <mergeCell ref="AR444:AT444"/>
    <mergeCell ref="B445:F445"/>
    <mergeCell ref="G445:J445"/>
    <mergeCell ref="K445:N445"/>
    <mergeCell ref="O445:R445"/>
    <mergeCell ref="S445:V445"/>
    <mergeCell ref="W445:Y445"/>
    <mergeCell ref="AR443:AT443"/>
    <mergeCell ref="B444:F444"/>
    <mergeCell ref="G444:J444"/>
    <mergeCell ref="K444:N444"/>
    <mergeCell ref="O444:R444"/>
    <mergeCell ref="S444:V444"/>
    <mergeCell ref="W444:Y444"/>
    <mergeCell ref="Z444:AB444"/>
    <mergeCell ref="AC444:AE444"/>
    <mergeCell ref="AF444:AH444"/>
    <mergeCell ref="Z443:AB443"/>
    <mergeCell ref="AC443:AE443"/>
    <mergeCell ref="AF443:AH443"/>
    <mergeCell ref="AI443:AK443"/>
    <mergeCell ref="AL443:AN443"/>
    <mergeCell ref="AO443:AQ443"/>
    <mergeCell ref="AI442:AK442"/>
    <mergeCell ref="AL442:AN442"/>
    <mergeCell ref="AO442:AQ442"/>
    <mergeCell ref="AR442:AT442"/>
    <mergeCell ref="B443:F443"/>
    <mergeCell ref="G443:J443"/>
    <mergeCell ref="K443:N443"/>
    <mergeCell ref="O443:R443"/>
    <mergeCell ref="S443:V443"/>
    <mergeCell ref="W443:Y443"/>
    <mergeCell ref="AR441:AT441"/>
    <mergeCell ref="B442:F442"/>
    <mergeCell ref="G442:J442"/>
    <mergeCell ref="K442:N442"/>
    <mergeCell ref="O442:R442"/>
    <mergeCell ref="S442:V442"/>
    <mergeCell ref="W442:Y442"/>
    <mergeCell ref="Z442:AB442"/>
    <mergeCell ref="AC442:AE442"/>
    <mergeCell ref="AF442:AH442"/>
    <mergeCell ref="Z441:AB441"/>
    <mergeCell ref="AC441:AE441"/>
    <mergeCell ref="AF441:AH441"/>
    <mergeCell ref="AI441:AK441"/>
    <mergeCell ref="AL441:AN441"/>
    <mergeCell ref="AO441:AQ441"/>
    <mergeCell ref="AI440:AK440"/>
    <mergeCell ref="AL440:AN440"/>
    <mergeCell ref="AO440:AQ440"/>
    <mergeCell ref="AR440:AT440"/>
    <mergeCell ref="B441:F441"/>
    <mergeCell ref="G441:J441"/>
    <mergeCell ref="K441:N441"/>
    <mergeCell ref="O441:R441"/>
    <mergeCell ref="S441:V441"/>
    <mergeCell ref="W441:Y441"/>
    <mergeCell ref="AR439:AT439"/>
    <mergeCell ref="B440:F440"/>
    <mergeCell ref="G440:J440"/>
    <mergeCell ref="K440:N440"/>
    <mergeCell ref="O440:R440"/>
    <mergeCell ref="S440:V440"/>
    <mergeCell ref="W440:Y440"/>
    <mergeCell ref="Z440:AB440"/>
    <mergeCell ref="AC440:AE440"/>
    <mergeCell ref="AF440:AH440"/>
    <mergeCell ref="Z439:AB439"/>
    <mergeCell ref="AC439:AE439"/>
    <mergeCell ref="AF439:AH439"/>
    <mergeCell ref="AI439:AK439"/>
    <mergeCell ref="AL439:AN439"/>
    <mergeCell ref="AO439:AQ439"/>
    <mergeCell ref="AI438:AK438"/>
    <mergeCell ref="AL438:AN438"/>
    <mergeCell ref="AO438:AQ438"/>
    <mergeCell ref="AR438:AT438"/>
    <mergeCell ref="B439:F439"/>
    <mergeCell ref="G439:J439"/>
    <mergeCell ref="K439:N439"/>
    <mergeCell ref="O439:R439"/>
    <mergeCell ref="S439:V439"/>
    <mergeCell ref="W439:Y439"/>
    <mergeCell ref="O438:R438"/>
    <mergeCell ref="S438:V438"/>
    <mergeCell ref="W438:Y438"/>
    <mergeCell ref="Z438:AB438"/>
    <mergeCell ref="AC438:AE438"/>
    <mergeCell ref="AF438:AH438"/>
    <mergeCell ref="AO432:AP432"/>
    <mergeCell ref="AQ432:AR432"/>
    <mergeCell ref="AS432:AT432"/>
    <mergeCell ref="B437:F438"/>
    <mergeCell ref="G437:R437"/>
    <mergeCell ref="S437:AB437"/>
    <mergeCell ref="AC437:AK437"/>
    <mergeCell ref="AL437:AT437"/>
    <mergeCell ref="G438:J438"/>
    <mergeCell ref="K438:N438"/>
    <mergeCell ref="AC432:AD432"/>
    <mergeCell ref="AE432:AF432"/>
    <mergeCell ref="AG432:AH432"/>
    <mergeCell ref="AI432:AJ432"/>
    <mergeCell ref="AK432:AL432"/>
    <mergeCell ref="AM432:AN432"/>
    <mergeCell ref="Q432:R432"/>
    <mergeCell ref="S432:T432"/>
    <mergeCell ref="U432:V432"/>
    <mergeCell ref="W432:X432"/>
    <mergeCell ref="Y432:Z432"/>
    <mergeCell ref="AA432:AB432"/>
    <mergeCell ref="AO431:AP431"/>
    <mergeCell ref="AQ431:AR431"/>
    <mergeCell ref="AS431:AT431"/>
    <mergeCell ref="B432:D432"/>
    <mergeCell ref="E432:F432"/>
    <mergeCell ref="G432:H432"/>
    <mergeCell ref="I432:J432"/>
    <mergeCell ref="K432:L432"/>
    <mergeCell ref="M432:N432"/>
    <mergeCell ref="O432:P432"/>
    <mergeCell ref="AC431:AD431"/>
    <mergeCell ref="AE431:AF431"/>
    <mergeCell ref="AG431:AH431"/>
    <mergeCell ref="AI431:AJ431"/>
    <mergeCell ref="AK431:AL431"/>
    <mergeCell ref="AM431:AN431"/>
    <mergeCell ref="Q431:R431"/>
    <mergeCell ref="S431:T431"/>
    <mergeCell ref="U431:V431"/>
    <mergeCell ref="W431:X431"/>
    <mergeCell ref="Y431:Z431"/>
    <mergeCell ref="AA431:AB431"/>
    <mergeCell ref="AO430:AP430"/>
    <mergeCell ref="AQ430:AR430"/>
    <mergeCell ref="AS430:AT430"/>
    <mergeCell ref="B431:D431"/>
    <mergeCell ref="E431:F431"/>
    <mergeCell ref="G431:H431"/>
    <mergeCell ref="I431:J431"/>
    <mergeCell ref="K431:L431"/>
    <mergeCell ref="M431:N431"/>
    <mergeCell ref="O431:P431"/>
    <mergeCell ref="AC430:AD430"/>
    <mergeCell ref="AE430:AF430"/>
    <mergeCell ref="AG430:AH430"/>
    <mergeCell ref="AI430:AJ430"/>
    <mergeCell ref="AK430:AL430"/>
    <mergeCell ref="AM430:AN430"/>
    <mergeCell ref="Q430:R430"/>
    <mergeCell ref="S430:T430"/>
    <mergeCell ref="U430:V430"/>
    <mergeCell ref="W430:X430"/>
    <mergeCell ref="Y430:Z430"/>
    <mergeCell ref="AA430:AB430"/>
    <mergeCell ref="AO429:AP429"/>
    <mergeCell ref="AQ429:AR429"/>
    <mergeCell ref="AS429:AT429"/>
    <mergeCell ref="B430:D430"/>
    <mergeCell ref="E430:F430"/>
    <mergeCell ref="G430:H430"/>
    <mergeCell ref="I430:J430"/>
    <mergeCell ref="K430:L430"/>
    <mergeCell ref="M430:N430"/>
    <mergeCell ref="O430:P430"/>
    <mergeCell ref="AC429:AD429"/>
    <mergeCell ref="AE429:AF429"/>
    <mergeCell ref="AG429:AH429"/>
    <mergeCell ref="AI429:AJ429"/>
    <mergeCell ref="AK429:AL429"/>
    <mergeCell ref="AM429:AN429"/>
    <mergeCell ref="Q429:R429"/>
    <mergeCell ref="S429:T429"/>
    <mergeCell ref="U429:V429"/>
    <mergeCell ref="W429:X429"/>
    <mergeCell ref="Y429:Z429"/>
    <mergeCell ref="AA429:AB429"/>
    <mergeCell ref="AO428:AP428"/>
    <mergeCell ref="AQ428:AR428"/>
    <mergeCell ref="AS428:AT428"/>
    <mergeCell ref="B429:D429"/>
    <mergeCell ref="E429:F429"/>
    <mergeCell ref="G429:H429"/>
    <mergeCell ref="I429:J429"/>
    <mergeCell ref="K429:L429"/>
    <mergeCell ref="M429:N429"/>
    <mergeCell ref="O429:P429"/>
    <mergeCell ref="AC428:AD428"/>
    <mergeCell ref="AE428:AF428"/>
    <mergeCell ref="AG428:AH428"/>
    <mergeCell ref="AI428:AJ428"/>
    <mergeCell ref="AK428:AL428"/>
    <mergeCell ref="AM428:AN428"/>
    <mergeCell ref="Q428:R428"/>
    <mergeCell ref="S428:T428"/>
    <mergeCell ref="U428:V428"/>
    <mergeCell ref="W428:X428"/>
    <mergeCell ref="Y428:Z428"/>
    <mergeCell ref="AA428:AB428"/>
    <mergeCell ref="AO427:AP427"/>
    <mergeCell ref="AQ427:AR427"/>
    <mergeCell ref="AS427:AT427"/>
    <mergeCell ref="B428:D428"/>
    <mergeCell ref="E428:F428"/>
    <mergeCell ref="G428:H428"/>
    <mergeCell ref="I428:J428"/>
    <mergeCell ref="K428:L428"/>
    <mergeCell ref="M428:N428"/>
    <mergeCell ref="O428:P428"/>
    <mergeCell ref="AC427:AD427"/>
    <mergeCell ref="AE427:AF427"/>
    <mergeCell ref="AG427:AH427"/>
    <mergeCell ref="AI427:AJ427"/>
    <mergeCell ref="AK427:AL427"/>
    <mergeCell ref="AM427:AN427"/>
    <mergeCell ref="Q427:R427"/>
    <mergeCell ref="S427:T427"/>
    <mergeCell ref="U427:V427"/>
    <mergeCell ref="W427:X427"/>
    <mergeCell ref="Y427:Z427"/>
    <mergeCell ref="AA427:AB427"/>
    <mergeCell ref="AO426:AP426"/>
    <mergeCell ref="AQ426:AR426"/>
    <mergeCell ref="AS426:AT426"/>
    <mergeCell ref="B427:D427"/>
    <mergeCell ref="E427:F427"/>
    <mergeCell ref="G427:H427"/>
    <mergeCell ref="I427:J427"/>
    <mergeCell ref="K427:L427"/>
    <mergeCell ref="M427:N427"/>
    <mergeCell ref="O427:P427"/>
    <mergeCell ref="AC426:AD426"/>
    <mergeCell ref="AE426:AF426"/>
    <mergeCell ref="AG426:AH426"/>
    <mergeCell ref="AI426:AJ426"/>
    <mergeCell ref="AK426:AL426"/>
    <mergeCell ref="AM426:AN426"/>
    <mergeCell ref="Q426:R426"/>
    <mergeCell ref="S426:T426"/>
    <mergeCell ref="U426:V426"/>
    <mergeCell ref="W426:X426"/>
    <mergeCell ref="Y426:Z426"/>
    <mergeCell ref="AA426:AB426"/>
    <mergeCell ref="AO425:AP425"/>
    <mergeCell ref="AQ425:AR425"/>
    <mergeCell ref="AS425:AT425"/>
    <mergeCell ref="B426:D426"/>
    <mergeCell ref="E426:F426"/>
    <mergeCell ref="G426:H426"/>
    <mergeCell ref="I426:J426"/>
    <mergeCell ref="K426:L426"/>
    <mergeCell ref="M426:N426"/>
    <mergeCell ref="O426:P426"/>
    <mergeCell ref="AC425:AD425"/>
    <mergeCell ref="AE425:AF425"/>
    <mergeCell ref="AG425:AH425"/>
    <mergeCell ref="AI425:AJ425"/>
    <mergeCell ref="AK425:AL425"/>
    <mergeCell ref="AM425:AN425"/>
    <mergeCell ref="Q425:R425"/>
    <mergeCell ref="S425:T425"/>
    <mergeCell ref="U425:V425"/>
    <mergeCell ref="W425:X425"/>
    <mergeCell ref="Y425:Z425"/>
    <mergeCell ref="AA425:AB425"/>
    <mergeCell ref="AO424:AP424"/>
    <mergeCell ref="AQ424:AR424"/>
    <mergeCell ref="AS424:AT424"/>
    <mergeCell ref="B425:D425"/>
    <mergeCell ref="E425:F425"/>
    <mergeCell ref="G425:H425"/>
    <mergeCell ref="I425:J425"/>
    <mergeCell ref="K425:L425"/>
    <mergeCell ref="M425:N425"/>
    <mergeCell ref="O425:P425"/>
    <mergeCell ref="AC424:AD424"/>
    <mergeCell ref="AE424:AF424"/>
    <mergeCell ref="AG424:AH424"/>
    <mergeCell ref="AI424:AJ424"/>
    <mergeCell ref="AK424:AL424"/>
    <mergeCell ref="AM424:AN424"/>
    <mergeCell ref="Q424:R424"/>
    <mergeCell ref="S424:T424"/>
    <mergeCell ref="U424:V424"/>
    <mergeCell ref="W424:X424"/>
    <mergeCell ref="Y424:Z424"/>
    <mergeCell ref="AA424:AB424"/>
    <mergeCell ref="AO423:AP423"/>
    <mergeCell ref="AQ423:AR423"/>
    <mergeCell ref="AS423:AT423"/>
    <mergeCell ref="B424:D424"/>
    <mergeCell ref="E424:F424"/>
    <mergeCell ref="G424:H424"/>
    <mergeCell ref="I424:J424"/>
    <mergeCell ref="K424:L424"/>
    <mergeCell ref="M424:N424"/>
    <mergeCell ref="O424:P424"/>
    <mergeCell ref="AC423:AD423"/>
    <mergeCell ref="AE423:AF423"/>
    <mergeCell ref="AG423:AH423"/>
    <mergeCell ref="AI423:AJ423"/>
    <mergeCell ref="AK423:AL423"/>
    <mergeCell ref="AM423:AN423"/>
    <mergeCell ref="Q423:R423"/>
    <mergeCell ref="S423:T423"/>
    <mergeCell ref="U423:V423"/>
    <mergeCell ref="W423:X423"/>
    <mergeCell ref="Y423:Z423"/>
    <mergeCell ref="AA423:AB423"/>
    <mergeCell ref="AO422:AP422"/>
    <mergeCell ref="AQ422:AR422"/>
    <mergeCell ref="AS422:AT422"/>
    <mergeCell ref="B423:D423"/>
    <mergeCell ref="E423:F423"/>
    <mergeCell ref="G423:H423"/>
    <mergeCell ref="I423:J423"/>
    <mergeCell ref="K423:L423"/>
    <mergeCell ref="M423:N423"/>
    <mergeCell ref="O423:P423"/>
    <mergeCell ref="AC422:AD422"/>
    <mergeCell ref="AE422:AF422"/>
    <mergeCell ref="AG422:AH422"/>
    <mergeCell ref="AI422:AJ422"/>
    <mergeCell ref="AK422:AL422"/>
    <mergeCell ref="AM422:AN422"/>
    <mergeCell ref="Q422:R422"/>
    <mergeCell ref="S422:T422"/>
    <mergeCell ref="U422:V422"/>
    <mergeCell ref="W422:X422"/>
    <mergeCell ref="Y422:Z422"/>
    <mergeCell ref="AA422:AB422"/>
    <mergeCell ref="AO421:AP421"/>
    <mergeCell ref="AQ421:AR421"/>
    <mergeCell ref="AS421:AT421"/>
    <mergeCell ref="B422:D422"/>
    <mergeCell ref="E422:F422"/>
    <mergeCell ref="G422:H422"/>
    <mergeCell ref="I422:J422"/>
    <mergeCell ref="K422:L422"/>
    <mergeCell ref="M422:N422"/>
    <mergeCell ref="O422:P422"/>
    <mergeCell ref="AC421:AD421"/>
    <mergeCell ref="AE421:AF421"/>
    <mergeCell ref="AG421:AH421"/>
    <mergeCell ref="AI421:AJ421"/>
    <mergeCell ref="AK421:AL421"/>
    <mergeCell ref="AM421:AN421"/>
    <mergeCell ref="Q421:R421"/>
    <mergeCell ref="S421:T421"/>
    <mergeCell ref="U421:V421"/>
    <mergeCell ref="W421:X421"/>
    <mergeCell ref="Y421:Z421"/>
    <mergeCell ref="AA421:AB421"/>
    <mergeCell ref="AO420:AP420"/>
    <mergeCell ref="AQ420:AR420"/>
    <mergeCell ref="AS420:AT420"/>
    <mergeCell ref="B421:D421"/>
    <mergeCell ref="E421:F421"/>
    <mergeCell ref="G421:H421"/>
    <mergeCell ref="I421:J421"/>
    <mergeCell ref="K421:L421"/>
    <mergeCell ref="M421:N421"/>
    <mergeCell ref="O421:P421"/>
    <mergeCell ref="AC420:AD420"/>
    <mergeCell ref="AE420:AF420"/>
    <mergeCell ref="AG420:AH420"/>
    <mergeCell ref="AI420:AJ420"/>
    <mergeCell ref="AK420:AL420"/>
    <mergeCell ref="AM420:AN420"/>
    <mergeCell ref="Q420:R420"/>
    <mergeCell ref="S420:T420"/>
    <mergeCell ref="U420:V420"/>
    <mergeCell ref="W420:X420"/>
    <mergeCell ref="Y420:Z420"/>
    <mergeCell ref="AA420:AB420"/>
    <mergeCell ref="AO419:AP419"/>
    <mergeCell ref="AQ419:AR419"/>
    <mergeCell ref="AS419:AT419"/>
    <mergeCell ref="B420:D420"/>
    <mergeCell ref="E420:F420"/>
    <mergeCell ref="G420:H420"/>
    <mergeCell ref="I420:J420"/>
    <mergeCell ref="K420:L420"/>
    <mergeCell ref="M420:N420"/>
    <mergeCell ref="O420:P420"/>
    <mergeCell ref="AC419:AD419"/>
    <mergeCell ref="AE419:AF419"/>
    <mergeCell ref="AG419:AH419"/>
    <mergeCell ref="AI419:AJ419"/>
    <mergeCell ref="AK419:AL419"/>
    <mergeCell ref="AM419:AN419"/>
    <mergeCell ref="Q419:R419"/>
    <mergeCell ref="S419:T419"/>
    <mergeCell ref="U419:V419"/>
    <mergeCell ref="W419:X419"/>
    <mergeCell ref="Y419:Z419"/>
    <mergeCell ref="AA419:AB419"/>
    <mergeCell ref="AO418:AP418"/>
    <mergeCell ref="AQ418:AR418"/>
    <mergeCell ref="AS418:AT418"/>
    <mergeCell ref="B419:D419"/>
    <mergeCell ref="E419:F419"/>
    <mergeCell ref="G419:H419"/>
    <mergeCell ref="I419:J419"/>
    <mergeCell ref="K419:L419"/>
    <mergeCell ref="M419:N419"/>
    <mergeCell ref="O419:P419"/>
    <mergeCell ref="AC418:AD418"/>
    <mergeCell ref="AE418:AF418"/>
    <mergeCell ref="AG418:AH418"/>
    <mergeCell ref="AI418:AJ418"/>
    <mergeCell ref="AK418:AL418"/>
    <mergeCell ref="AM418:AN418"/>
    <mergeCell ref="Q418:R418"/>
    <mergeCell ref="S418:T418"/>
    <mergeCell ref="U418:V418"/>
    <mergeCell ref="W418:X418"/>
    <mergeCell ref="Y418:Z418"/>
    <mergeCell ref="AA418:AB418"/>
    <mergeCell ref="AO417:AP417"/>
    <mergeCell ref="AQ417:AR417"/>
    <mergeCell ref="AS417:AT417"/>
    <mergeCell ref="B418:D418"/>
    <mergeCell ref="E418:F418"/>
    <mergeCell ref="G418:H418"/>
    <mergeCell ref="I418:J418"/>
    <mergeCell ref="K418:L418"/>
    <mergeCell ref="M418:N418"/>
    <mergeCell ref="O418:P418"/>
    <mergeCell ref="AC417:AD417"/>
    <mergeCell ref="AE417:AF417"/>
    <mergeCell ref="AG417:AH417"/>
    <mergeCell ref="AI417:AJ417"/>
    <mergeCell ref="AK417:AL417"/>
    <mergeCell ref="AM417:AN417"/>
    <mergeCell ref="Q417:R417"/>
    <mergeCell ref="S417:T417"/>
    <mergeCell ref="U417:V417"/>
    <mergeCell ref="W417:X417"/>
    <mergeCell ref="Y417:Z417"/>
    <mergeCell ref="AA417:AB417"/>
    <mergeCell ref="AO416:AP416"/>
    <mergeCell ref="AQ416:AR416"/>
    <mergeCell ref="AS416:AT416"/>
    <mergeCell ref="B417:D417"/>
    <mergeCell ref="E417:F417"/>
    <mergeCell ref="G417:H417"/>
    <mergeCell ref="I417:J417"/>
    <mergeCell ref="K417:L417"/>
    <mergeCell ref="M417:N417"/>
    <mergeCell ref="O417:P417"/>
    <mergeCell ref="AC416:AD416"/>
    <mergeCell ref="AE416:AF416"/>
    <mergeCell ref="AG416:AH416"/>
    <mergeCell ref="AI416:AJ416"/>
    <mergeCell ref="AK416:AL416"/>
    <mergeCell ref="AM416:AN416"/>
    <mergeCell ref="Q416:R416"/>
    <mergeCell ref="S416:T416"/>
    <mergeCell ref="U416:V416"/>
    <mergeCell ref="W416:X416"/>
    <mergeCell ref="Y416:Z416"/>
    <mergeCell ref="AA416:AB416"/>
    <mergeCell ref="AO415:AP415"/>
    <mergeCell ref="AQ415:AR415"/>
    <mergeCell ref="AS415:AT415"/>
    <mergeCell ref="B416:D416"/>
    <mergeCell ref="E416:F416"/>
    <mergeCell ref="G416:H416"/>
    <mergeCell ref="I416:J416"/>
    <mergeCell ref="K416:L416"/>
    <mergeCell ref="M416:N416"/>
    <mergeCell ref="O416:P416"/>
    <mergeCell ref="AC415:AD415"/>
    <mergeCell ref="AE415:AF415"/>
    <mergeCell ref="AG415:AH415"/>
    <mergeCell ref="AI415:AJ415"/>
    <mergeCell ref="AK415:AL415"/>
    <mergeCell ref="AM415:AN415"/>
    <mergeCell ref="Q415:R415"/>
    <mergeCell ref="S415:T415"/>
    <mergeCell ref="U415:V415"/>
    <mergeCell ref="W415:X415"/>
    <mergeCell ref="Y415:Z415"/>
    <mergeCell ref="AA415:AB415"/>
    <mergeCell ref="AO414:AP414"/>
    <mergeCell ref="AQ414:AR414"/>
    <mergeCell ref="AS414:AT414"/>
    <mergeCell ref="B415:D415"/>
    <mergeCell ref="E415:F415"/>
    <mergeCell ref="G415:H415"/>
    <mergeCell ref="I415:J415"/>
    <mergeCell ref="K415:L415"/>
    <mergeCell ref="M415:N415"/>
    <mergeCell ref="O415:P415"/>
    <mergeCell ref="AC414:AD414"/>
    <mergeCell ref="AE414:AF414"/>
    <mergeCell ref="AG414:AH414"/>
    <mergeCell ref="AI414:AJ414"/>
    <mergeCell ref="AK414:AL414"/>
    <mergeCell ref="AM414:AN414"/>
    <mergeCell ref="Q414:R414"/>
    <mergeCell ref="S414:T414"/>
    <mergeCell ref="U414:V414"/>
    <mergeCell ref="W414:X414"/>
    <mergeCell ref="Y414:Z414"/>
    <mergeCell ref="AA414:AB414"/>
    <mergeCell ref="AO413:AP413"/>
    <mergeCell ref="AQ413:AR413"/>
    <mergeCell ref="AS413:AT413"/>
    <mergeCell ref="B414:D414"/>
    <mergeCell ref="E414:F414"/>
    <mergeCell ref="G414:H414"/>
    <mergeCell ref="I414:J414"/>
    <mergeCell ref="K414:L414"/>
    <mergeCell ref="M414:N414"/>
    <mergeCell ref="O414:P414"/>
    <mergeCell ref="AC413:AD413"/>
    <mergeCell ref="AE413:AF413"/>
    <mergeCell ref="AG413:AH413"/>
    <mergeCell ref="AI413:AJ413"/>
    <mergeCell ref="AK413:AL413"/>
    <mergeCell ref="AM413:AN413"/>
    <mergeCell ref="Q413:R413"/>
    <mergeCell ref="S413:T413"/>
    <mergeCell ref="U413:V413"/>
    <mergeCell ref="W413:X413"/>
    <mergeCell ref="Y413:Z413"/>
    <mergeCell ref="AA413:AB413"/>
    <mergeCell ref="AO412:AP412"/>
    <mergeCell ref="AQ412:AR412"/>
    <mergeCell ref="AS412:AT412"/>
    <mergeCell ref="B413:D413"/>
    <mergeCell ref="E413:F413"/>
    <mergeCell ref="G413:H413"/>
    <mergeCell ref="I413:J413"/>
    <mergeCell ref="K413:L413"/>
    <mergeCell ref="M413:N413"/>
    <mergeCell ref="O413:P413"/>
    <mergeCell ref="AC412:AD412"/>
    <mergeCell ref="AE412:AF412"/>
    <mergeCell ref="AG412:AH412"/>
    <mergeCell ref="AI412:AJ412"/>
    <mergeCell ref="AK412:AL412"/>
    <mergeCell ref="AM412:AN412"/>
    <mergeCell ref="Q412:R412"/>
    <mergeCell ref="S412:T412"/>
    <mergeCell ref="U412:V412"/>
    <mergeCell ref="W412:X412"/>
    <mergeCell ref="Y412:Z412"/>
    <mergeCell ref="AA412:AB412"/>
    <mergeCell ref="AO411:AP411"/>
    <mergeCell ref="AQ411:AR411"/>
    <mergeCell ref="AS411:AT411"/>
    <mergeCell ref="B412:D412"/>
    <mergeCell ref="E412:F412"/>
    <mergeCell ref="G412:H412"/>
    <mergeCell ref="I412:J412"/>
    <mergeCell ref="K412:L412"/>
    <mergeCell ref="M412:N412"/>
    <mergeCell ref="O412:P412"/>
    <mergeCell ref="AC411:AD411"/>
    <mergeCell ref="AE411:AF411"/>
    <mergeCell ref="AG411:AH411"/>
    <mergeCell ref="AI411:AJ411"/>
    <mergeCell ref="AK411:AL411"/>
    <mergeCell ref="AM411:AN411"/>
    <mergeCell ref="Q411:R411"/>
    <mergeCell ref="S411:T411"/>
    <mergeCell ref="U411:V411"/>
    <mergeCell ref="W411:X411"/>
    <mergeCell ref="Y411:Z411"/>
    <mergeCell ref="AA411:AB411"/>
    <mergeCell ref="AO410:AP410"/>
    <mergeCell ref="AQ410:AR410"/>
    <mergeCell ref="AS410:AT410"/>
    <mergeCell ref="B411:D411"/>
    <mergeCell ref="E411:F411"/>
    <mergeCell ref="G411:H411"/>
    <mergeCell ref="I411:J411"/>
    <mergeCell ref="K411:L411"/>
    <mergeCell ref="M411:N411"/>
    <mergeCell ref="O411:P411"/>
    <mergeCell ref="AC410:AD410"/>
    <mergeCell ref="AE410:AF410"/>
    <mergeCell ref="AG410:AH410"/>
    <mergeCell ref="AI410:AJ410"/>
    <mergeCell ref="AK410:AL410"/>
    <mergeCell ref="AM410:AN410"/>
    <mergeCell ref="Q410:R410"/>
    <mergeCell ref="S410:T410"/>
    <mergeCell ref="U410:V410"/>
    <mergeCell ref="W410:X410"/>
    <mergeCell ref="Y410:Z410"/>
    <mergeCell ref="AA410:AB410"/>
    <mergeCell ref="AO409:AP409"/>
    <mergeCell ref="AQ409:AR409"/>
    <mergeCell ref="AS409:AT409"/>
    <mergeCell ref="B410:D410"/>
    <mergeCell ref="E410:F410"/>
    <mergeCell ref="G410:H410"/>
    <mergeCell ref="I410:J410"/>
    <mergeCell ref="K410:L410"/>
    <mergeCell ref="M410:N410"/>
    <mergeCell ref="O410:P410"/>
    <mergeCell ref="AC409:AD409"/>
    <mergeCell ref="AE409:AF409"/>
    <mergeCell ref="AG409:AH409"/>
    <mergeCell ref="AI409:AJ409"/>
    <mergeCell ref="AK409:AL409"/>
    <mergeCell ref="AM409:AN409"/>
    <mergeCell ref="Q409:R409"/>
    <mergeCell ref="S409:T409"/>
    <mergeCell ref="U409:V409"/>
    <mergeCell ref="W409:X409"/>
    <mergeCell ref="Y409:Z409"/>
    <mergeCell ref="AA409:AB409"/>
    <mergeCell ref="AO408:AP408"/>
    <mergeCell ref="AQ408:AR408"/>
    <mergeCell ref="AS408:AT408"/>
    <mergeCell ref="B409:D409"/>
    <mergeCell ref="E409:F409"/>
    <mergeCell ref="G409:H409"/>
    <mergeCell ref="I409:J409"/>
    <mergeCell ref="K409:L409"/>
    <mergeCell ref="M409:N409"/>
    <mergeCell ref="O409:P409"/>
    <mergeCell ref="AC408:AD408"/>
    <mergeCell ref="AE408:AF408"/>
    <mergeCell ref="AG408:AH408"/>
    <mergeCell ref="AI408:AJ408"/>
    <mergeCell ref="AK408:AL408"/>
    <mergeCell ref="AM408:AN408"/>
    <mergeCell ref="Q408:R408"/>
    <mergeCell ref="S408:T408"/>
    <mergeCell ref="U408:V408"/>
    <mergeCell ref="W408:X408"/>
    <mergeCell ref="Y408:Z408"/>
    <mergeCell ref="AA408:AB408"/>
    <mergeCell ref="AO407:AP407"/>
    <mergeCell ref="AQ407:AR407"/>
    <mergeCell ref="AS407:AT407"/>
    <mergeCell ref="B408:D408"/>
    <mergeCell ref="E408:F408"/>
    <mergeCell ref="G408:H408"/>
    <mergeCell ref="I408:J408"/>
    <mergeCell ref="K408:L408"/>
    <mergeCell ref="M408:N408"/>
    <mergeCell ref="O408:P408"/>
    <mergeCell ref="AC407:AD407"/>
    <mergeCell ref="AE407:AF407"/>
    <mergeCell ref="AG407:AH407"/>
    <mergeCell ref="AI407:AJ407"/>
    <mergeCell ref="AK407:AL407"/>
    <mergeCell ref="AM407:AN407"/>
    <mergeCell ref="Q407:R407"/>
    <mergeCell ref="S407:T407"/>
    <mergeCell ref="U407:V407"/>
    <mergeCell ref="W407:X407"/>
    <mergeCell ref="Y407:Z407"/>
    <mergeCell ref="AA407:AB407"/>
    <mergeCell ref="AO406:AP406"/>
    <mergeCell ref="AQ406:AR406"/>
    <mergeCell ref="AS406:AT406"/>
    <mergeCell ref="B407:D407"/>
    <mergeCell ref="E407:F407"/>
    <mergeCell ref="G407:H407"/>
    <mergeCell ref="I407:J407"/>
    <mergeCell ref="K407:L407"/>
    <mergeCell ref="M407:N407"/>
    <mergeCell ref="O407:P407"/>
    <mergeCell ref="AC406:AD406"/>
    <mergeCell ref="AE406:AF406"/>
    <mergeCell ref="AG406:AH406"/>
    <mergeCell ref="AI406:AJ406"/>
    <mergeCell ref="AK406:AL406"/>
    <mergeCell ref="AM406:AN406"/>
    <mergeCell ref="Q406:R406"/>
    <mergeCell ref="S406:T406"/>
    <mergeCell ref="U406:V406"/>
    <mergeCell ref="W406:X406"/>
    <mergeCell ref="Y406:Z406"/>
    <mergeCell ref="AA406:AB406"/>
    <mergeCell ref="AO405:AP405"/>
    <mergeCell ref="AQ405:AR405"/>
    <mergeCell ref="AS405:AT405"/>
    <mergeCell ref="B406:D406"/>
    <mergeCell ref="E406:F406"/>
    <mergeCell ref="G406:H406"/>
    <mergeCell ref="I406:J406"/>
    <mergeCell ref="K406:L406"/>
    <mergeCell ref="M406:N406"/>
    <mergeCell ref="O406:P406"/>
    <mergeCell ref="AC405:AD405"/>
    <mergeCell ref="AE405:AF405"/>
    <mergeCell ref="AG405:AH405"/>
    <mergeCell ref="AI405:AJ405"/>
    <mergeCell ref="AK405:AL405"/>
    <mergeCell ref="AM405:AN405"/>
    <mergeCell ref="Q405:R405"/>
    <mergeCell ref="S405:T405"/>
    <mergeCell ref="U405:V405"/>
    <mergeCell ref="W405:X405"/>
    <mergeCell ref="Y405:Z405"/>
    <mergeCell ref="AA405:AB405"/>
    <mergeCell ref="AO404:AP404"/>
    <mergeCell ref="AQ404:AR404"/>
    <mergeCell ref="AS404:AT404"/>
    <mergeCell ref="B405:D405"/>
    <mergeCell ref="E405:F405"/>
    <mergeCell ref="G405:H405"/>
    <mergeCell ref="I405:J405"/>
    <mergeCell ref="K405:L405"/>
    <mergeCell ref="M405:N405"/>
    <mergeCell ref="O405:P405"/>
    <mergeCell ref="AC404:AD404"/>
    <mergeCell ref="AE404:AF404"/>
    <mergeCell ref="AG404:AH404"/>
    <mergeCell ref="AI404:AJ404"/>
    <mergeCell ref="AK404:AL404"/>
    <mergeCell ref="AM404:AN404"/>
    <mergeCell ref="Q404:R404"/>
    <mergeCell ref="S404:T404"/>
    <mergeCell ref="U404:V404"/>
    <mergeCell ref="W404:X404"/>
    <mergeCell ref="Y404:Z404"/>
    <mergeCell ref="AA404:AB404"/>
    <mergeCell ref="AO403:AP403"/>
    <mergeCell ref="AQ403:AR403"/>
    <mergeCell ref="AS403:AT403"/>
    <mergeCell ref="B404:D404"/>
    <mergeCell ref="E404:F404"/>
    <mergeCell ref="G404:H404"/>
    <mergeCell ref="I404:J404"/>
    <mergeCell ref="K404:L404"/>
    <mergeCell ref="M404:N404"/>
    <mergeCell ref="O404:P404"/>
    <mergeCell ref="AC403:AD403"/>
    <mergeCell ref="AE403:AF403"/>
    <mergeCell ref="AG403:AH403"/>
    <mergeCell ref="AI403:AJ403"/>
    <mergeCell ref="AK403:AL403"/>
    <mergeCell ref="AM403:AN403"/>
    <mergeCell ref="Q403:R403"/>
    <mergeCell ref="S403:T403"/>
    <mergeCell ref="U403:V403"/>
    <mergeCell ref="W403:X403"/>
    <mergeCell ref="Y403:Z403"/>
    <mergeCell ref="AA403:AB403"/>
    <mergeCell ref="AO402:AP402"/>
    <mergeCell ref="AQ402:AR402"/>
    <mergeCell ref="AS402:AT402"/>
    <mergeCell ref="B403:D403"/>
    <mergeCell ref="E403:F403"/>
    <mergeCell ref="G403:H403"/>
    <mergeCell ref="I403:J403"/>
    <mergeCell ref="K403:L403"/>
    <mergeCell ref="M403:N403"/>
    <mergeCell ref="O403:P403"/>
    <mergeCell ref="AC402:AD402"/>
    <mergeCell ref="AE402:AF402"/>
    <mergeCell ref="AG402:AH402"/>
    <mergeCell ref="AI402:AJ402"/>
    <mergeCell ref="AK402:AL402"/>
    <mergeCell ref="AM402:AN402"/>
    <mergeCell ref="Q402:R402"/>
    <mergeCell ref="S402:T402"/>
    <mergeCell ref="U402:V402"/>
    <mergeCell ref="W402:X402"/>
    <mergeCell ref="Y402:Z402"/>
    <mergeCell ref="AA402:AB402"/>
    <mergeCell ref="AO401:AP401"/>
    <mergeCell ref="AQ401:AR401"/>
    <mergeCell ref="AS401:AT401"/>
    <mergeCell ref="B402:D402"/>
    <mergeCell ref="E402:F402"/>
    <mergeCell ref="G402:H402"/>
    <mergeCell ref="I402:J402"/>
    <mergeCell ref="K402:L402"/>
    <mergeCell ref="M402:N402"/>
    <mergeCell ref="O402:P402"/>
    <mergeCell ref="AC401:AD401"/>
    <mergeCell ref="AE401:AF401"/>
    <mergeCell ref="AG401:AH401"/>
    <mergeCell ref="AI401:AJ401"/>
    <mergeCell ref="AK401:AL401"/>
    <mergeCell ref="AM401:AN401"/>
    <mergeCell ref="Q401:R401"/>
    <mergeCell ref="S401:T401"/>
    <mergeCell ref="U401:V401"/>
    <mergeCell ref="W401:X401"/>
    <mergeCell ref="Y401:Z401"/>
    <mergeCell ref="AA401:AB401"/>
    <mergeCell ref="AO400:AP400"/>
    <mergeCell ref="AQ400:AR400"/>
    <mergeCell ref="AS400:AT400"/>
    <mergeCell ref="B401:D401"/>
    <mergeCell ref="E401:F401"/>
    <mergeCell ref="G401:H401"/>
    <mergeCell ref="I401:J401"/>
    <mergeCell ref="K401:L401"/>
    <mergeCell ref="M401:N401"/>
    <mergeCell ref="O401:P401"/>
    <mergeCell ref="AC400:AD400"/>
    <mergeCell ref="AE400:AF400"/>
    <mergeCell ref="AG400:AH400"/>
    <mergeCell ref="AI400:AJ400"/>
    <mergeCell ref="AK400:AL400"/>
    <mergeCell ref="AM400:AN400"/>
    <mergeCell ref="Q400:R400"/>
    <mergeCell ref="S400:T400"/>
    <mergeCell ref="U400:V400"/>
    <mergeCell ref="W400:X400"/>
    <mergeCell ref="Y400:Z400"/>
    <mergeCell ref="AA400:AB400"/>
    <mergeCell ref="AO399:AP399"/>
    <mergeCell ref="AQ399:AR399"/>
    <mergeCell ref="AS399:AT399"/>
    <mergeCell ref="B400:D400"/>
    <mergeCell ref="E400:F400"/>
    <mergeCell ref="G400:H400"/>
    <mergeCell ref="I400:J400"/>
    <mergeCell ref="K400:L400"/>
    <mergeCell ref="M400:N400"/>
    <mergeCell ref="O400:P400"/>
    <mergeCell ref="AC399:AD399"/>
    <mergeCell ref="AE399:AF399"/>
    <mergeCell ref="AG399:AH399"/>
    <mergeCell ref="AI399:AJ399"/>
    <mergeCell ref="AK399:AL399"/>
    <mergeCell ref="AM399:AN399"/>
    <mergeCell ref="Q399:R399"/>
    <mergeCell ref="S399:T399"/>
    <mergeCell ref="U399:V399"/>
    <mergeCell ref="W399:X399"/>
    <mergeCell ref="Y399:Z399"/>
    <mergeCell ref="AA399:AB399"/>
    <mergeCell ref="AO398:AP398"/>
    <mergeCell ref="AQ398:AR398"/>
    <mergeCell ref="AS398:AT398"/>
    <mergeCell ref="B399:D399"/>
    <mergeCell ref="E399:F399"/>
    <mergeCell ref="G399:H399"/>
    <mergeCell ref="I399:J399"/>
    <mergeCell ref="K399:L399"/>
    <mergeCell ref="M399:N399"/>
    <mergeCell ref="O399:P399"/>
    <mergeCell ref="AC398:AD398"/>
    <mergeCell ref="AE398:AF398"/>
    <mergeCell ref="AG398:AH398"/>
    <mergeCell ref="AI398:AJ398"/>
    <mergeCell ref="AK398:AL398"/>
    <mergeCell ref="AM398:AN398"/>
    <mergeCell ref="Q398:R398"/>
    <mergeCell ref="S398:T398"/>
    <mergeCell ref="U398:V398"/>
    <mergeCell ref="W398:X398"/>
    <mergeCell ref="Y398:Z398"/>
    <mergeCell ref="AA398:AB398"/>
    <mergeCell ref="AO397:AP397"/>
    <mergeCell ref="AQ397:AR397"/>
    <mergeCell ref="AS397:AT397"/>
    <mergeCell ref="B398:D398"/>
    <mergeCell ref="E398:F398"/>
    <mergeCell ref="G398:H398"/>
    <mergeCell ref="I398:J398"/>
    <mergeCell ref="K398:L398"/>
    <mergeCell ref="M398:N398"/>
    <mergeCell ref="O398:P398"/>
    <mergeCell ref="AC397:AD397"/>
    <mergeCell ref="AE397:AF397"/>
    <mergeCell ref="AG397:AH397"/>
    <mergeCell ref="AI397:AJ397"/>
    <mergeCell ref="AK397:AL397"/>
    <mergeCell ref="AM397:AN397"/>
    <mergeCell ref="Q397:R397"/>
    <mergeCell ref="S397:T397"/>
    <mergeCell ref="U397:V397"/>
    <mergeCell ref="W397:X397"/>
    <mergeCell ref="Y397:Z397"/>
    <mergeCell ref="AA397:AB397"/>
    <mergeCell ref="AO396:AP396"/>
    <mergeCell ref="AQ396:AR396"/>
    <mergeCell ref="AS396:AT396"/>
    <mergeCell ref="B397:D397"/>
    <mergeCell ref="E397:F397"/>
    <mergeCell ref="G397:H397"/>
    <mergeCell ref="I397:J397"/>
    <mergeCell ref="K397:L397"/>
    <mergeCell ref="M397:N397"/>
    <mergeCell ref="O397:P397"/>
    <mergeCell ref="AC396:AD396"/>
    <mergeCell ref="AE396:AF396"/>
    <mergeCell ref="AG396:AH396"/>
    <mergeCell ref="AI396:AJ396"/>
    <mergeCell ref="AK396:AL396"/>
    <mergeCell ref="AM396:AN396"/>
    <mergeCell ref="Q396:R396"/>
    <mergeCell ref="S396:T396"/>
    <mergeCell ref="U396:V396"/>
    <mergeCell ref="W396:X396"/>
    <mergeCell ref="Y396:Z396"/>
    <mergeCell ref="AA396:AB396"/>
    <mergeCell ref="AO395:AP395"/>
    <mergeCell ref="AQ395:AR395"/>
    <mergeCell ref="AS395:AT395"/>
    <mergeCell ref="B396:D396"/>
    <mergeCell ref="E396:F396"/>
    <mergeCell ref="G396:H396"/>
    <mergeCell ref="I396:J396"/>
    <mergeCell ref="K396:L396"/>
    <mergeCell ref="M396:N396"/>
    <mergeCell ref="O396:P396"/>
    <mergeCell ref="AC395:AD395"/>
    <mergeCell ref="AE395:AF395"/>
    <mergeCell ref="AG395:AH395"/>
    <mergeCell ref="AI395:AJ395"/>
    <mergeCell ref="AK395:AL395"/>
    <mergeCell ref="AM395:AN395"/>
    <mergeCell ref="Q395:R395"/>
    <mergeCell ref="S395:T395"/>
    <mergeCell ref="U395:V395"/>
    <mergeCell ref="W395:X395"/>
    <mergeCell ref="Y395:Z395"/>
    <mergeCell ref="AA395:AB395"/>
    <mergeCell ref="AO394:AP394"/>
    <mergeCell ref="AQ394:AR394"/>
    <mergeCell ref="AS394:AT394"/>
    <mergeCell ref="B395:D395"/>
    <mergeCell ref="E395:F395"/>
    <mergeCell ref="G395:H395"/>
    <mergeCell ref="I395:J395"/>
    <mergeCell ref="K395:L395"/>
    <mergeCell ref="M395:N395"/>
    <mergeCell ref="O395:P395"/>
    <mergeCell ref="AC394:AD394"/>
    <mergeCell ref="AE394:AF394"/>
    <mergeCell ref="AG394:AH394"/>
    <mergeCell ref="AI394:AJ394"/>
    <mergeCell ref="AK394:AL394"/>
    <mergeCell ref="AM394:AN394"/>
    <mergeCell ref="Q394:R394"/>
    <mergeCell ref="S394:T394"/>
    <mergeCell ref="U394:V394"/>
    <mergeCell ref="W394:X394"/>
    <mergeCell ref="Y394:Z394"/>
    <mergeCell ref="AA394:AB394"/>
    <mergeCell ref="AO393:AP393"/>
    <mergeCell ref="AQ393:AR393"/>
    <mergeCell ref="AS393:AT393"/>
    <mergeCell ref="B394:D394"/>
    <mergeCell ref="E394:F394"/>
    <mergeCell ref="G394:H394"/>
    <mergeCell ref="I394:J394"/>
    <mergeCell ref="K394:L394"/>
    <mergeCell ref="M394:N394"/>
    <mergeCell ref="O394:P394"/>
    <mergeCell ref="AC393:AD393"/>
    <mergeCell ref="AE393:AF393"/>
    <mergeCell ref="AG393:AH393"/>
    <mergeCell ref="AI393:AJ393"/>
    <mergeCell ref="AK393:AL393"/>
    <mergeCell ref="AM393:AN393"/>
    <mergeCell ref="Q393:R393"/>
    <mergeCell ref="S393:T393"/>
    <mergeCell ref="U393:V393"/>
    <mergeCell ref="W393:X393"/>
    <mergeCell ref="Y393:Z393"/>
    <mergeCell ref="AA393:AB393"/>
    <mergeCell ref="AO392:AP392"/>
    <mergeCell ref="AQ392:AR392"/>
    <mergeCell ref="AS392:AT392"/>
    <mergeCell ref="B393:D393"/>
    <mergeCell ref="E393:F393"/>
    <mergeCell ref="G393:H393"/>
    <mergeCell ref="I393:J393"/>
    <mergeCell ref="K393:L393"/>
    <mergeCell ref="M393:N393"/>
    <mergeCell ref="O393:P393"/>
    <mergeCell ref="AC392:AD392"/>
    <mergeCell ref="AE392:AF392"/>
    <mergeCell ref="AG392:AH392"/>
    <mergeCell ref="AI392:AJ392"/>
    <mergeCell ref="AK392:AL392"/>
    <mergeCell ref="AM392:AN392"/>
    <mergeCell ref="Q392:R392"/>
    <mergeCell ref="S392:T392"/>
    <mergeCell ref="U392:V392"/>
    <mergeCell ref="W392:X392"/>
    <mergeCell ref="Y392:Z392"/>
    <mergeCell ref="AA392:AB392"/>
    <mergeCell ref="AO391:AP391"/>
    <mergeCell ref="AQ391:AR391"/>
    <mergeCell ref="AS391:AT391"/>
    <mergeCell ref="B392:D392"/>
    <mergeCell ref="E392:F392"/>
    <mergeCell ref="G392:H392"/>
    <mergeCell ref="I392:J392"/>
    <mergeCell ref="K392:L392"/>
    <mergeCell ref="M392:N392"/>
    <mergeCell ref="O392:P392"/>
    <mergeCell ref="AC391:AD391"/>
    <mergeCell ref="AE391:AF391"/>
    <mergeCell ref="AG391:AH391"/>
    <mergeCell ref="AI391:AJ391"/>
    <mergeCell ref="AK391:AL391"/>
    <mergeCell ref="AM391:AN391"/>
    <mergeCell ref="Q391:R391"/>
    <mergeCell ref="S391:T391"/>
    <mergeCell ref="U391:V391"/>
    <mergeCell ref="W391:X391"/>
    <mergeCell ref="Y391:Z391"/>
    <mergeCell ref="AA391:AB391"/>
    <mergeCell ref="AO390:AP390"/>
    <mergeCell ref="AQ390:AR390"/>
    <mergeCell ref="AS390:AT390"/>
    <mergeCell ref="B391:D391"/>
    <mergeCell ref="E391:F391"/>
    <mergeCell ref="G391:H391"/>
    <mergeCell ref="I391:J391"/>
    <mergeCell ref="K391:L391"/>
    <mergeCell ref="M391:N391"/>
    <mergeCell ref="O391:P391"/>
    <mergeCell ref="AC390:AD390"/>
    <mergeCell ref="AE390:AF390"/>
    <mergeCell ref="AG390:AH390"/>
    <mergeCell ref="AI390:AJ390"/>
    <mergeCell ref="AK390:AL390"/>
    <mergeCell ref="AM390:AN390"/>
    <mergeCell ref="Q390:R390"/>
    <mergeCell ref="S390:T390"/>
    <mergeCell ref="U390:V390"/>
    <mergeCell ref="W390:X390"/>
    <mergeCell ref="Y390:Z390"/>
    <mergeCell ref="AA390:AB390"/>
    <mergeCell ref="AO389:AP389"/>
    <mergeCell ref="AQ389:AR389"/>
    <mergeCell ref="AS389:AT389"/>
    <mergeCell ref="B390:D390"/>
    <mergeCell ref="E390:F390"/>
    <mergeCell ref="G390:H390"/>
    <mergeCell ref="I390:J390"/>
    <mergeCell ref="K390:L390"/>
    <mergeCell ref="M390:N390"/>
    <mergeCell ref="O390:P390"/>
    <mergeCell ref="AC389:AD389"/>
    <mergeCell ref="AE389:AF389"/>
    <mergeCell ref="AG389:AH389"/>
    <mergeCell ref="AI389:AJ389"/>
    <mergeCell ref="AK389:AL389"/>
    <mergeCell ref="AM389:AN389"/>
    <mergeCell ref="Q389:R389"/>
    <mergeCell ref="S389:T389"/>
    <mergeCell ref="U389:V389"/>
    <mergeCell ref="W389:X389"/>
    <mergeCell ref="Y389:Z389"/>
    <mergeCell ref="AA389:AB389"/>
    <mergeCell ref="AO388:AP388"/>
    <mergeCell ref="AQ388:AR388"/>
    <mergeCell ref="AS388:AT388"/>
    <mergeCell ref="B389:D389"/>
    <mergeCell ref="E389:F389"/>
    <mergeCell ref="G389:H389"/>
    <mergeCell ref="I389:J389"/>
    <mergeCell ref="K389:L389"/>
    <mergeCell ref="M389:N389"/>
    <mergeCell ref="O389:P389"/>
    <mergeCell ref="AC388:AD388"/>
    <mergeCell ref="AE388:AF388"/>
    <mergeCell ref="AG388:AH388"/>
    <mergeCell ref="AI388:AJ388"/>
    <mergeCell ref="AK388:AL388"/>
    <mergeCell ref="AM388:AN388"/>
    <mergeCell ref="Q388:R388"/>
    <mergeCell ref="S388:T388"/>
    <mergeCell ref="U388:V388"/>
    <mergeCell ref="W388:X388"/>
    <mergeCell ref="Y388:Z388"/>
    <mergeCell ref="AA388:AB388"/>
    <mergeCell ref="AO387:AP387"/>
    <mergeCell ref="AQ387:AR387"/>
    <mergeCell ref="AS387:AT387"/>
    <mergeCell ref="B388:D388"/>
    <mergeCell ref="E388:F388"/>
    <mergeCell ref="G388:H388"/>
    <mergeCell ref="I388:J388"/>
    <mergeCell ref="K388:L388"/>
    <mergeCell ref="M388:N388"/>
    <mergeCell ref="O388:P388"/>
    <mergeCell ref="AC387:AD387"/>
    <mergeCell ref="AE387:AF387"/>
    <mergeCell ref="AG387:AH387"/>
    <mergeCell ref="AI387:AJ387"/>
    <mergeCell ref="AK387:AL387"/>
    <mergeCell ref="AM387:AN387"/>
    <mergeCell ref="Q387:R387"/>
    <mergeCell ref="S387:T387"/>
    <mergeCell ref="U387:V387"/>
    <mergeCell ref="W387:X387"/>
    <mergeCell ref="Y387:Z387"/>
    <mergeCell ref="AA387:AB387"/>
    <mergeCell ref="AO386:AP386"/>
    <mergeCell ref="AQ386:AR386"/>
    <mergeCell ref="AS386:AT386"/>
    <mergeCell ref="B387:D387"/>
    <mergeCell ref="E387:F387"/>
    <mergeCell ref="G387:H387"/>
    <mergeCell ref="I387:J387"/>
    <mergeCell ref="K387:L387"/>
    <mergeCell ref="M387:N387"/>
    <mergeCell ref="O387:P387"/>
    <mergeCell ref="AC386:AD386"/>
    <mergeCell ref="AE386:AF386"/>
    <mergeCell ref="AG386:AH386"/>
    <mergeCell ref="AI386:AJ386"/>
    <mergeCell ref="AK386:AL386"/>
    <mergeCell ref="AM386:AN386"/>
    <mergeCell ref="Q386:R386"/>
    <mergeCell ref="S386:T386"/>
    <mergeCell ref="U386:V386"/>
    <mergeCell ref="W386:X386"/>
    <mergeCell ref="Y386:Z386"/>
    <mergeCell ref="AA386:AB386"/>
    <mergeCell ref="AO385:AP385"/>
    <mergeCell ref="AQ385:AR385"/>
    <mergeCell ref="AS385:AT385"/>
    <mergeCell ref="B386:D386"/>
    <mergeCell ref="E386:F386"/>
    <mergeCell ref="G386:H386"/>
    <mergeCell ref="I386:J386"/>
    <mergeCell ref="K386:L386"/>
    <mergeCell ref="M386:N386"/>
    <mergeCell ref="O386:P386"/>
    <mergeCell ref="AC385:AD385"/>
    <mergeCell ref="AE385:AF385"/>
    <mergeCell ref="AG385:AH385"/>
    <mergeCell ref="AI385:AJ385"/>
    <mergeCell ref="AK385:AL385"/>
    <mergeCell ref="AM385:AN385"/>
    <mergeCell ref="Q385:R385"/>
    <mergeCell ref="S385:T385"/>
    <mergeCell ref="U385:V385"/>
    <mergeCell ref="W385:X385"/>
    <mergeCell ref="Y385:Z385"/>
    <mergeCell ref="AA385:AB385"/>
    <mergeCell ref="AO384:AP384"/>
    <mergeCell ref="AQ384:AR384"/>
    <mergeCell ref="AS384:AT384"/>
    <mergeCell ref="B385:D385"/>
    <mergeCell ref="E385:F385"/>
    <mergeCell ref="G385:H385"/>
    <mergeCell ref="I385:J385"/>
    <mergeCell ref="K385:L385"/>
    <mergeCell ref="M385:N385"/>
    <mergeCell ref="O385:P385"/>
    <mergeCell ref="AC384:AD384"/>
    <mergeCell ref="AE384:AF384"/>
    <mergeCell ref="AG384:AH384"/>
    <mergeCell ref="AI384:AJ384"/>
    <mergeCell ref="AK384:AL384"/>
    <mergeCell ref="AM384:AN384"/>
    <mergeCell ref="Q384:R384"/>
    <mergeCell ref="S384:T384"/>
    <mergeCell ref="U384:V384"/>
    <mergeCell ref="W384:X384"/>
    <mergeCell ref="Y384:Z384"/>
    <mergeCell ref="AA384:AB384"/>
    <mergeCell ref="AO383:AP383"/>
    <mergeCell ref="AQ383:AR383"/>
    <mergeCell ref="AS383:AT383"/>
    <mergeCell ref="B384:D384"/>
    <mergeCell ref="E384:F384"/>
    <mergeCell ref="G384:H384"/>
    <mergeCell ref="I384:J384"/>
    <mergeCell ref="K384:L384"/>
    <mergeCell ref="M384:N384"/>
    <mergeCell ref="O384:P384"/>
    <mergeCell ref="AC383:AD383"/>
    <mergeCell ref="AE383:AF383"/>
    <mergeCell ref="AG383:AH383"/>
    <mergeCell ref="AI383:AJ383"/>
    <mergeCell ref="AK383:AL383"/>
    <mergeCell ref="AM383:AN383"/>
    <mergeCell ref="Q383:R383"/>
    <mergeCell ref="S383:T383"/>
    <mergeCell ref="U383:V383"/>
    <mergeCell ref="W383:X383"/>
    <mergeCell ref="Y383:Z383"/>
    <mergeCell ref="AA383:AB383"/>
    <mergeCell ref="AO382:AP382"/>
    <mergeCell ref="AQ382:AR382"/>
    <mergeCell ref="AS382:AT382"/>
    <mergeCell ref="B383:D383"/>
    <mergeCell ref="E383:F383"/>
    <mergeCell ref="G383:H383"/>
    <mergeCell ref="I383:J383"/>
    <mergeCell ref="K383:L383"/>
    <mergeCell ref="M383:N383"/>
    <mergeCell ref="O383:P383"/>
    <mergeCell ref="AC382:AD382"/>
    <mergeCell ref="AE382:AF382"/>
    <mergeCell ref="AG382:AH382"/>
    <mergeCell ref="AI382:AJ382"/>
    <mergeCell ref="AK382:AL382"/>
    <mergeCell ref="AM382:AN382"/>
    <mergeCell ref="Q382:R382"/>
    <mergeCell ref="S382:T382"/>
    <mergeCell ref="U382:V382"/>
    <mergeCell ref="W382:X382"/>
    <mergeCell ref="Y382:Z382"/>
    <mergeCell ref="AA382:AB382"/>
    <mergeCell ref="AO381:AP381"/>
    <mergeCell ref="AQ381:AR381"/>
    <mergeCell ref="AS381:AT381"/>
    <mergeCell ref="B382:D382"/>
    <mergeCell ref="E382:F382"/>
    <mergeCell ref="G382:H382"/>
    <mergeCell ref="I382:J382"/>
    <mergeCell ref="K382:L382"/>
    <mergeCell ref="M382:N382"/>
    <mergeCell ref="O382:P382"/>
    <mergeCell ref="AC381:AD381"/>
    <mergeCell ref="AE381:AF381"/>
    <mergeCell ref="AG381:AH381"/>
    <mergeCell ref="AI381:AJ381"/>
    <mergeCell ref="AK381:AL381"/>
    <mergeCell ref="AM381:AN381"/>
    <mergeCell ref="Q381:R381"/>
    <mergeCell ref="S381:T381"/>
    <mergeCell ref="U381:V381"/>
    <mergeCell ref="W381:X381"/>
    <mergeCell ref="Y381:Z381"/>
    <mergeCell ref="AA381:AB381"/>
    <mergeCell ref="AO380:AP380"/>
    <mergeCell ref="AQ380:AR380"/>
    <mergeCell ref="AS380:AT380"/>
    <mergeCell ref="B381:D381"/>
    <mergeCell ref="E381:F381"/>
    <mergeCell ref="G381:H381"/>
    <mergeCell ref="I381:J381"/>
    <mergeCell ref="K381:L381"/>
    <mergeCell ref="M381:N381"/>
    <mergeCell ref="O381:P381"/>
    <mergeCell ref="AC380:AD380"/>
    <mergeCell ref="AE380:AF380"/>
    <mergeCell ref="AG380:AH380"/>
    <mergeCell ref="AI380:AJ380"/>
    <mergeCell ref="AK380:AL380"/>
    <mergeCell ref="AM380:AN380"/>
    <mergeCell ref="Q380:R380"/>
    <mergeCell ref="S380:T380"/>
    <mergeCell ref="U380:V380"/>
    <mergeCell ref="W380:X380"/>
    <mergeCell ref="Y380:Z380"/>
    <mergeCell ref="AA380:AB380"/>
    <mergeCell ref="AO379:AP379"/>
    <mergeCell ref="AQ379:AR379"/>
    <mergeCell ref="AS379:AT379"/>
    <mergeCell ref="B380:D380"/>
    <mergeCell ref="E380:F380"/>
    <mergeCell ref="G380:H380"/>
    <mergeCell ref="I380:J380"/>
    <mergeCell ref="K380:L380"/>
    <mergeCell ref="M380:N380"/>
    <mergeCell ref="O380:P380"/>
    <mergeCell ref="AC379:AD379"/>
    <mergeCell ref="AE379:AF379"/>
    <mergeCell ref="AG379:AH379"/>
    <mergeCell ref="AI379:AJ379"/>
    <mergeCell ref="AK379:AL379"/>
    <mergeCell ref="AM379:AN379"/>
    <mergeCell ref="Q379:R379"/>
    <mergeCell ref="S379:T379"/>
    <mergeCell ref="U379:V379"/>
    <mergeCell ref="W379:X379"/>
    <mergeCell ref="Y379:Z379"/>
    <mergeCell ref="AA379:AB379"/>
    <mergeCell ref="AO378:AP378"/>
    <mergeCell ref="AQ378:AR378"/>
    <mergeCell ref="AS378:AT378"/>
    <mergeCell ref="B379:D379"/>
    <mergeCell ref="E379:F379"/>
    <mergeCell ref="G379:H379"/>
    <mergeCell ref="I379:J379"/>
    <mergeCell ref="K379:L379"/>
    <mergeCell ref="M379:N379"/>
    <mergeCell ref="O379:P379"/>
    <mergeCell ref="AC378:AD378"/>
    <mergeCell ref="AE378:AF378"/>
    <mergeCell ref="AG378:AH378"/>
    <mergeCell ref="AI378:AJ378"/>
    <mergeCell ref="AK378:AL378"/>
    <mergeCell ref="AM378:AN378"/>
    <mergeCell ref="Q378:R378"/>
    <mergeCell ref="S378:T378"/>
    <mergeCell ref="U378:V378"/>
    <mergeCell ref="W378:X378"/>
    <mergeCell ref="Y378:Z378"/>
    <mergeCell ref="AA378:AB378"/>
    <mergeCell ref="AO377:AP377"/>
    <mergeCell ref="AQ377:AR377"/>
    <mergeCell ref="AS377:AT377"/>
    <mergeCell ref="B378:D378"/>
    <mergeCell ref="E378:F378"/>
    <mergeCell ref="G378:H378"/>
    <mergeCell ref="I378:J378"/>
    <mergeCell ref="K378:L378"/>
    <mergeCell ref="M378:N378"/>
    <mergeCell ref="O378:P378"/>
    <mergeCell ref="AC377:AD377"/>
    <mergeCell ref="AE377:AF377"/>
    <mergeCell ref="AG377:AH377"/>
    <mergeCell ref="AI377:AJ377"/>
    <mergeCell ref="AK377:AL377"/>
    <mergeCell ref="AM377:AN377"/>
    <mergeCell ref="Q377:R377"/>
    <mergeCell ref="S377:T377"/>
    <mergeCell ref="U377:V377"/>
    <mergeCell ref="W377:X377"/>
    <mergeCell ref="Y377:Z377"/>
    <mergeCell ref="AA377:AB377"/>
    <mergeCell ref="AO376:AP376"/>
    <mergeCell ref="AQ376:AR376"/>
    <mergeCell ref="AS376:AT376"/>
    <mergeCell ref="B377:D377"/>
    <mergeCell ref="E377:F377"/>
    <mergeCell ref="G377:H377"/>
    <mergeCell ref="I377:J377"/>
    <mergeCell ref="K377:L377"/>
    <mergeCell ref="M377:N377"/>
    <mergeCell ref="O377:P377"/>
    <mergeCell ref="AC376:AD376"/>
    <mergeCell ref="AE376:AF376"/>
    <mergeCell ref="AG376:AH376"/>
    <mergeCell ref="AI376:AJ376"/>
    <mergeCell ref="AK376:AL376"/>
    <mergeCell ref="AM376:AN376"/>
    <mergeCell ref="Q376:R376"/>
    <mergeCell ref="S376:T376"/>
    <mergeCell ref="U376:V376"/>
    <mergeCell ref="W376:X376"/>
    <mergeCell ref="Y376:Z376"/>
    <mergeCell ref="AA376:AB376"/>
    <mergeCell ref="AO375:AP375"/>
    <mergeCell ref="AQ375:AR375"/>
    <mergeCell ref="AS375:AT375"/>
    <mergeCell ref="B376:D376"/>
    <mergeCell ref="E376:F376"/>
    <mergeCell ref="G376:H376"/>
    <mergeCell ref="I376:J376"/>
    <mergeCell ref="K376:L376"/>
    <mergeCell ref="M376:N376"/>
    <mergeCell ref="O376:P376"/>
    <mergeCell ref="AC375:AD375"/>
    <mergeCell ref="AE375:AF375"/>
    <mergeCell ref="AG375:AH375"/>
    <mergeCell ref="AI375:AJ375"/>
    <mergeCell ref="AK375:AL375"/>
    <mergeCell ref="AM375:AN375"/>
    <mergeCell ref="Q375:R375"/>
    <mergeCell ref="S375:T375"/>
    <mergeCell ref="U375:V375"/>
    <mergeCell ref="W375:X375"/>
    <mergeCell ref="Y375:Z375"/>
    <mergeCell ref="AA375:AB375"/>
    <mergeCell ref="AO374:AP374"/>
    <mergeCell ref="AQ374:AR374"/>
    <mergeCell ref="AS374:AT374"/>
    <mergeCell ref="B375:D375"/>
    <mergeCell ref="E375:F375"/>
    <mergeCell ref="G375:H375"/>
    <mergeCell ref="I375:J375"/>
    <mergeCell ref="K375:L375"/>
    <mergeCell ref="M375:N375"/>
    <mergeCell ref="O375:P375"/>
    <mergeCell ref="AC374:AD374"/>
    <mergeCell ref="AE374:AF374"/>
    <mergeCell ref="AG374:AH374"/>
    <mergeCell ref="AI374:AJ374"/>
    <mergeCell ref="AK374:AL374"/>
    <mergeCell ref="AM374:AN374"/>
    <mergeCell ref="Q374:R374"/>
    <mergeCell ref="S374:T374"/>
    <mergeCell ref="U374:V374"/>
    <mergeCell ref="W374:X374"/>
    <mergeCell ref="Y374:Z374"/>
    <mergeCell ref="AA374:AB374"/>
    <mergeCell ref="AO373:AP373"/>
    <mergeCell ref="AQ373:AR373"/>
    <mergeCell ref="AS373:AT373"/>
    <mergeCell ref="B374:D374"/>
    <mergeCell ref="E374:F374"/>
    <mergeCell ref="G374:H374"/>
    <mergeCell ref="I374:J374"/>
    <mergeCell ref="K374:L374"/>
    <mergeCell ref="M374:N374"/>
    <mergeCell ref="O374:P374"/>
    <mergeCell ref="AC373:AD373"/>
    <mergeCell ref="AE373:AF373"/>
    <mergeCell ref="AG373:AH373"/>
    <mergeCell ref="AI373:AJ373"/>
    <mergeCell ref="AK373:AL373"/>
    <mergeCell ref="AM373:AN373"/>
    <mergeCell ref="Q373:R373"/>
    <mergeCell ref="S373:T373"/>
    <mergeCell ref="U373:V373"/>
    <mergeCell ref="W373:X373"/>
    <mergeCell ref="Y373:Z373"/>
    <mergeCell ref="AA373:AB373"/>
    <mergeCell ref="AO372:AP372"/>
    <mergeCell ref="AQ372:AR372"/>
    <mergeCell ref="AS372:AT372"/>
    <mergeCell ref="B373:D373"/>
    <mergeCell ref="E373:F373"/>
    <mergeCell ref="G373:H373"/>
    <mergeCell ref="I373:J373"/>
    <mergeCell ref="K373:L373"/>
    <mergeCell ref="M373:N373"/>
    <mergeCell ref="O373:P373"/>
    <mergeCell ref="AC372:AD372"/>
    <mergeCell ref="AE372:AF372"/>
    <mergeCell ref="AG372:AH372"/>
    <mergeCell ref="AI372:AJ372"/>
    <mergeCell ref="AK372:AL372"/>
    <mergeCell ref="AM372:AN372"/>
    <mergeCell ref="Q372:R372"/>
    <mergeCell ref="S372:T372"/>
    <mergeCell ref="U372:V372"/>
    <mergeCell ref="W372:X372"/>
    <mergeCell ref="Y372:Z372"/>
    <mergeCell ref="AA372:AB372"/>
    <mergeCell ref="AO371:AP371"/>
    <mergeCell ref="AQ371:AR371"/>
    <mergeCell ref="AS371:AT371"/>
    <mergeCell ref="B372:D372"/>
    <mergeCell ref="E372:F372"/>
    <mergeCell ref="G372:H372"/>
    <mergeCell ref="I372:J372"/>
    <mergeCell ref="K372:L372"/>
    <mergeCell ref="M372:N372"/>
    <mergeCell ref="O372:P372"/>
    <mergeCell ref="AC371:AD371"/>
    <mergeCell ref="AE371:AF371"/>
    <mergeCell ref="AG371:AH371"/>
    <mergeCell ref="AI371:AJ371"/>
    <mergeCell ref="AK371:AL371"/>
    <mergeCell ref="AM371:AN371"/>
    <mergeCell ref="Q371:R371"/>
    <mergeCell ref="S371:T371"/>
    <mergeCell ref="U371:V371"/>
    <mergeCell ref="W371:X371"/>
    <mergeCell ref="Y371:Z371"/>
    <mergeCell ref="AA371:AB371"/>
    <mergeCell ref="AO370:AP370"/>
    <mergeCell ref="AQ370:AR370"/>
    <mergeCell ref="AS370:AT370"/>
    <mergeCell ref="B371:D371"/>
    <mergeCell ref="E371:F371"/>
    <mergeCell ref="G371:H371"/>
    <mergeCell ref="I371:J371"/>
    <mergeCell ref="K371:L371"/>
    <mergeCell ref="M371:N371"/>
    <mergeCell ref="O371:P371"/>
    <mergeCell ref="AC370:AD370"/>
    <mergeCell ref="AE370:AF370"/>
    <mergeCell ref="AG370:AH370"/>
    <mergeCell ref="AI370:AJ370"/>
    <mergeCell ref="AK370:AL370"/>
    <mergeCell ref="AM370:AN370"/>
    <mergeCell ref="Q370:R370"/>
    <mergeCell ref="S370:T370"/>
    <mergeCell ref="U370:V370"/>
    <mergeCell ref="W370:X370"/>
    <mergeCell ref="Y370:Z370"/>
    <mergeCell ref="AA370:AB370"/>
    <mergeCell ref="AO369:AP369"/>
    <mergeCell ref="AQ369:AR369"/>
    <mergeCell ref="AS369:AT369"/>
    <mergeCell ref="B370:D370"/>
    <mergeCell ref="E370:F370"/>
    <mergeCell ref="G370:H370"/>
    <mergeCell ref="I370:J370"/>
    <mergeCell ref="K370:L370"/>
    <mergeCell ref="M370:N370"/>
    <mergeCell ref="O370:P370"/>
    <mergeCell ref="AC369:AD369"/>
    <mergeCell ref="AE369:AF369"/>
    <mergeCell ref="AG369:AH369"/>
    <mergeCell ref="AI369:AJ369"/>
    <mergeCell ref="AK369:AL369"/>
    <mergeCell ref="AM369:AN369"/>
    <mergeCell ref="Q369:R369"/>
    <mergeCell ref="S369:T369"/>
    <mergeCell ref="U369:V369"/>
    <mergeCell ref="W369:X369"/>
    <mergeCell ref="Y369:Z369"/>
    <mergeCell ref="AA369:AB369"/>
    <mergeCell ref="AO368:AP368"/>
    <mergeCell ref="AQ368:AR368"/>
    <mergeCell ref="AS368:AT368"/>
    <mergeCell ref="B369:D369"/>
    <mergeCell ref="E369:F369"/>
    <mergeCell ref="G369:H369"/>
    <mergeCell ref="I369:J369"/>
    <mergeCell ref="K369:L369"/>
    <mergeCell ref="M369:N369"/>
    <mergeCell ref="O369:P369"/>
    <mergeCell ref="AC368:AD368"/>
    <mergeCell ref="AE368:AF368"/>
    <mergeCell ref="AG368:AH368"/>
    <mergeCell ref="AI368:AJ368"/>
    <mergeCell ref="AK368:AL368"/>
    <mergeCell ref="AM368:AN368"/>
    <mergeCell ref="Q368:R368"/>
    <mergeCell ref="S368:T368"/>
    <mergeCell ref="U368:V368"/>
    <mergeCell ref="W368:X368"/>
    <mergeCell ref="Y368:Z368"/>
    <mergeCell ref="AA368:AB368"/>
    <mergeCell ref="AO367:AP367"/>
    <mergeCell ref="AQ367:AR367"/>
    <mergeCell ref="AS367:AT367"/>
    <mergeCell ref="B368:D368"/>
    <mergeCell ref="E368:F368"/>
    <mergeCell ref="G368:H368"/>
    <mergeCell ref="I368:J368"/>
    <mergeCell ref="K368:L368"/>
    <mergeCell ref="M368:N368"/>
    <mergeCell ref="O368:P368"/>
    <mergeCell ref="AC367:AD367"/>
    <mergeCell ref="AE367:AF367"/>
    <mergeCell ref="AG367:AH367"/>
    <mergeCell ref="AI367:AJ367"/>
    <mergeCell ref="AK367:AL367"/>
    <mergeCell ref="AM367:AN367"/>
    <mergeCell ref="Q367:R367"/>
    <mergeCell ref="S367:T367"/>
    <mergeCell ref="U367:V367"/>
    <mergeCell ref="W367:X367"/>
    <mergeCell ref="Y367:Z367"/>
    <mergeCell ref="AA367:AB367"/>
    <mergeCell ref="AO366:AP366"/>
    <mergeCell ref="AQ366:AR366"/>
    <mergeCell ref="AS366:AT366"/>
    <mergeCell ref="B367:D367"/>
    <mergeCell ref="E367:F367"/>
    <mergeCell ref="G367:H367"/>
    <mergeCell ref="I367:J367"/>
    <mergeCell ref="K367:L367"/>
    <mergeCell ref="M367:N367"/>
    <mergeCell ref="O367:P367"/>
    <mergeCell ref="AC366:AD366"/>
    <mergeCell ref="AE366:AF366"/>
    <mergeCell ref="AG366:AH366"/>
    <mergeCell ref="AI366:AJ366"/>
    <mergeCell ref="AK366:AL366"/>
    <mergeCell ref="AM366:AN366"/>
    <mergeCell ref="Q366:R366"/>
    <mergeCell ref="S366:T366"/>
    <mergeCell ref="U366:V366"/>
    <mergeCell ref="W366:X366"/>
    <mergeCell ref="Y366:Z366"/>
    <mergeCell ref="AA366:AB366"/>
    <mergeCell ref="AO365:AP365"/>
    <mergeCell ref="AQ365:AR365"/>
    <mergeCell ref="AS365:AT365"/>
    <mergeCell ref="B366:D366"/>
    <mergeCell ref="E366:F366"/>
    <mergeCell ref="G366:H366"/>
    <mergeCell ref="I366:J366"/>
    <mergeCell ref="K366:L366"/>
    <mergeCell ref="M366:N366"/>
    <mergeCell ref="O366:P366"/>
    <mergeCell ref="AC365:AD365"/>
    <mergeCell ref="AE365:AF365"/>
    <mergeCell ref="AG365:AH365"/>
    <mergeCell ref="AI365:AJ365"/>
    <mergeCell ref="AK365:AL365"/>
    <mergeCell ref="AM365:AN365"/>
    <mergeCell ref="Q365:R365"/>
    <mergeCell ref="S365:T365"/>
    <mergeCell ref="U365:V365"/>
    <mergeCell ref="W365:X365"/>
    <mergeCell ref="Y365:Z365"/>
    <mergeCell ref="AA365:AB365"/>
    <mergeCell ref="AO364:AP364"/>
    <mergeCell ref="AQ364:AR364"/>
    <mergeCell ref="AS364:AT364"/>
    <mergeCell ref="B365:D365"/>
    <mergeCell ref="E365:F365"/>
    <mergeCell ref="G365:H365"/>
    <mergeCell ref="I365:J365"/>
    <mergeCell ref="K365:L365"/>
    <mergeCell ref="M365:N365"/>
    <mergeCell ref="O365:P365"/>
    <mergeCell ref="AC364:AD364"/>
    <mergeCell ref="AE364:AF364"/>
    <mergeCell ref="AG364:AH364"/>
    <mergeCell ref="AI364:AJ364"/>
    <mergeCell ref="AK364:AL364"/>
    <mergeCell ref="AM364:AN364"/>
    <mergeCell ref="Q364:R364"/>
    <mergeCell ref="S364:T364"/>
    <mergeCell ref="U364:V364"/>
    <mergeCell ref="W364:X364"/>
    <mergeCell ref="Y364:Z364"/>
    <mergeCell ref="AA364:AB364"/>
    <mergeCell ref="AO363:AP363"/>
    <mergeCell ref="AQ363:AR363"/>
    <mergeCell ref="AS363:AT363"/>
    <mergeCell ref="B364:D364"/>
    <mergeCell ref="E364:F364"/>
    <mergeCell ref="G364:H364"/>
    <mergeCell ref="I364:J364"/>
    <mergeCell ref="K364:L364"/>
    <mergeCell ref="M364:N364"/>
    <mergeCell ref="O364:P364"/>
    <mergeCell ref="AC363:AD363"/>
    <mergeCell ref="AE363:AF363"/>
    <mergeCell ref="AG363:AH363"/>
    <mergeCell ref="AI363:AJ363"/>
    <mergeCell ref="AK363:AL363"/>
    <mergeCell ref="AM363:AN363"/>
    <mergeCell ref="Q363:R363"/>
    <mergeCell ref="S363:T363"/>
    <mergeCell ref="U363:V363"/>
    <mergeCell ref="W363:X363"/>
    <mergeCell ref="Y363:Z363"/>
    <mergeCell ref="AA363:AB363"/>
    <mergeCell ref="AO362:AP362"/>
    <mergeCell ref="AQ362:AR362"/>
    <mergeCell ref="AS362:AT362"/>
    <mergeCell ref="B363:D363"/>
    <mergeCell ref="E363:F363"/>
    <mergeCell ref="G363:H363"/>
    <mergeCell ref="I363:J363"/>
    <mergeCell ref="K363:L363"/>
    <mergeCell ref="M363:N363"/>
    <mergeCell ref="O363:P363"/>
    <mergeCell ref="AC362:AD362"/>
    <mergeCell ref="AE362:AF362"/>
    <mergeCell ref="AG362:AH362"/>
    <mergeCell ref="AI362:AJ362"/>
    <mergeCell ref="AK362:AL362"/>
    <mergeCell ref="AM362:AN362"/>
    <mergeCell ref="Q362:R362"/>
    <mergeCell ref="S362:T362"/>
    <mergeCell ref="U362:V362"/>
    <mergeCell ref="W362:X362"/>
    <mergeCell ref="Y362:Z362"/>
    <mergeCell ref="AA362:AB362"/>
    <mergeCell ref="AO361:AP361"/>
    <mergeCell ref="AQ361:AR361"/>
    <mergeCell ref="AS361:AT361"/>
    <mergeCell ref="B362:D362"/>
    <mergeCell ref="E362:F362"/>
    <mergeCell ref="G362:H362"/>
    <mergeCell ref="I362:J362"/>
    <mergeCell ref="K362:L362"/>
    <mergeCell ref="M362:N362"/>
    <mergeCell ref="O362:P362"/>
    <mergeCell ref="AC361:AD361"/>
    <mergeCell ref="AE361:AF361"/>
    <mergeCell ref="AG361:AH361"/>
    <mergeCell ref="AI361:AJ361"/>
    <mergeCell ref="AK361:AL361"/>
    <mergeCell ref="AM361:AN361"/>
    <mergeCell ref="Q361:R361"/>
    <mergeCell ref="S361:T361"/>
    <mergeCell ref="U361:V361"/>
    <mergeCell ref="W361:X361"/>
    <mergeCell ref="Y361:Z361"/>
    <mergeCell ref="AA361:AB361"/>
    <mergeCell ref="AO360:AP360"/>
    <mergeCell ref="AQ360:AR360"/>
    <mergeCell ref="AS360:AT360"/>
    <mergeCell ref="B361:D361"/>
    <mergeCell ref="E361:F361"/>
    <mergeCell ref="G361:H361"/>
    <mergeCell ref="I361:J361"/>
    <mergeCell ref="K361:L361"/>
    <mergeCell ref="M361:N361"/>
    <mergeCell ref="O361:P361"/>
    <mergeCell ref="AC360:AD360"/>
    <mergeCell ref="AE360:AF360"/>
    <mergeCell ref="AG360:AH360"/>
    <mergeCell ref="AI360:AJ360"/>
    <mergeCell ref="AK360:AL360"/>
    <mergeCell ref="AM360:AN360"/>
    <mergeCell ref="Q360:R360"/>
    <mergeCell ref="S360:T360"/>
    <mergeCell ref="U360:V360"/>
    <mergeCell ref="W360:X360"/>
    <mergeCell ref="Y360:Z360"/>
    <mergeCell ref="AA360:AB360"/>
    <mergeCell ref="AO359:AP359"/>
    <mergeCell ref="AQ359:AR359"/>
    <mergeCell ref="AS359:AT359"/>
    <mergeCell ref="B360:D360"/>
    <mergeCell ref="E360:F360"/>
    <mergeCell ref="G360:H360"/>
    <mergeCell ref="I360:J360"/>
    <mergeCell ref="K360:L360"/>
    <mergeCell ref="M360:N360"/>
    <mergeCell ref="O360:P360"/>
    <mergeCell ref="AC359:AD359"/>
    <mergeCell ref="AE359:AF359"/>
    <mergeCell ref="AG359:AH359"/>
    <mergeCell ref="AI359:AJ359"/>
    <mergeCell ref="AK359:AL359"/>
    <mergeCell ref="AM359:AN359"/>
    <mergeCell ref="Q359:R359"/>
    <mergeCell ref="S359:T359"/>
    <mergeCell ref="U359:V359"/>
    <mergeCell ref="W359:X359"/>
    <mergeCell ref="Y359:Z359"/>
    <mergeCell ref="AA359:AB359"/>
    <mergeCell ref="AO358:AP358"/>
    <mergeCell ref="AQ358:AR358"/>
    <mergeCell ref="AS358:AT358"/>
    <mergeCell ref="B359:D359"/>
    <mergeCell ref="E359:F359"/>
    <mergeCell ref="G359:H359"/>
    <mergeCell ref="I359:J359"/>
    <mergeCell ref="K359:L359"/>
    <mergeCell ref="M359:N359"/>
    <mergeCell ref="O359:P359"/>
    <mergeCell ref="AC358:AD358"/>
    <mergeCell ref="AE358:AF358"/>
    <mergeCell ref="AG358:AH358"/>
    <mergeCell ref="AI358:AJ358"/>
    <mergeCell ref="AK358:AL358"/>
    <mergeCell ref="AM358:AN358"/>
    <mergeCell ref="Q358:R358"/>
    <mergeCell ref="S358:T358"/>
    <mergeCell ref="U358:V358"/>
    <mergeCell ref="W358:X358"/>
    <mergeCell ref="Y358:Z358"/>
    <mergeCell ref="AA358:AB358"/>
    <mergeCell ref="AO357:AP357"/>
    <mergeCell ref="AQ357:AR357"/>
    <mergeCell ref="AS357:AT357"/>
    <mergeCell ref="B358:D358"/>
    <mergeCell ref="E358:F358"/>
    <mergeCell ref="G358:H358"/>
    <mergeCell ref="I358:J358"/>
    <mergeCell ref="K358:L358"/>
    <mergeCell ref="M358:N358"/>
    <mergeCell ref="O358:P358"/>
    <mergeCell ref="AC357:AD357"/>
    <mergeCell ref="AE357:AF357"/>
    <mergeCell ref="AG357:AH357"/>
    <mergeCell ref="AI357:AJ357"/>
    <mergeCell ref="AK357:AL357"/>
    <mergeCell ref="AM357:AN357"/>
    <mergeCell ref="Q357:R357"/>
    <mergeCell ref="S357:T357"/>
    <mergeCell ref="U357:V357"/>
    <mergeCell ref="W357:X357"/>
    <mergeCell ref="Y357:Z357"/>
    <mergeCell ref="AA357:AB357"/>
    <mergeCell ref="AO356:AP356"/>
    <mergeCell ref="AQ356:AR356"/>
    <mergeCell ref="AS356:AT356"/>
    <mergeCell ref="B357:D357"/>
    <mergeCell ref="E357:F357"/>
    <mergeCell ref="G357:H357"/>
    <mergeCell ref="I357:J357"/>
    <mergeCell ref="K357:L357"/>
    <mergeCell ref="M357:N357"/>
    <mergeCell ref="O357:P357"/>
    <mergeCell ref="AC356:AD356"/>
    <mergeCell ref="AE356:AF356"/>
    <mergeCell ref="AG356:AH356"/>
    <mergeCell ref="AI356:AJ356"/>
    <mergeCell ref="AK356:AL356"/>
    <mergeCell ref="AM356:AN356"/>
    <mergeCell ref="Q356:R356"/>
    <mergeCell ref="S356:T356"/>
    <mergeCell ref="U356:V356"/>
    <mergeCell ref="W356:X356"/>
    <mergeCell ref="Y356:Z356"/>
    <mergeCell ref="AA356:AB356"/>
    <mergeCell ref="AO355:AP355"/>
    <mergeCell ref="AQ355:AR355"/>
    <mergeCell ref="AS355:AT355"/>
    <mergeCell ref="B356:D356"/>
    <mergeCell ref="E356:F356"/>
    <mergeCell ref="G356:H356"/>
    <mergeCell ref="I356:J356"/>
    <mergeCell ref="K356:L356"/>
    <mergeCell ref="M356:N356"/>
    <mergeCell ref="O356:P356"/>
    <mergeCell ref="AC355:AD355"/>
    <mergeCell ref="AE355:AF355"/>
    <mergeCell ref="AG355:AH355"/>
    <mergeCell ref="AI355:AJ355"/>
    <mergeCell ref="AK355:AL355"/>
    <mergeCell ref="AM355:AN355"/>
    <mergeCell ref="Q355:R355"/>
    <mergeCell ref="S355:T355"/>
    <mergeCell ref="U355:V355"/>
    <mergeCell ref="W355:X355"/>
    <mergeCell ref="Y355:Z355"/>
    <mergeCell ref="AA355:AB355"/>
    <mergeCell ref="AO354:AP354"/>
    <mergeCell ref="AQ354:AR354"/>
    <mergeCell ref="AS354:AT354"/>
    <mergeCell ref="B355:D355"/>
    <mergeCell ref="E355:F355"/>
    <mergeCell ref="G355:H355"/>
    <mergeCell ref="I355:J355"/>
    <mergeCell ref="K355:L355"/>
    <mergeCell ref="M355:N355"/>
    <mergeCell ref="O355:P355"/>
    <mergeCell ref="AC354:AD354"/>
    <mergeCell ref="AE354:AF354"/>
    <mergeCell ref="AG354:AH354"/>
    <mergeCell ref="AI354:AJ354"/>
    <mergeCell ref="AK354:AL354"/>
    <mergeCell ref="AM354:AN354"/>
    <mergeCell ref="Q354:R354"/>
    <mergeCell ref="S354:T354"/>
    <mergeCell ref="U354:V354"/>
    <mergeCell ref="W354:X354"/>
    <mergeCell ref="Y354:Z354"/>
    <mergeCell ref="AA354:AB354"/>
    <mergeCell ref="AO353:AP353"/>
    <mergeCell ref="AQ353:AR353"/>
    <mergeCell ref="AS353:AT353"/>
    <mergeCell ref="B354:D354"/>
    <mergeCell ref="E354:F354"/>
    <mergeCell ref="G354:H354"/>
    <mergeCell ref="I354:J354"/>
    <mergeCell ref="K354:L354"/>
    <mergeCell ref="M354:N354"/>
    <mergeCell ref="O354:P354"/>
    <mergeCell ref="AC353:AD353"/>
    <mergeCell ref="AE353:AF353"/>
    <mergeCell ref="AG353:AH353"/>
    <mergeCell ref="AI353:AJ353"/>
    <mergeCell ref="AK353:AL353"/>
    <mergeCell ref="AM353:AN353"/>
    <mergeCell ref="Q353:R353"/>
    <mergeCell ref="S353:T353"/>
    <mergeCell ref="U353:V353"/>
    <mergeCell ref="W353:X353"/>
    <mergeCell ref="Y353:Z353"/>
    <mergeCell ref="AA353:AB353"/>
    <mergeCell ref="AO352:AP352"/>
    <mergeCell ref="AQ352:AR352"/>
    <mergeCell ref="AS352:AT352"/>
    <mergeCell ref="B353:D353"/>
    <mergeCell ref="E353:F353"/>
    <mergeCell ref="G353:H353"/>
    <mergeCell ref="I353:J353"/>
    <mergeCell ref="K353:L353"/>
    <mergeCell ref="M353:N353"/>
    <mergeCell ref="O353:P353"/>
    <mergeCell ref="AC352:AD352"/>
    <mergeCell ref="AE352:AF352"/>
    <mergeCell ref="AG352:AH352"/>
    <mergeCell ref="AI352:AJ352"/>
    <mergeCell ref="AK352:AL352"/>
    <mergeCell ref="AM352:AN352"/>
    <mergeCell ref="Q352:R352"/>
    <mergeCell ref="S352:T352"/>
    <mergeCell ref="U352:V352"/>
    <mergeCell ref="W352:X352"/>
    <mergeCell ref="Y352:Z352"/>
    <mergeCell ref="AA352:AB352"/>
    <mergeCell ref="AO351:AP351"/>
    <mergeCell ref="AQ351:AR351"/>
    <mergeCell ref="AS351:AT351"/>
    <mergeCell ref="B352:D352"/>
    <mergeCell ref="E352:F352"/>
    <mergeCell ref="G352:H352"/>
    <mergeCell ref="I352:J352"/>
    <mergeCell ref="K352:L352"/>
    <mergeCell ref="M352:N352"/>
    <mergeCell ref="O352:P352"/>
    <mergeCell ref="AC351:AD351"/>
    <mergeCell ref="AE351:AF351"/>
    <mergeCell ref="AG351:AH351"/>
    <mergeCell ref="AI351:AJ351"/>
    <mergeCell ref="AK351:AL351"/>
    <mergeCell ref="AM351:AN351"/>
    <mergeCell ref="Q351:R351"/>
    <mergeCell ref="S351:T351"/>
    <mergeCell ref="U351:V351"/>
    <mergeCell ref="W351:X351"/>
    <mergeCell ref="Y351:Z351"/>
    <mergeCell ref="AA351:AB351"/>
    <mergeCell ref="AO350:AP350"/>
    <mergeCell ref="AQ350:AR350"/>
    <mergeCell ref="AS350:AT350"/>
    <mergeCell ref="B351:D351"/>
    <mergeCell ref="E351:F351"/>
    <mergeCell ref="G351:H351"/>
    <mergeCell ref="I351:J351"/>
    <mergeCell ref="K351:L351"/>
    <mergeCell ref="M351:N351"/>
    <mergeCell ref="O351:P351"/>
    <mergeCell ref="AC350:AD350"/>
    <mergeCell ref="AE350:AF350"/>
    <mergeCell ref="AG350:AH350"/>
    <mergeCell ref="AI350:AJ350"/>
    <mergeCell ref="AK350:AL350"/>
    <mergeCell ref="AM350:AN350"/>
    <mergeCell ref="Q350:R350"/>
    <mergeCell ref="S350:T350"/>
    <mergeCell ref="U350:V350"/>
    <mergeCell ref="W350:X350"/>
    <mergeCell ref="Y350:Z350"/>
    <mergeCell ref="AA350:AB350"/>
    <mergeCell ref="AO349:AP349"/>
    <mergeCell ref="AQ349:AR349"/>
    <mergeCell ref="AS349:AT349"/>
    <mergeCell ref="B350:D350"/>
    <mergeCell ref="E350:F350"/>
    <mergeCell ref="G350:H350"/>
    <mergeCell ref="I350:J350"/>
    <mergeCell ref="K350:L350"/>
    <mergeCell ref="M350:N350"/>
    <mergeCell ref="O350:P350"/>
    <mergeCell ref="AC349:AD349"/>
    <mergeCell ref="AE349:AF349"/>
    <mergeCell ref="AG349:AH349"/>
    <mergeCell ref="AI349:AJ349"/>
    <mergeCell ref="AK349:AL349"/>
    <mergeCell ref="AM349:AN349"/>
    <mergeCell ref="Q349:R349"/>
    <mergeCell ref="S349:T349"/>
    <mergeCell ref="U349:V349"/>
    <mergeCell ref="W349:X349"/>
    <mergeCell ref="Y349:Z349"/>
    <mergeCell ref="AA349:AB349"/>
    <mergeCell ref="AO348:AP348"/>
    <mergeCell ref="AQ348:AR348"/>
    <mergeCell ref="AS348:AT348"/>
    <mergeCell ref="B349:D349"/>
    <mergeCell ref="E349:F349"/>
    <mergeCell ref="G349:H349"/>
    <mergeCell ref="I349:J349"/>
    <mergeCell ref="K349:L349"/>
    <mergeCell ref="M349:N349"/>
    <mergeCell ref="O349:P349"/>
    <mergeCell ref="AC348:AD348"/>
    <mergeCell ref="AE348:AF348"/>
    <mergeCell ref="AG348:AH348"/>
    <mergeCell ref="AI348:AJ348"/>
    <mergeCell ref="AK348:AL348"/>
    <mergeCell ref="AM348:AN348"/>
    <mergeCell ref="Q348:R348"/>
    <mergeCell ref="S348:T348"/>
    <mergeCell ref="U348:V348"/>
    <mergeCell ref="W348:X348"/>
    <mergeCell ref="Y348:Z348"/>
    <mergeCell ref="AA348:AB348"/>
    <mergeCell ref="AO347:AP347"/>
    <mergeCell ref="AQ347:AR347"/>
    <mergeCell ref="AS347:AT347"/>
    <mergeCell ref="B348:D348"/>
    <mergeCell ref="E348:F348"/>
    <mergeCell ref="G348:H348"/>
    <mergeCell ref="I348:J348"/>
    <mergeCell ref="K348:L348"/>
    <mergeCell ref="M348:N348"/>
    <mergeCell ref="O348:P348"/>
    <mergeCell ref="AC347:AD347"/>
    <mergeCell ref="AE347:AF347"/>
    <mergeCell ref="AG347:AH347"/>
    <mergeCell ref="AI347:AJ347"/>
    <mergeCell ref="AK347:AL347"/>
    <mergeCell ref="AM347:AN347"/>
    <mergeCell ref="Q347:R347"/>
    <mergeCell ref="S347:T347"/>
    <mergeCell ref="U347:V347"/>
    <mergeCell ref="W347:X347"/>
    <mergeCell ref="Y347:Z347"/>
    <mergeCell ref="AA347:AB347"/>
    <mergeCell ref="AO346:AP346"/>
    <mergeCell ref="AQ346:AR346"/>
    <mergeCell ref="AS346:AT346"/>
    <mergeCell ref="B347:D347"/>
    <mergeCell ref="E347:F347"/>
    <mergeCell ref="G347:H347"/>
    <mergeCell ref="I347:J347"/>
    <mergeCell ref="K347:L347"/>
    <mergeCell ref="M347:N347"/>
    <mergeCell ref="O347:P347"/>
    <mergeCell ref="AC346:AD346"/>
    <mergeCell ref="AE346:AF346"/>
    <mergeCell ref="AG346:AH346"/>
    <mergeCell ref="AI346:AJ346"/>
    <mergeCell ref="AK346:AL346"/>
    <mergeCell ref="AM346:AN346"/>
    <mergeCell ref="Q346:R346"/>
    <mergeCell ref="S346:T346"/>
    <mergeCell ref="U346:V346"/>
    <mergeCell ref="W346:X346"/>
    <mergeCell ref="Y346:Z346"/>
    <mergeCell ref="AA346:AB346"/>
    <mergeCell ref="AO345:AP345"/>
    <mergeCell ref="AQ345:AR345"/>
    <mergeCell ref="AS345:AT345"/>
    <mergeCell ref="B346:D346"/>
    <mergeCell ref="E346:F346"/>
    <mergeCell ref="G346:H346"/>
    <mergeCell ref="I346:J346"/>
    <mergeCell ref="K346:L346"/>
    <mergeCell ref="M346:N346"/>
    <mergeCell ref="O346:P346"/>
    <mergeCell ref="AC345:AD345"/>
    <mergeCell ref="AE345:AF345"/>
    <mergeCell ref="AG345:AH345"/>
    <mergeCell ref="AI345:AJ345"/>
    <mergeCell ref="AK345:AL345"/>
    <mergeCell ref="AM345:AN345"/>
    <mergeCell ref="Q345:R345"/>
    <mergeCell ref="S345:T345"/>
    <mergeCell ref="U345:V345"/>
    <mergeCell ref="W345:X345"/>
    <mergeCell ref="Y345:Z345"/>
    <mergeCell ref="AA345:AB345"/>
    <mergeCell ref="AO344:AP344"/>
    <mergeCell ref="AQ344:AR344"/>
    <mergeCell ref="AS344:AT344"/>
    <mergeCell ref="B345:D345"/>
    <mergeCell ref="E345:F345"/>
    <mergeCell ref="G345:H345"/>
    <mergeCell ref="I345:J345"/>
    <mergeCell ref="K345:L345"/>
    <mergeCell ref="M345:N345"/>
    <mergeCell ref="O345:P345"/>
    <mergeCell ref="AC344:AD344"/>
    <mergeCell ref="AE344:AF344"/>
    <mergeCell ref="AG344:AH344"/>
    <mergeCell ref="AI344:AJ344"/>
    <mergeCell ref="AK344:AL344"/>
    <mergeCell ref="AM344:AN344"/>
    <mergeCell ref="Q344:R344"/>
    <mergeCell ref="S344:T344"/>
    <mergeCell ref="U344:V344"/>
    <mergeCell ref="W344:X344"/>
    <mergeCell ref="Y344:Z344"/>
    <mergeCell ref="AA344:AB344"/>
    <mergeCell ref="AO343:AP343"/>
    <mergeCell ref="AQ343:AR343"/>
    <mergeCell ref="AS343:AT343"/>
    <mergeCell ref="B344:D344"/>
    <mergeCell ref="E344:F344"/>
    <mergeCell ref="G344:H344"/>
    <mergeCell ref="I344:J344"/>
    <mergeCell ref="K344:L344"/>
    <mergeCell ref="M344:N344"/>
    <mergeCell ref="O344:P344"/>
    <mergeCell ref="AC343:AD343"/>
    <mergeCell ref="AE343:AF343"/>
    <mergeCell ref="AG343:AH343"/>
    <mergeCell ref="AI343:AJ343"/>
    <mergeCell ref="AK343:AL343"/>
    <mergeCell ref="AM343:AN343"/>
    <mergeCell ref="Q343:R343"/>
    <mergeCell ref="S343:T343"/>
    <mergeCell ref="U343:V343"/>
    <mergeCell ref="W343:X343"/>
    <mergeCell ref="Y343:Z343"/>
    <mergeCell ref="AA343:AB343"/>
    <mergeCell ref="AO342:AP342"/>
    <mergeCell ref="AQ342:AR342"/>
    <mergeCell ref="AS342:AT342"/>
    <mergeCell ref="B343:D343"/>
    <mergeCell ref="E343:F343"/>
    <mergeCell ref="G343:H343"/>
    <mergeCell ref="I343:J343"/>
    <mergeCell ref="K343:L343"/>
    <mergeCell ref="M343:N343"/>
    <mergeCell ref="O343:P343"/>
    <mergeCell ref="AC342:AD342"/>
    <mergeCell ref="AE342:AF342"/>
    <mergeCell ref="AG342:AH342"/>
    <mergeCell ref="AI342:AJ342"/>
    <mergeCell ref="AK342:AL342"/>
    <mergeCell ref="AM342:AN342"/>
    <mergeCell ref="Q342:R342"/>
    <mergeCell ref="S342:T342"/>
    <mergeCell ref="U342:V342"/>
    <mergeCell ref="W342:X342"/>
    <mergeCell ref="Y342:Z342"/>
    <mergeCell ref="AA342:AB342"/>
    <mergeCell ref="AO341:AP341"/>
    <mergeCell ref="AQ341:AR341"/>
    <mergeCell ref="AS341:AT341"/>
    <mergeCell ref="B342:D342"/>
    <mergeCell ref="E342:F342"/>
    <mergeCell ref="G342:H342"/>
    <mergeCell ref="I342:J342"/>
    <mergeCell ref="K342:L342"/>
    <mergeCell ref="M342:N342"/>
    <mergeCell ref="O342:P342"/>
    <mergeCell ref="AC341:AD341"/>
    <mergeCell ref="AE341:AF341"/>
    <mergeCell ref="AG341:AH341"/>
    <mergeCell ref="AI341:AJ341"/>
    <mergeCell ref="AK341:AL341"/>
    <mergeCell ref="AM341:AN341"/>
    <mergeCell ref="Q341:R341"/>
    <mergeCell ref="S341:T341"/>
    <mergeCell ref="U341:V341"/>
    <mergeCell ref="W341:X341"/>
    <mergeCell ref="Y341:Z341"/>
    <mergeCell ref="AA341:AB341"/>
    <mergeCell ref="AO340:AP340"/>
    <mergeCell ref="AQ340:AR340"/>
    <mergeCell ref="AS340:AT340"/>
    <mergeCell ref="B341:D341"/>
    <mergeCell ref="E341:F341"/>
    <mergeCell ref="G341:H341"/>
    <mergeCell ref="I341:J341"/>
    <mergeCell ref="K341:L341"/>
    <mergeCell ref="M341:N341"/>
    <mergeCell ref="O341:P341"/>
    <mergeCell ref="AC340:AD340"/>
    <mergeCell ref="AE340:AF340"/>
    <mergeCell ref="AG340:AH340"/>
    <mergeCell ref="AI340:AJ340"/>
    <mergeCell ref="AK340:AL340"/>
    <mergeCell ref="AM340:AN340"/>
    <mergeCell ref="Q340:R340"/>
    <mergeCell ref="S340:T340"/>
    <mergeCell ref="U340:V340"/>
    <mergeCell ref="W340:X340"/>
    <mergeCell ref="Y340:Z340"/>
    <mergeCell ref="AA340:AB340"/>
    <mergeCell ref="AO339:AP339"/>
    <mergeCell ref="AQ339:AR339"/>
    <mergeCell ref="AS339:AT339"/>
    <mergeCell ref="B340:D340"/>
    <mergeCell ref="E340:F340"/>
    <mergeCell ref="G340:H340"/>
    <mergeCell ref="I340:J340"/>
    <mergeCell ref="K340:L340"/>
    <mergeCell ref="M340:N340"/>
    <mergeCell ref="O340:P340"/>
    <mergeCell ref="AC339:AD339"/>
    <mergeCell ref="AE339:AF339"/>
    <mergeCell ref="AG339:AH339"/>
    <mergeCell ref="AI339:AJ339"/>
    <mergeCell ref="AK339:AL339"/>
    <mergeCell ref="AM339:AN339"/>
    <mergeCell ref="Q339:R339"/>
    <mergeCell ref="S339:T339"/>
    <mergeCell ref="U339:V339"/>
    <mergeCell ref="W339:X339"/>
    <mergeCell ref="Y339:Z339"/>
    <mergeCell ref="AA339:AB339"/>
    <mergeCell ref="AO338:AP338"/>
    <mergeCell ref="AQ338:AR338"/>
    <mergeCell ref="AS338:AT338"/>
    <mergeCell ref="B339:D339"/>
    <mergeCell ref="E339:F339"/>
    <mergeCell ref="G339:H339"/>
    <mergeCell ref="I339:J339"/>
    <mergeCell ref="K339:L339"/>
    <mergeCell ref="M339:N339"/>
    <mergeCell ref="O339:P339"/>
    <mergeCell ref="AC338:AD338"/>
    <mergeCell ref="AE338:AF338"/>
    <mergeCell ref="AG338:AH338"/>
    <mergeCell ref="AI338:AJ338"/>
    <mergeCell ref="AK338:AL338"/>
    <mergeCell ref="AM338:AN338"/>
    <mergeCell ref="Q338:R338"/>
    <mergeCell ref="S338:T338"/>
    <mergeCell ref="U338:V338"/>
    <mergeCell ref="W338:X338"/>
    <mergeCell ref="Y338:Z338"/>
    <mergeCell ref="AA338:AB338"/>
    <mergeCell ref="AO337:AP337"/>
    <mergeCell ref="AQ337:AR337"/>
    <mergeCell ref="AS337:AT337"/>
    <mergeCell ref="B338:D338"/>
    <mergeCell ref="E338:F338"/>
    <mergeCell ref="G338:H338"/>
    <mergeCell ref="I338:J338"/>
    <mergeCell ref="K338:L338"/>
    <mergeCell ref="M338:N338"/>
    <mergeCell ref="O338:P338"/>
    <mergeCell ref="AC337:AD337"/>
    <mergeCell ref="AE337:AF337"/>
    <mergeCell ref="AG337:AH337"/>
    <mergeCell ref="AI337:AJ337"/>
    <mergeCell ref="AK337:AL337"/>
    <mergeCell ref="AM337:AN337"/>
    <mergeCell ref="Q337:R337"/>
    <mergeCell ref="S337:T337"/>
    <mergeCell ref="U337:V337"/>
    <mergeCell ref="W337:X337"/>
    <mergeCell ref="Y337:Z337"/>
    <mergeCell ref="AA337:AB337"/>
    <mergeCell ref="AO336:AP336"/>
    <mergeCell ref="AQ336:AR336"/>
    <mergeCell ref="AS336:AT336"/>
    <mergeCell ref="B337:D337"/>
    <mergeCell ref="E337:F337"/>
    <mergeCell ref="G337:H337"/>
    <mergeCell ref="I337:J337"/>
    <mergeCell ref="K337:L337"/>
    <mergeCell ref="M337:N337"/>
    <mergeCell ref="O337:P337"/>
    <mergeCell ref="AC336:AD336"/>
    <mergeCell ref="AE336:AF336"/>
    <mergeCell ref="AG336:AH336"/>
    <mergeCell ref="AI336:AJ336"/>
    <mergeCell ref="AK336:AL336"/>
    <mergeCell ref="AM336:AN336"/>
    <mergeCell ref="Q336:R336"/>
    <mergeCell ref="S336:T336"/>
    <mergeCell ref="U336:V336"/>
    <mergeCell ref="W336:X336"/>
    <mergeCell ref="Y336:Z336"/>
    <mergeCell ref="AA336:AB336"/>
    <mergeCell ref="AO335:AP335"/>
    <mergeCell ref="AQ335:AR335"/>
    <mergeCell ref="AS335:AT335"/>
    <mergeCell ref="B336:D336"/>
    <mergeCell ref="E336:F336"/>
    <mergeCell ref="G336:H336"/>
    <mergeCell ref="I336:J336"/>
    <mergeCell ref="K336:L336"/>
    <mergeCell ref="M336:N336"/>
    <mergeCell ref="O336:P336"/>
    <mergeCell ref="AC335:AD335"/>
    <mergeCell ref="AE335:AF335"/>
    <mergeCell ref="AG335:AH335"/>
    <mergeCell ref="AI335:AJ335"/>
    <mergeCell ref="AK335:AL335"/>
    <mergeCell ref="AM335:AN335"/>
    <mergeCell ref="Q335:R335"/>
    <mergeCell ref="S335:T335"/>
    <mergeCell ref="U335:V335"/>
    <mergeCell ref="W335:X335"/>
    <mergeCell ref="Y335:Z335"/>
    <mergeCell ref="AA335:AB335"/>
    <mergeCell ref="AO334:AP334"/>
    <mergeCell ref="AQ334:AR334"/>
    <mergeCell ref="AS334:AT334"/>
    <mergeCell ref="B335:D335"/>
    <mergeCell ref="E335:F335"/>
    <mergeCell ref="G335:H335"/>
    <mergeCell ref="I335:J335"/>
    <mergeCell ref="K335:L335"/>
    <mergeCell ref="M335:N335"/>
    <mergeCell ref="O335:P335"/>
    <mergeCell ref="AC334:AD334"/>
    <mergeCell ref="AE334:AF334"/>
    <mergeCell ref="AG334:AH334"/>
    <mergeCell ref="AI334:AJ334"/>
    <mergeCell ref="AK334:AL334"/>
    <mergeCell ref="AM334:AN334"/>
    <mergeCell ref="Q334:R334"/>
    <mergeCell ref="S334:T334"/>
    <mergeCell ref="U334:V334"/>
    <mergeCell ref="W334:X334"/>
    <mergeCell ref="Y334:Z334"/>
    <mergeCell ref="AA334:AB334"/>
    <mergeCell ref="AO333:AP333"/>
    <mergeCell ref="AQ333:AR333"/>
    <mergeCell ref="AS333:AT333"/>
    <mergeCell ref="B334:D334"/>
    <mergeCell ref="E334:F334"/>
    <mergeCell ref="G334:H334"/>
    <mergeCell ref="I334:J334"/>
    <mergeCell ref="K334:L334"/>
    <mergeCell ref="M334:N334"/>
    <mergeCell ref="O334:P334"/>
    <mergeCell ref="AC333:AD333"/>
    <mergeCell ref="AE333:AF333"/>
    <mergeCell ref="AG333:AH333"/>
    <mergeCell ref="AI333:AJ333"/>
    <mergeCell ref="AK333:AL333"/>
    <mergeCell ref="AM333:AN333"/>
    <mergeCell ref="Q333:R333"/>
    <mergeCell ref="S333:T333"/>
    <mergeCell ref="U333:V333"/>
    <mergeCell ref="W333:X333"/>
    <mergeCell ref="Y333:Z333"/>
    <mergeCell ref="AA333:AB333"/>
    <mergeCell ref="AO332:AP332"/>
    <mergeCell ref="AQ332:AR332"/>
    <mergeCell ref="AS332:AT332"/>
    <mergeCell ref="B333:D333"/>
    <mergeCell ref="E333:F333"/>
    <mergeCell ref="G333:H333"/>
    <mergeCell ref="I333:J333"/>
    <mergeCell ref="K333:L333"/>
    <mergeCell ref="M333:N333"/>
    <mergeCell ref="O333:P333"/>
    <mergeCell ref="AC332:AD332"/>
    <mergeCell ref="AE332:AF332"/>
    <mergeCell ref="AG332:AH332"/>
    <mergeCell ref="AI332:AJ332"/>
    <mergeCell ref="AK332:AL332"/>
    <mergeCell ref="AM332:AN332"/>
    <mergeCell ref="Q332:R332"/>
    <mergeCell ref="S332:T332"/>
    <mergeCell ref="U332:V332"/>
    <mergeCell ref="W332:X332"/>
    <mergeCell ref="Y332:Z332"/>
    <mergeCell ref="AA332:AB332"/>
    <mergeCell ref="AO331:AP331"/>
    <mergeCell ref="AQ331:AR331"/>
    <mergeCell ref="AS331:AT331"/>
    <mergeCell ref="B332:D332"/>
    <mergeCell ref="E332:F332"/>
    <mergeCell ref="G332:H332"/>
    <mergeCell ref="I332:J332"/>
    <mergeCell ref="K332:L332"/>
    <mergeCell ref="M332:N332"/>
    <mergeCell ref="O332:P332"/>
    <mergeCell ref="AC331:AD331"/>
    <mergeCell ref="AE331:AF331"/>
    <mergeCell ref="AG331:AH331"/>
    <mergeCell ref="AI331:AJ331"/>
    <mergeCell ref="AK331:AL331"/>
    <mergeCell ref="AM331:AN331"/>
    <mergeCell ref="Q331:R331"/>
    <mergeCell ref="S331:T331"/>
    <mergeCell ref="U331:V331"/>
    <mergeCell ref="W331:X331"/>
    <mergeCell ref="Y331:Z331"/>
    <mergeCell ref="AA331:AB331"/>
    <mergeCell ref="AO330:AP330"/>
    <mergeCell ref="AQ330:AR330"/>
    <mergeCell ref="AS330:AT330"/>
    <mergeCell ref="B331:D331"/>
    <mergeCell ref="E331:F331"/>
    <mergeCell ref="G331:H331"/>
    <mergeCell ref="I331:J331"/>
    <mergeCell ref="K331:L331"/>
    <mergeCell ref="M331:N331"/>
    <mergeCell ref="O331:P331"/>
    <mergeCell ref="AC330:AD330"/>
    <mergeCell ref="AE330:AF330"/>
    <mergeCell ref="AG330:AH330"/>
    <mergeCell ref="AI330:AJ330"/>
    <mergeCell ref="AK330:AL330"/>
    <mergeCell ref="AM330:AN330"/>
    <mergeCell ref="Q330:R330"/>
    <mergeCell ref="S330:T330"/>
    <mergeCell ref="U330:V330"/>
    <mergeCell ref="W330:X330"/>
    <mergeCell ref="Y330:Z330"/>
    <mergeCell ref="AA330:AB330"/>
    <mergeCell ref="AO329:AP329"/>
    <mergeCell ref="AQ329:AR329"/>
    <mergeCell ref="AS329:AT329"/>
    <mergeCell ref="B330:D330"/>
    <mergeCell ref="E330:F330"/>
    <mergeCell ref="G330:H330"/>
    <mergeCell ref="I330:J330"/>
    <mergeCell ref="K330:L330"/>
    <mergeCell ref="M330:N330"/>
    <mergeCell ref="O330:P330"/>
    <mergeCell ref="AC329:AD329"/>
    <mergeCell ref="AE329:AF329"/>
    <mergeCell ref="AG329:AH329"/>
    <mergeCell ref="AI329:AJ329"/>
    <mergeCell ref="AK329:AL329"/>
    <mergeCell ref="AM329:AN329"/>
    <mergeCell ref="Q329:R329"/>
    <mergeCell ref="S329:T329"/>
    <mergeCell ref="U329:V329"/>
    <mergeCell ref="W329:X329"/>
    <mergeCell ref="Y329:Z329"/>
    <mergeCell ref="AA329:AB329"/>
    <mergeCell ref="AO328:AP328"/>
    <mergeCell ref="AQ328:AR328"/>
    <mergeCell ref="AS328:AT328"/>
    <mergeCell ref="B329:D329"/>
    <mergeCell ref="E329:F329"/>
    <mergeCell ref="G329:H329"/>
    <mergeCell ref="I329:J329"/>
    <mergeCell ref="K329:L329"/>
    <mergeCell ref="M329:N329"/>
    <mergeCell ref="O329:P329"/>
    <mergeCell ref="AC328:AD328"/>
    <mergeCell ref="AE328:AF328"/>
    <mergeCell ref="AG328:AH328"/>
    <mergeCell ref="AI328:AJ328"/>
    <mergeCell ref="AK328:AL328"/>
    <mergeCell ref="AM328:AN328"/>
    <mergeCell ref="Q328:R328"/>
    <mergeCell ref="S328:T328"/>
    <mergeCell ref="U328:V328"/>
    <mergeCell ref="W328:X328"/>
    <mergeCell ref="Y328:Z328"/>
    <mergeCell ref="AA328:AB328"/>
    <mergeCell ref="AO327:AP327"/>
    <mergeCell ref="AQ327:AR327"/>
    <mergeCell ref="AS327:AT327"/>
    <mergeCell ref="B328:D328"/>
    <mergeCell ref="E328:F328"/>
    <mergeCell ref="G328:H328"/>
    <mergeCell ref="I328:J328"/>
    <mergeCell ref="K328:L328"/>
    <mergeCell ref="M328:N328"/>
    <mergeCell ref="O328:P328"/>
    <mergeCell ref="AC327:AD327"/>
    <mergeCell ref="AE327:AF327"/>
    <mergeCell ref="AG327:AH327"/>
    <mergeCell ref="AI327:AJ327"/>
    <mergeCell ref="AK327:AL327"/>
    <mergeCell ref="AM327:AN327"/>
    <mergeCell ref="Q327:R327"/>
    <mergeCell ref="S327:T327"/>
    <mergeCell ref="U327:V327"/>
    <mergeCell ref="W327:X327"/>
    <mergeCell ref="Y327:Z327"/>
    <mergeCell ref="AA327:AB327"/>
    <mergeCell ref="AO326:AP326"/>
    <mergeCell ref="AQ326:AR326"/>
    <mergeCell ref="AS326:AT326"/>
    <mergeCell ref="B327:D327"/>
    <mergeCell ref="E327:F327"/>
    <mergeCell ref="G327:H327"/>
    <mergeCell ref="I327:J327"/>
    <mergeCell ref="K327:L327"/>
    <mergeCell ref="M327:N327"/>
    <mergeCell ref="O327:P327"/>
    <mergeCell ref="AC326:AD326"/>
    <mergeCell ref="AE326:AF326"/>
    <mergeCell ref="AG326:AH326"/>
    <mergeCell ref="AI326:AJ326"/>
    <mergeCell ref="AK326:AL326"/>
    <mergeCell ref="AM326:AN326"/>
    <mergeCell ref="Q326:R326"/>
    <mergeCell ref="S326:T326"/>
    <mergeCell ref="U326:V326"/>
    <mergeCell ref="W326:X326"/>
    <mergeCell ref="Y326:Z326"/>
    <mergeCell ref="AA326:AB326"/>
    <mergeCell ref="AO325:AP325"/>
    <mergeCell ref="AQ325:AR325"/>
    <mergeCell ref="AS325:AT325"/>
    <mergeCell ref="B326:D326"/>
    <mergeCell ref="E326:F326"/>
    <mergeCell ref="G326:H326"/>
    <mergeCell ref="I326:J326"/>
    <mergeCell ref="K326:L326"/>
    <mergeCell ref="M326:N326"/>
    <mergeCell ref="O326:P326"/>
    <mergeCell ref="AC325:AD325"/>
    <mergeCell ref="AE325:AF325"/>
    <mergeCell ref="AG325:AH325"/>
    <mergeCell ref="AI325:AJ325"/>
    <mergeCell ref="AK325:AL325"/>
    <mergeCell ref="AM325:AN325"/>
    <mergeCell ref="Q325:R325"/>
    <mergeCell ref="S325:T325"/>
    <mergeCell ref="U325:V325"/>
    <mergeCell ref="W325:X325"/>
    <mergeCell ref="Y325:Z325"/>
    <mergeCell ref="AA325:AB325"/>
    <mergeCell ref="AO324:AP324"/>
    <mergeCell ref="AQ324:AR324"/>
    <mergeCell ref="AS324:AT324"/>
    <mergeCell ref="B325:D325"/>
    <mergeCell ref="E325:F325"/>
    <mergeCell ref="G325:H325"/>
    <mergeCell ref="I325:J325"/>
    <mergeCell ref="K325:L325"/>
    <mergeCell ref="M325:N325"/>
    <mergeCell ref="O325:P325"/>
    <mergeCell ref="AC324:AD324"/>
    <mergeCell ref="AE324:AF324"/>
    <mergeCell ref="AG324:AH324"/>
    <mergeCell ref="AI324:AJ324"/>
    <mergeCell ref="AK324:AL324"/>
    <mergeCell ref="AM324:AN324"/>
    <mergeCell ref="Q324:R324"/>
    <mergeCell ref="S324:T324"/>
    <mergeCell ref="U324:V324"/>
    <mergeCell ref="W324:X324"/>
    <mergeCell ref="Y324:Z324"/>
    <mergeCell ref="AA324:AB324"/>
    <mergeCell ref="AO323:AP323"/>
    <mergeCell ref="AQ323:AR323"/>
    <mergeCell ref="AS323:AT323"/>
    <mergeCell ref="B324:D324"/>
    <mergeCell ref="E324:F324"/>
    <mergeCell ref="G324:H324"/>
    <mergeCell ref="I324:J324"/>
    <mergeCell ref="K324:L324"/>
    <mergeCell ref="M324:N324"/>
    <mergeCell ref="O324:P324"/>
    <mergeCell ref="AC323:AD323"/>
    <mergeCell ref="AE323:AF323"/>
    <mergeCell ref="AG323:AH323"/>
    <mergeCell ref="AI323:AJ323"/>
    <mergeCell ref="AK323:AL323"/>
    <mergeCell ref="AM323:AN323"/>
    <mergeCell ref="Q323:R323"/>
    <mergeCell ref="S323:T323"/>
    <mergeCell ref="U323:V323"/>
    <mergeCell ref="W323:X323"/>
    <mergeCell ref="Y323:Z323"/>
    <mergeCell ref="AA323:AB323"/>
    <mergeCell ref="AO322:AP322"/>
    <mergeCell ref="AQ322:AR322"/>
    <mergeCell ref="AS322:AT322"/>
    <mergeCell ref="B323:D323"/>
    <mergeCell ref="E323:F323"/>
    <mergeCell ref="G323:H323"/>
    <mergeCell ref="I323:J323"/>
    <mergeCell ref="K323:L323"/>
    <mergeCell ref="M323:N323"/>
    <mergeCell ref="O323:P323"/>
    <mergeCell ref="AC322:AD322"/>
    <mergeCell ref="AE322:AF322"/>
    <mergeCell ref="AG322:AH322"/>
    <mergeCell ref="AI322:AJ322"/>
    <mergeCell ref="AK322:AL322"/>
    <mergeCell ref="AM322:AN322"/>
    <mergeCell ref="Q322:R322"/>
    <mergeCell ref="S322:T322"/>
    <mergeCell ref="U322:V322"/>
    <mergeCell ref="W322:X322"/>
    <mergeCell ref="Y322:Z322"/>
    <mergeCell ref="AA322:AB322"/>
    <mergeCell ref="AO321:AP321"/>
    <mergeCell ref="AQ321:AR321"/>
    <mergeCell ref="AS321:AT321"/>
    <mergeCell ref="B322:D322"/>
    <mergeCell ref="E322:F322"/>
    <mergeCell ref="G322:H322"/>
    <mergeCell ref="I322:J322"/>
    <mergeCell ref="K322:L322"/>
    <mergeCell ref="M322:N322"/>
    <mergeCell ref="O322:P322"/>
    <mergeCell ref="AC321:AD321"/>
    <mergeCell ref="AE321:AF321"/>
    <mergeCell ref="AG321:AH321"/>
    <mergeCell ref="AI321:AJ321"/>
    <mergeCell ref="AK321:AL321"/>
    <mergeCell ref="AM321:AN321"/>
    <mergeCell ref="Q321:R321"/>
    <mergeCell ref="S321:T321"/>
    <mergeCell ref="U321:V321"/>
    <mergeCell ref="W321:X321"/>
    <mergeCell ref="Y321:Z321"/>
    <mergeCell ref="AA321:AB321"/>
    <mergeCell ref="AO320:AP320"/>
    <mergeCell ref="AQ320:AR320"/>
    <mergeCell ref="AS320:AT320"/>
    <mergeCell ref="B321:D321"/>
    <mergeCell ref="E321:F321"/>
    <mergeCell ref="G321:H321"/>
    <mergeCell ref="I321:J321"/>
    <mergeCell ref="K321:L321"/>
    <mergeCell ref="M321:N321"/>
    <mergeCell ref="O321:P321"/>
    <mergeCell ref="AC320:AD320"/>
    <mergeCell ref="AE320:AF320"/>
    <mergeCell ref="AG320:AH320"/>
    <mergeCell ref="AI320:AJ320"/>
    <mergeCell ref="AK320:AL320"/>
    <mergeCell ref="AM320:AN320"/>
    <mergeCell ref="Q320:R320"/>
    <mergeCell ref="S320:T320"/>
    <mergeCell ref="U320:V320"/>
    <mergeCell ref="W320:X320"/>
    <mergeCell ref="Y320:Z320"/>
    <mergeCell ref="AA320:AB320"/>
    <mergeCell ref="AO319:AP319"/>
    <mergeCell ref="AQ319:AR319"/>
    <mergeCell ref="AS319:AT319"/>
    <mergeCell ref="B320:D320"/>
    <mergeCell ref="E320:F320"/>
    <mergeCell ref="G320:H320"/>
    <mergeCell ref="I320:J320"/>
    <mergeCell ref="K320:L320"/>
    <mergeCell ref="M320:N320"/>
    <mergeCell ref="O320:P320"/>
    <mergeCell ref="AC319:AD319"/>
    <mergeCell ref="AE319:AF319"/>
    <mergeCell ref="AG319:AH319"/>
    <mergeCell ref="AI319:AJ319"/>
    <mergeCell ref="AK319:AL319"/>
    <mergeCell ref="AM319:AN319"/>
    <mergeCell ref="Q319:R319"/>
    <mergeCell ref="S319:T319"/>
    <mergeCell ref="U319:V319"/>
    <mergeCell ref="W319:X319"/>
    <mergeCell ref="Y319:Z319"/>
    <mergeCell ref="AA319:AB319"/>
    <mergeCell ref="AO318:AP318"/>
    <mergeCell ref="AQ318:AR318"/>
    <mergeCell ref="AS318:AT318"/>
    <mergeCell ref="B319:D319"/>
    <mergeCell ref="E319:F319"/>
    <mergeCell ref="G319:H319"/>
    <mergeCell ref="I319:J319"/>
    <mergeCell ref="K319:L319"/>
    <mergeCell ref="M319:N319"/>
    <mergeCell ref="O319:P319"/>
    <mergeCell ref="AC318:AD318"/>
    <mergeCell ref="AE318:AF318"/>
    <mergeCell ref="AG318:AH318"/>
    <mergeCell ref="AI318:AJ318"/>
    <mergeCell ref="AK318:AL318"/>
    <mergeCell ref="AM318:AN318"/>
    <mergeCell ref="Q318:R318"/>
    <mergeCell ref="S318:T318"/>
    <mergeCell ref="U318:V318"/>
    <mergeCell ref="W318:X318"/>
    <mergeCell ref="Y318:Z318"/>
    <mergeCell ref="AA318:AB318"/>
    <mergeCell ref="AO317:AP317"/>
    <mergeCell ref="AQ317:AR317"/>
    <mergeCell ref="AS317:AT317"/>
    <mergeCell ref="B318:D318"/>
    <mergeCell ref="E318:F318"/>
    <mergeCell ref="G318:H318"/>
    <mergeCell ref="I318:J318"/>
    <mergeCell ref="K318:L318"/>
    <mergeCell ref="M318:N318"/>
    <mergeCell ref="O318:P318"/>
    <mergeCell ref="AC317:AD317"/>
    <mergeCell ref="AE317:AF317"/>
    <mergeCell ref="AG317:AH317"/>
    <mergeCell ref="AI317:AJ317"/>
    <mergeCell ref="AK317:AL317"/>
    <mergeCell ref="AM317:AN317"/>
    <mergeCell ref="Q317:R317"/>
    <mergeCell ref="S317:T317"/>
    <mergeCell ref="U317:V317"/>
    <mergeCell ref="W317:X317"/>
    <mergeCell ref="Y317:Z317"/>
    <mergeCell ref="AA317:AB317"/>
    <mergeCell ref="AO316:AP316"/>
    <mergeCell ref="AQ316:AR316"/>
    <mergeCell ref="AS316:AT316"/>
    <mergeCell ref="B317:D317"/>
    <mergeCell ref="E317:F317"/>
    <mergeCell ref="G317:H317"/>
    <mergeCell ref="I317:J317"/>
    <mergeCell ref="K317:L317"/>
    <mergeCell ref="M317:N317"/>
    <mergeCell ref="O317:P317"/>
    <mergeCell ref="AC316:AD316"/>
    <mergeCell ref="AE316:AF316"/>
    <mergeCell ref="AG316:AH316"/>
    <mergeCell ref="AI316:AJ316"/>
    <mergeCell ref="AK316:AL316"/>
    <mergeCell ref="AM316:AN316"/>
    <mergeCell ref="Q316:R316"/>
    <mergeCell ref="S316:T316"/>
    <mergeCell ref="U316:V316"/>
    <mergeCell ref="W316:X316"/>
    <mergeCell ref="Y316:Z316"/>
    <mergeCell ref="AA316:AB316"/>
    <mergeCell ref="AO315:AP315"/>
    <mergeCell ref="AQ315:AR315"/>
    <mergeCell ref="AS315:AT315"/>
    <mergeCell ref="B316:D316"/>
    <mergeCell ref="E316:F316"/>
    <mergeCell ref="G316:H316"/>
    <mergeCell ref="I316:J316"/>
    <mergeCell ref="K316:L316"/>
    <mergeCell ref="M316:N316"/>
    <mergeCell ref="O316:P316"/>
    <mergeCell ref="AC315:AD315"/>
    <mergeCell ref="AE315:AF315"/>
    <mergeCell ref="AG315:AH315"/>
    <mergeCell ref="AI315:AJ315"/>
    <mergeCell ref="AK315:AL315"/>
    <mergeCell ref="AM315:AN315"/>
    <mergeCell ref="Q315:R315"/>
    <mergeCell ref="S315:T315"/>
    <mergeCell ref="U315:V315"/>
    <mergeCell ref="W315:X315"/>
    <mergeCell ref="Y315:Z315"/>
    <mergeCell ref="AA315:AB315"/>
    <mergeCell ref="AO314:AP314"/>
    <mergeCell ref="AQ314:AR314"/>
    <mergeCell ref="AS314:AT314"/>
    <mergeCell ref="B315:D315"/>
    <mergeCell ref="E315:F315"/>
    <mergeCell ref="G315:H315"/>
    <mergeCell ref="I315:J315"/>
    <mergeCell ref="K315:L315"/>
    <mergeCell ref="M315:N315"/>
    <mergeCell ref="O315:P315"/>
    <mergeCell ref="AC314:AD314"/>
    <mergeCell ref="AE314:AF314"/>
    <mergeCell ref="AG314:AH314"/>
    <mergeCell ref="AI314:AJ314"/>
    <mergeCell ref="AK314:AL314"/>
    <mergeCell ref="AM314:AN314"/>
    <mergeCell ref="Q314:R314"/>
    <mergeCell ref="S314:T314"/>
    <mergeCell ref="U314:V314"/>
    <mergeCell ref="W314:X314"/>
    <mergeCell ref="Y314:Z314"/>
    <mergeCell ref="AA314:AB314"/>
    <mergeCell ref="AO313:AP313"/>
    <mergeCell ref="AQ313:AR313"/>
    <mergeCell ref="AS313:AT313"/>
    <mergeCell ref="B314:D314"/>
    <mergeCell ref="E314:F314"/>
    <mergeCell ref="G314:H314"/>
    <mergeCell ref="I314:J314"/>
    <mergeCell ref="K314:L314"/>
    <mergeCell ref="M314:N314"/>
    <mergeCell ref="O314:P314"/>
    <mergeCell ref="AC313:AD313"/>
    <mergeCell ref="AE313:AF313"/>
    <mergeCell ref="AG313:AH313"/>
    <mergeCell ref="AI313:AJ313"/>
    <mergeCell ref="AK313:AL313"/>
    <mergeCell ref="AM313:AN313"/>
    <mergeCell ref="Q313:R313"/>
    <mergeCell ref="S313:T313"/>
    <mergeCell ref="U313:V313"/>
    <mergeCell ref="W313:X313"/>
    <mergeCell ref="Y313:Z313"/>
    <mergeCell ref="AA313:AB313"/>
    <mergeCell ref="AO312:AP312"/>
    <mergeCell ref="AQ312:AR312"/>
    <mergeCell ref="AS312:AT312"/>
    <mergeCell ref="B313:D313"/>
    <mergeCell ref="E313:F313"/>
    <mergeCell ref="G313:H313"/>
    <mergeCell ref="I313:J313"/>
    <mergeCell ref="K313:L313"/>
    <mergeCell ref="M313:N313"/>
    <mergeCell ref="O313:P313"/>
    <mergeCell ref="AC312:AD312"/>
    <mergeCell ref="AE312:AF312"/>
    <mergeCell ref="AG312:AH312"/>
    <mergeCell ref="AI312:AJ312"/>
    <mergeCell ref="AK312:AL312"/>
    <mergeCell ref="AM312:AN312"/>
    <mergeCell ref="Q312:R312"/>
    <mergeCell ref="S312:T312"/>
    <mergeCell ref="U312:V312"/>
    <mergeCell ref="W312:X312"/>
    <mergeCell ref="Y312:Z312"/>
    <mergeCell ref="AA312:AB312"/>
    <mergeCell ref="AO311:AP311"/>
    <mergeCell ref="AQ311:AR311"/>
    <mergeCell ref="AS311:AT311"/>
    <mergeCell ref="B312:D312"/>
    <mergeCell ref="E312:F312"/>
    <mergeCell ref="G312:H312"/>
    <mergeCell ref="I312:J312"/>
    <mergeCell ref="K312:L312"/>
    <mergeCell ref="M312:N312"/>
    <mergeCell ref="O312:P312"/>
    <mergeCell ref="AC311:AD311"/>
    <mergeCell ref="AE311:AF311"/>
    <mergeCell ref="AG311:AH311"/>
    <mergeCell ref="AI311:AJ311"/>
    <mergeCell ref="AK311:AL311"/>
    <mergeCell ref="AM311:AN311"/>
    <mergeCell ref="Q311:R311"/>
    <mergeCell ref="S311:T311"/>
    <mergeCell ref="U311:V311"/>
    <mergeCell ref="W311:X311"/>
    <mergeCell ref="Y311:Z311"/>
    <mergeCell ref="AA311:AB311"/>
    <mergeCell ref="AO310:AP310"/>
    <mergeCell ref="AQ310:AR310"/>
    <mergeCell ref="AS310:AT310"/>
    <mergeCell ref="B311:D311"/>
    <mergeCell ref="E311:F311"/>
    <mergeCell ref="G311:H311"/>
    <mergeCell ref="I311:J311"/>
    <mergeCell ref="K311:L311"/>
    <mergeCell ref="M311:N311"/>
    <mergeCell ref="O311:P311"/>
    <mergeCell ref="AC310:AD310"/>
    <mergeCell ref="AE310:AF310"/>
    <mergeCell ref="AG310:AH310"/>
    <mergeCell ref="AI310:AJ310"/>
    <mergeCell ref="AK310:AL310"/>
    <mergeCell ref="AM310:AN310"/>
    <mergeCell ref="Q310:R310"/>
    <mergeCell ref="S310:T310"/>
    <mergeCell ref="U310:V310"/>
    <mergeCell ref="W310:X310"/>
    <mergeCell ref="Y310:Z310"/>
    <mergeCell ref="AA310:AB310"/>
    <mergeCell ref="AO309:AP309"/>
    <mergeCell ref="AQ309:AR309"/>
    <mergeCell ref="AS309:AT309"/>
    <mergeCell ref="B310:D310"/>
    <mergeCell ref="E310:F310"/>
    <mergeCell ref="G310:H310"/>
    <mergeCell ref="I310:J310"/>
    <mergeCell ref="K310:L310"/>
    <mergeCell ref="M310:N310"/>
    <mergeCell ref="O310:P310"/>
    <mergeCell ref="AC309:AD309"/>
    <mergeCell ref="AE309:AF309"/>
    <mergeCell ref="AG309:AH309"/>
    <mergeCell ref="AI309:AJ309"/>
    <mergeCell ref="AK309:AL309"/>
    <mergeCell ref="AM309:AN309"/>
    <mergeCell ref="Q309:R309"/>
    <mergeCell ref="S309:T309"/>
    <mergeCell ref="U309:V309"/>
    <mergeCell ref="W309:X309"/>
    <mergeCell ref="Y309:Z309"/>
    <mergeCell ref="AA309:AB309"/>
    <mergeCell ref="AO308:AP308"/>
    <mergeCell ref="AQ308:AR308"/>
    <mergeCell ref="AS308:AT308"/>
    <mergeCell ref="B309:D309"/>
    <mergeCell ref="E309:F309"/>
    <mergeCell ref="G309:H309"/>
    <mergeCell ref="I309:J309"/>
    <mergeCell ref="K309:L309"/>
    <mergeCell ref="M309:N309"/>
    <mergeCell ref="O309:P309"/>
    <mergeCell ref="AC308:AD308"/>
    <mergeCell ref="AE308:AF308"/>
    <mergeCell ref="AG308:AH308"/>
    <mergeCell ref="AI308:AJ308"/>
    <mergeCell ref="AK308:AL308"/>
    <mergeCell ref="AM308:AN308"/>
    <mergeCell ref="Q308:R308"/>
    <mergeCell ref="S308:T308"/>
    <mergeCell ref="U308:V308"/>
    <mergeCell ref="W308:X308"/>
    <mergeCell ref="Y308:Z308"/>
    <mergeCell ref="AA308:AB308"/>
    <mergeCell ref="AO307:AP307"/>
    <mergeCell ref="AQ307:AR307"/>
    <mergeCell ref="AS307:AT307"/>
    <mergeCell ref="B308:D308"/>
    <mergeCell ref="E308:F308"/>
    <mergeCell ref="G308:H308"/>
    <mergeCell ref="I308:J308"/>
    <mergeCell ref="K308:L308"/>
    <mergeCell ref="M308:N308"/>
    <mergeCell ref="O308:P308"/>
    <mergeCell ref="AC307:AD307"/>
    <mergeCell ref="AE307:AF307"/>
    <mergeCell ref="AG307:AH307"/>
    <mergeCell ref="AI307:AJ307"/>
    <mergeCell ref="AK307:AL307"/>
    <mergeCell ref="AM307:AN307"/>
    <mergeCell ref="Q307:R307"/>
    <mergeCell ref="S307:T307"/>
    <mergeCell ref="U307:V307"/>
    <mergeCell ref="W307:X307"/>
    <mergeCell ref="Y307:Z307"/>
    <mergeCell ref="AA307:AB307"/>
    <mergeCell ref="AO306:AP306"/>
    <mergeCell ref="AQ306:AR306"/>
    <mergeCell ref="AS306:AT306"/>
    <mergeCell ref="B307:D307"/>
    <mergeCell ref="E307:F307"/>
    <mergeCell ref="G307:H307"/>
    <mergeCell ref="I307:J307"/>
    <mergeCell ref="K307:L307"/>
    <mergeCell ref="M307:N307"/>
    <mergeCell ref="O307:P307"/>
    <mergeCell ref="AC306:AD306"/>
    <mergeCell ref="AE306:AF306"/>
    <mergeCell ref="AG306:AH306"/>
    <mergeCell ref="AI306:AJ306"/>
    <mergeCell ref="AK306:AL306"/>
    <mergeCell ref="AM306:AN306"/>
    <mergeCell ref="Q306:R306"/>
    <mergeCell ref="S306:T306"/>
    <mergeCell ref="U306:V306"/>
    <mergeCell ref="W306:X306"/>
    <mergeCell ref="Y306:Z306"/>
    <mergeCell ref="AA306:AB306"/>
    <mergeCell ref="AO305:AP305"/>
    <mergeCell ref="AQ305:AR305"/>
    <mergeCell ref="AS305:AT305"/>
    <mergeCell ref="B306:D306"/>
    <mergeCell ref="E306:F306"/>
    <mergeCell ref="G306:H306"/>
    <mergeCell ref="I306:J306"/>
    <mergeCell ref="K306:L306"/>
    <mergeCell ref="M306:N306"/>
    <mergeCell ref="O306:P306"/>
    <mergeCell ref="AC305:AD305"/>
    <mergeCell ref="AE305:AF305"/>
    <mergeCell ref="AG305:AH305"/>
    <mergeCell ref="AI305:AJ305"/>
    <mergeCell ref="AK305:AL305"/>
    <mergeCell ref="AM305:AN305"/>
    <mergeCell ref="Q305:R305"/>
    <mergeCell ref="S305:T305"/>
    <mergeCell ref="U305:V305"/>
    <mergeCell ref="W305:X305"/>
    <mergeCell ref="Y305:Z305"/>
    <mergeCell ref="AA305:AB305"/>
    <mergeCell ref="AO304:AP304"/>
    <mergeCell ref="AQ304:AR304"/>
    <mergeCell ref="AS304:AT304"/>
    <mergeCell ref="B305:D305"/>
    <mergeCell ref="E305:F305"/>
    <mergeCell ref="G305:H305"/>
    <mergeCell ref="I305:J305"/>
    <mergeCell ref="K305:L305"/>
    <mergeCell ref="M305:N305"/>
    <mergeCell ref="O305:P305"/>
    <mergeCell ref="AC304:AD304"/>
    <mergeCell ref="AE304:AF304"/>
    <mergeCell ref="AG304:AH304"/>
    <mergeCell ref="AI304:AJ304"/>
    <mergeCell ref="AK304:AL304"/>
    <mergeCell ref="AM304:AN304"/>
    <mergeCell ref="Q304:R304"/>
    <mergeCell ref="S304:T304"/>
    <mergeCell ref="U304:V304"/>
    <mergeCell ref="W304:X304"/>
    <mergeCell ref="Y304:Z304"/>
    <mergeCell ref="AA304:AB304"/>
    <mergeCell ref="AO303:AP303"/>
    <mergeCell ref="AQ303:AR303"/>
    <mergeCell ref="AS303:AT303"/>
    <mergeCell ref="B304:D304"/>
    <mergeCell ref="E304:F304"/>
    <mergeCell ref="G304:H304"/>
    <mergeCell ref="I304:J304"/>
    <mergeCell ref="K304:L304"/>
    <mergeCell ref="M304:N304"/>
    <mergeCell ref="O304:P304"/>
    <mergeCell ref="AC303:AD303"/>
    <mergeCell ref="AE303:AF303"/>
    <mergeCell ref="AG303:AH303"/>
    <mergeCell ref="AI303:AJ303"/>
    <mergeCell ref="AK303:AL303"/>
    <mergeCell ref="AM303:AN303"/>
    <mergeCell ref="Q303:R303"/>
    <mergeCell ref="S303:T303"/>
    <mergeCell ref="U303:V303"/>
    <mergeCell ref="W303:X303"/>
    <mergeCell ref="Y303:Z303"/>
    <mergeCell ref="AA303:AB303"/>
    <mergeCell ref="AO302:AP302"/>
    <mergeCell ref="AQ302:AR302"/>
    <mergeCell ref="AS302:AT302"/>
    <mergeCell ref="B303:D303"/>
    <mergeCell ref="E303:F303"/>
    <mergeCell ref="G303:H303"/>
    <mergeCell ref="I303:J303"/>
    <mergeCell ref="K303:L303"/>
    <mergeCell ref="M303:N303"/>
    <mergeCell ref="O303:P303"/>
    <mergeCell ref="AC302:AD302"/>
    <mergeCell ref="AE302:AF302"/>
    <mergeCell ref="AG302:AH302"/>
    <mergeCell ref="AI302:AJ302"/>
    <mergeCell ref="AK302:AL302"/>
    <mergeCell ref="AM302:AN302"/>
    <mergeCell ref="Q302:R302"/>
    <mergeCell ref="S302:T302"/>
    <mergeCell ref="U302:V302"/>
    <mergeCell ref="W302:X302"/>
    <mergeCell ref="Y302:Z302"/>
    <mergeCell ref="AA302:AB302"/>
    <mergeCell ref="AO301:AP301"/>
    <mergeCell ref="AQ301:AR301"/>
    <mergeCell ref="AS301:AT301"/>
    <mergeCell ref="B302:D302"/>
    <mergeCell ref="E302:F302"/>
    <mergeCell ref="G302:H302"/>
    <mergeCell ref="I302:J302"/>
    <mergeCell ref="K302:L302"/>
    <mergeCell ref="M302:N302"/>
    <mergeCell ref="O302:P302"/>
    <mergeCell ref="AC301:AD301"/>
    <mergeCell ref="AE301:AF301"/>
    <mergeCell ref="AG301:AH301"/>
    <mergeCell ref="AI301:AJ301"/>
    <mergeCell ref="AK301:AL301"/>
    <mergeCell ref="AM301:AN301"/>
    <mergeCell ref="Q301:R301"/>
    <mergeCell ref="S301:T301"/>
    <mergeCell ref="U301:V301"/>
    <mergeCell ref="W301:X301"/>
    <mergeCell ref="Y301:Z301"/>
    <mergeCell ref="AA301:AB301"/>
    <mergeCell ref="AO300:AP300"/>
    <mergeCell ref="AQ300:AR300"/>
    <mergeCell ref="AS300:AT300"/>
    <mergeCell ref="B301:D301"/>
    <mergeCell ref="E301:F301"/>
    <mergeCell ref="G301:H301"/>
    <mergeCell ref="I301:J301"/>
    <mergeCell ref="K301:L301"/>
    <mergeCell ref="M301:N301"/>
    <mergeCell ref="O301:P301"/>
    <mergeCell ref="AC300:AD300"/>
    <mergeCell ref="AE300:AF300"/>
    <mergeCell ref="AG300:AH300"/>
    <mergeCell ref="AI300:AJ300"/>
    <mergeCell ref="AK300:AL300"/>
    <mergeCell ref="AM300:AN300"/>
    <mergeCell ref="Q300:R300"/>
    <mergeCell ref="S300:T300"/>
    <mergeCell ref="U300:V300"/>
    <mergeCell ref="W300:X300"/>
    <mergeCell ref="Y300:Z300"/>
    <mergeCell ref="AA300:AB300"/>
    <mergeCell ref="AO299:AP299"/>
    <mergeCell ref="AQ299:AR299"/>
    <mergeCell ref="AS299:AT299"/>
    <mergeCell ref="B300:D300"/>
    <mergeCell ref="E300:F300"/>
    <mergeCell ref="G300:H300"/>
    <mergeCell ref="I300:J300"/>
    <mergeCell ref="K300:L300"/>
    <mergeCell ref="M300:N300"/>
    <mergeCell ref="O300:P300"/>
    <mergeCell ref="AC299:AD299"/>
    <mergeCell ref="AE299:AF299"/>
    <mergeCell ref="AG299:AH299"/>
    <mergeCell ref="AI299:AJ299"/>
    <mergeCell ref="AK299:AL299"/>
    <mergeCell ref="AM299:AN299"/>
    <mergeCell ref="Q299:R299"/>
    <mergeCell ref="S299:T299"/>
    <mergeCell ref="U299:V299"/>
    <mergeCell ref="W299:X299"/>
    <mergeCell ref="Y299:Z299"/>
    <mergeCell ref="AA299:AB299"/>
    <mergeCell ref="AO298:AP298"/>
    <mergeCell ref="AQ298:AR298"/>
    <mergeCell ref="AS298:AT298"/>
    <mergeCell ref="B299:D299"/>
    <mergeCell ref="E299:F299"/>
    <mergeCell ref="G299:H299"/>
    <mergeCell ref="I299:J299"/>
    <mergeCell ref="K299:L299"/>
    <mergeCell ref="M299:N299"/>
    <mergeCell ref="O299:P299"/>
    <mergeCell ref="AC298:AD298"/>
    <mergeCell ref="AE298:AF298"/>
    <mergeCell ref="AG298:AH298"/>
    <mergeCell ref="AI298:AJ298"/>
    <mergeCell ref="AK298:AL298"/>
    <mergeCell ref="AM298:AN298"/>
    <mergeCell ref="Q298:R298"/>
    <mergeCell ref="S298:T298"/>
    <mergeCell ref="U298:V298"/>
    <mergeCell ref="W298:X298"/>
    <mergeCell ref="Y298:Z298"/>
    <mergeCell ref="AA298:AB298"/>
    <mergeCell ref="AO297:AP297"/>
    <mergeCell ref="AQ297:AR297"/>
    <mergeCell ref="AS297:AT297"/>
    <mergeCell ref="B298:D298"/>
    <mergeCell ref="E298:F298"/>
    <mergeCell ref="G298:H298"/>
    <mergeCell ref="I298:J298"/>
    <mergeCell ref="K298:L298"/>
    <mergeCell ref="M298:N298"/>
    <mergeCell ref="O298:P298"/>
    <mergeCell ref="AC297:AD297"/>
    <mergeCell ref="AE297:AF297"/>
    <mergeCell ref="AG297:AH297"/>
    <mergeCell ref="AI297:AJ297"/>
    <mergeCell ref="AK297:AL297"/>
    <mergeCell ref="AM297:AN297"/>
    <mergeCell ref="Q297:R297"/>
    <mergeCell ref="S297:T297"/>
    <mergeCell ref="U297:V297"/>
    <mergeCell ref="W297:X297"/>
    <mergeCell ref="Y297:Z297"/>
    <mergeCell ref="AA297:AB297"/>
    <mergeCell ref="AO296:AP296"/>
    <mergeCell ref="AQ296:AR296"/>
    <mergeCell ref="AS296:AT296"/>
    <mergeCell ref="B297:D297"/>
    <mergeCell ref="E297:F297"/>
    <mergeCell ref="G297:H297"/>
    <mergeCell ref="I297:J297"/>
    <mergeCell ref="K297:L297"/>
    <mergeCell ref="M297:N297"/>
    <mergeCell ref="O297:P297"/>
    <mergeCell ref="AC296:AD296"/>
    <mergeCell ref="AE296:AF296"/>
    <mergeCell ref="AG296:AH296"/>
    <mergeCell ref="AI296:AJ296"/>
    <mergeCell ref="AK296:AL296"/>
    <mergeCell ref="AM296:AN296"/>
    <mergeCell ref="Q296:R296"/>
    <mergeCell ref="S296:T296"/>
    <mergeCell ref="U296:V296"/>
    <mergeCell ref="W296:X296"/>
    <mergeCell ref="Y296:Z296"/>
    <mergeCell ref="AA296:AB296"/>
    <mergeCell ref="AO295:AP295"/>
    <mergeCell ref="AQ295:AR295"/>
    <mergeCell ref="AS295:AT295"/>
    <mergeCell ref="B296:D296"/>
    <mergeCell ref="E296:F296"/>
    <mergeCell ref="G296:H296"/>
    <mergeCell ref="I296:J296"/>
    <mergeCell ref="K296:L296"/>
    <mergeCell ref="M296:N296"/>
    <mergeCell ref="O296:P296"/>
    <mergeCell ref="AC295:AD295"/>
    <mergeCell ref="AE295:AF295"/>
    <mergeCell ref="AG295:AH295"/>
    <mergeCell ref="AI295:AJ295"/>
    <mergeCell ref="AK295:AL295"/>
    <mergeCell ref="AM295:AN295"/>
    <mergeCell ref="Q295:R295"/>
    <mergeCell ref="S295:T295"/>
    <mergeCell ref="U295:V295"/>
    <mergeCell ref="W295:X295"/>
    <mergeCell ref="Y295:Z295"/>
    <mergeCell ref="AA295:AB295"/>
    <mergeCell ref="AO294:AP294"/>
    <mergeCell ref="AQ294:AR294"/>
    <mergeCell ref="AS294:AT294"/>
    <mergeCell ref="B295:D295"/>
    <mergeCell ref="E295:F295"/>
    <mergeCell ref="G295:H295"/>
    <mergeCell ref="I295:J295"/>
    <mergeCell ref="K295:L295"/>
    <mergeCell ref="M295:N295"/>
    <mergeCell ref="O295:P295"/>
    <mergeCell ref="AC294:AD294"/>
    <mergeCell ref="AE294:AF294"/>
    <mergeCell ref="AG294:AH294"/>
    <mergeCell ref="AI294:AJ294"/>
    <mergeCell ref="AK294:AL294"/>
    <mergeCell ref="AM294:AN294"/>
    <mergeCell ref="Q294:R294"/>
    <mergeCell ref="S294:T294"/>
    <mergeCell ref="U294:V294"/>
    <mergeCell ref="W294:X294"/>
    <mergeCell ref="Y294:Z294"/>
    <mergeCell ref="AA294:AB294"/>
    <mergeCell ref="AO293:AP293"/>
    <mergeCell ref="AQ293:AR293"/>
    <mergeCell ref="AS293:AT293"/>
    <mergeCell ref="B294:D294"/>
    <mergeCell ref="E294:F294"/>
    <mergeCell ref="G294:H294"/>
    <mergeCell ref="I294:J294"/>
    <mergeCell ref="K294:L294"/>
    <mergeCell ref="M294:N294"/>
    <mergeCell ref="O294:P294"/>
    <mergeCell ref="AC293:AD293"/>
    <mergeCell ref="AE293:AF293"/>
    <mergeCell ref="AG293:AH293"/>
    <mergeCell ref="AI293:AJ293"/>
    <mergeCell ref="AK293:AL293"/>
    <mergeCell ref="AM293:AN293"/>
    <mergeCell ref="Q293:R293"/>
    <mergeCell ref="S293:T293"/>
    <mergeCell ref="U293:V293"/>
    <mergeCell ref="W293:X293"/>
    <mergeCell ref="Y293:Z293"/>
    <mergeCell ref="AA293:AB293"/>
    <mergeCell ref="AO292:AP292"/>
    <mergeCell ref="AQ292:AR292"/>
    <mergeCell ref="AS292:AT292"/>
    <mergeCell ref="B293:D293"/>
    <mergeCell ref="E293:F293"/>
    <mergeCell ref="G293:H293"/>
    <mergeCell ref="I293:J293"/>
    <mergeCell ref="K293:L293"/>
    <mergeCell ref="M293:N293"/>
    <mergeCell ref="O293:P293"/>
    <mergeCell ref="AC292:AD292"/>
    <mergeCell ref="AE292:AF292"/>
    <mergeCell ref="AG292:AH292"/>
    <mergeCell ref="AI292:AJ292"/>
    <mergeCell ref="AK292:AL292"/>
    <mergeCell ref="AM292:AN292"/>
    <mergeCell ref="Q292:R292"/>
    <mergeCell ref="S292:T292"/>
    <mergeCell ref="U292:V292"/>
    <mergeCell ref="W292:X292"/>
    <mergeCell ref="Y292:Z292"/>
    <mergeCell ref="AA292:AB292"/>
    <mergeCell ref="AO291:AP291"/>
    <mergeCell ref="AQ291:AR291"/>
    <mergeCell ref="AS291:AT291"/>
    <mergeCell ref="B292:D292"/>
    <mergeCell ref="E292:F292"/>
    <mergeCell ref="G292:H292"/>
    <mergeCell ref="I292:J292"/>
    <mergeCell ref="K292:L292"/>
    <mergeCell ref="M292:N292"/>
    <mergeCell ref="O292:P292"/>
    <mergeCell ref="AC291:AD291"/>
    <mergeCell ref="AE291:AF291"/>
    <mergeCell ref="AG291:AH291"/>
    <mergeCell ref="AI291:AJ291"/>
    <mergeCell ref="AK291:AL291"/>
    <mergeCell ref="AM291:AN291"/>
    <mergeCell ref="Q291:R291"/>
    <mergeCell ref="S291:T291"/>
    <mergeCell ref="U291:V291"/>
    <mergeCell ref="W291:X291"/>
    <mergeCell ref="Y291:Z291"/>
    <mergeCell ref="AA291:AB291"/>
    <mergeCell ref="AO290:AP290"/>
    <mergeCell ref="AQ290:AR290"/>
    <mergeCell ref="AS290:AT290"/>
    <mergeCell ref="B291:D291"/>
    <mergeCell ref="E291:F291"/>
    <mergeCell ref="G291:H291"/>
    <mergeCell ref="I291:J291"/>
    <mergeCell ref="K291:L291"/>
    <mergeCell ref="M291:N291"/>
    <mergeCell ref="O291:P291"/>
    <mergeCell ref="AC290:AD290"/>
    <mergeCell ref="AE290:AF290"/>
    <mergeCell ref="AG290:AH290"/>
    <mergeCell ref="AI290:AJ290"/>
    <mergeCell ref="AK290:AL290"/>
    <mergeCell ref="AM290:AN290"/>
    <mergeCell ref="Q290:R290"/>
    <mergeCell ref="S290:T290"/>
    <mergeCell ref="U290:V290"/>
    <mergeCell ref="W290:X290"/>
    <mergeCell ref="Y290:Z290"/>
    <mergeCell ref="AA290:AB290"/>
    <mergeCell ref="AO289:AP289"/>
    <mergeCell ref="AQ289:AR289"/>
    <mergeCell ref="AS289:AT289"/>
    <mergeCell ref="B290:D290"/>
    <mergeCell ref="E290:F290"/>
    <mergeCell ref="G290:H290"/>
    <mergeCell ref="I290:J290"/>
    <mergeCell ref="K290:L290"/>
    <mergeCell ref="M290:N290"/>
    <mergeCell ref="O290:P290"/>
    <mergeCell ref="AC289:AD289"/>
    <mergeCell ref="AE289:AF289"/>
    <mergeCell ref="AG289:AH289"/>
    <mergeCell ref="AI289:AJ289"/>
    <mergeCell ref="AK289:AL289"/>
    <mergeCell ref="AM289:AN289"/>
    <mergeCell ref="Q289:R289"/>
    <mergeCell ref="S289:T289"/>
    <mergeCell ref="U289:V289"/>
    <mergeCell ref="W289:X289"/>
    <mergeCell ref="Y289:Z289"/>
    <mergeCell ref="AA289:AB289"/>
    <mergeCell ref="AO288:AP288"/>
    <mergeCell ref="AQ288:AR288"/>
    <mergeCell ref="AS288:AT288"/>
    <mergeCell ref="B289:D289"/>
    <mergeCell ref="E289:F289"/>
    <mergeCell ref="G289:H289"/>
    <mergeCell ref="I289:J289"/>
    <mergeCell ref="K289:L289"/>
    <mergeCell ref="M289:N289"/>
    <mergeCell ref="O289:P289"/>
    <mergeCell ref="AC288:AD288"/>
    <mergeCell ref="AE288:AF288"/>
    <mergeCell ref="AG288:AH288"/>
    <mergeCell ref="AI288:AJ288"/>
    <mergeCell ref="AK288:AL288"/>
    <mergeCell ref="AM288:AN288"/>
    <mergeCell ref="Q288:R288"/>
    <mergeCell ref="S288:T288"/>
    <mergeCell ref="U288:V288"/>
    <mergeCell ref="W288:X288"/>
    <mergeCell ref="Y288:Z288"/>
    <mergeCell ref="AA288:AB288"/>
    <mergeCell ref="AO287:AP287"/>
    <mergeCell ref="AQ287:AR287"/>
    <mergeCell ref="AS287:AT287"/>
    <mergeCell ref="B288:D288"/>
    <mergeCell ref="E288:F288"/>
    <mergeCell ref="G288:H288"/>
    <mergeCell ref="I288:J288"/>
    <mergeCell ref="K288:L288"/>
    <mergeCell ref="M288:N288"/>
    <mergeCell ref="O288:P288"/>
    <mergeCell ref="AC287:AD287"/>
    <mergeCell ref="AE287:AF287"/>
    <mergeCell ref="AG287:AH287"/>
    <mergeCell ref="AI287:AJ287"/>
    <mergeCell ref="AK287:AL287"/>
    <mergeCell ref="AM287:AN287"/>
    <mergeCell ref="Q287:R287"/>
    <mergeCell ref="S287:T287"/>
    <mergeCell ref="U287:V287"/>
    <mergeCell ref="W287:X287"/>
    <mergeCell ref="Y287:Z287"/>
    <mergeCell ref="AA287:AB287"/>
    <mergeCell ref="AO286:AP286"/>
    <mergeCell ref="AQ286:AR286"/>
    <mergeCell ref="AS286:AT286"/>
    <mergeCell ref="B287:D287"/>
    <mergeCell ref="E287:F287"/>
    <mergeCell ref="G287:H287"/>
    <mergeCell ref="I287:J287"/>
    <mergeCell ref="K287:L287"/>
    <mergeCell ref="M287:N287"/>
    <mergeCell ref="O287:P287"/>
    <mergeCell ref="AC286:AD286"/>
    <mergeCell ref="AE286:AF286"/>
    <mergeCell ref="AG286:AH286"/>
    <mergeCell ref="AI286:AJ286"/>
    <mergeCell ref="AK286:AL286"/>
    <mergeCell ref="AM286:AN286"/>
    <mergeCell ref="Q286:R286"/>
    <mergeCell ref="S286:T286"/>
    <mergeCell ref="U286:V286"/>
    <mergeCell ref="W286:X286"/>
    <mergeCell ref="Y286:Z286"/>
    <mergeCell ref="AA286:AB286"/>
    <mergeCell ref="AO285:AP285"/>
    <mergeCell ref="AQ285:AR285"/>
    <mergeCell ref="AS285:AT285"/>
    <mergeCell ref="B286:D286"/>
    <mergeCell ref="E286:F286"/>
    <mergeCell ref="G286:H286"/>
    <mergeCell ref="I286:J286"/>
    <mergeCell ref="K286:L286"/>
    <mergeCell ref="M286:N286"/>
    <mergeCell ref="O286:P286"/>
    <mergeCell ref="AC285:AD285"/>
    <mergeCell ref="AE285:AF285"/>
    <mergeCell ref="AG285:AH285"/>
    <mergeCell ref="AI285:AJ285"/>
    <mergeCell ref="AK285:AL285"/>
    <mergeCell ref="AM285:AN285"/>
    <mergeCell ref="Q285:R285"/>
    <mergeCell ref="S285:T285"/>
    <mergeCell ref="U285:V285"/>
    <mergeCell ref="W285:X285"/>
    <mergeCell ref="Y285:Z285"/>
    <mergeCell ref="AA285:AB285"/>
    <mergeCell ref="AO284:AP284"/>
    <mergeCell ref="AQ284:AR284"/>
    <mergeCell ref="AS284:AT284"/>
    <mergeCell ref="B285:D285"/>
    <mergeCell ref="E285:F285"/>
    <mergeCell ref="G285:H285"/>
    <mergeCell ref="I285:J285"/>
    <mergeCell ref="K285:L285"/>
    <mergeCell ref="M285:N285"/>
    <mergeCell ref="O285:P285"/>
    <mergeCell ref="AC284:AD284"/>
    <mergeCell ref="AE284:AF284"/>
    <mergeCell ref="AG284:AH284"/>
    <mergeCell ref="AI284:AJ284"/>
    <mergeCell ref="AK284:AL284"/>
    <mergeCell ref="AM284:AN284"/>
    <mergeCell ref="Q284:R284"/>
    <mergeCell ref="S284:T284"/>
    <mergeCell ref="U284:V284"/>
    <mergeCell ref="W284:X284"/>
    <mergeCell ref="Y284:Z284"/>
    <mergeCell ref="AA284:AB284"/>
    <mergeCell ref="AO283:AP283"/>
    <mergeCell ref="AQ283:AR283"/>
    <mergeCell ref="AS283:AT283"/>
    <mergeCell ref="B284:D284"/>
    <mergeCell ref="E284:F284"/>
    <mergeCell ref="G284:H284"/>
    <mergeCell ref="I284:J284"/>
    <mergeCell ref="K284:L284"/>
    <mergeCell ref="M284:N284"/>
    <mergeCell ref="O284:P284"/>
    <mergeCell ref="AC283:AD283"/>
    <mergeCell ref="AE283:AF283"/>
    <mergeCell ref="AG283:AH283"/>
    <mergeCell ref="AI283:AJ283"/>
    <mergeCell ref="AK283:AL283"/>
    <mergeCell ref="AM283:AN283"/>
    <mergeCell ref="Q283:R283"/>
    <mergeCell ref="S283:T283"/>
    <mergeCell ref="U283:V283"/>
    <mergeCell ref="W283:X283"/>
    <mergeCell ref="Y283:Z283"/>
    <mergeCell ref="AA283:AB283"/>
    <mergeCell ref="AO282:AP282"/>
    <mergeCell ref="AQ282:AR282"/>
    <mergeCell ref="AS282:AT282"/>
    <mergeCell ref="B283:D283"/>
    <mergeCell ref="E283:F283"/>
    <mergeCell ref="G283:H283"/>
    <mergeCell ref="I283:J283"/>
    <mergeCell ref="K283:L283"/>
    <mergeCell ref="M283:N283"/>
    <mergeCell ref="O283:P283"/>
    <mergeCell ref="AC282:AD282"/>
    <mergeCell ref="AE282:AF282"/>
    <mergeCell ref="AG282:AH282"/>
    <mergeCell ref="AI282:AJ282"/>
    <mergeCell ref="AK282:AL282"/>
    <mergeCell ref="AM282:AN282"/>
    <mergeCell ref="Q282:R282"/>
    <mergeCell ref="S282:T282"/>
    <mergeCell ref="U282:V282"/>
    <mergeCell ref="W282:X282"/>
    <mergeCell ref="Y282:Z282"/>
    <mergeCell ref="AA282:AB282"/>
    <mergeCell ref="AO281:AP281"/>
    <mergeCell ref="AQ281:AR281"/>
    <mergeCell ref="AS281:AT281"/>
    <mergeCell ref="B282:D282"/>
    <mergeCell ref="E282:F282"/>
    <mergeCell ref="G282:H282"/>
    <mergeCell ref="I282:J282"/>
    <mergeCell ref="K282:L282"/>
    <mergeCell ref="M282:N282"/>
    <mergeCell ref="O282:P282"/>
    <mergeCell ref="AC281:AD281"/>
    <mergeCell ref="AE281:AF281"/>
    <mergeCell ref="AG281:AH281"/>
    <mergeCell ref="AI281:AJ281"/>
    <mergeCell ref="AK281:AL281"/>
    <mergeCell ref="AM281:AN281"/>
    <mergeCell ref="Q281:R281"/>
    <mergeCell ref="S281:T281"/>
    <mergeCell ref="U281:V281"/>
    <mergeCell ref="W281:X281"/>
    <mergeCell ref="Y281:Z281"/>
    <mergeCell ref="AA281:AB281"/>
    <mergeCell ref="AO280:AP280"/>
    <mergeCell ref="AQ280:AR280"/>
    <mergeCell ref="AS280:AT280"/>
    <mergeCell ref="B281:D281"/>
    <mergeCell ref="E281:F281"/>
    <mergeCell ref="G281:H281"/>
    <mergeCell ref="I281:J281"/>
    <mergeCell ref="K281:L281"/>
    <mergeCell ref="M281:N281"/>
    <mergeCell ref="O281:P281"/>
    <mergeCell ref="AC280:AD280"/>
    <mergeCell ref="AE280:AF280"/>
    <mergeCell ref="AG280:AH280"/>
    <mergeCell ref="AI280:AJ280"/>
    <mergeCell ref="AK280:AL280"/>
    <mergeCell ref="AM280:AN280"/>
    <mergeCell ref="Q280:R280"/>
    <mergeCell ref="S280:T280"/>
    <mergeCell ref="U280:V280"/>
    <mergeCell ref="W280:X280"/>
    <mergeCell ref="Y280:Z280"/>
    <mergeCell ref="AA280:AB280"/>
    <mergeCell ref="AO279:AP279"/>
    <mergeCell ref="AQ279:AR279"/>
    <mergeCell ref="AS279:AT279"/>
    <mergeCell ref="B280:D280"/>
    <mergeCell ref="E280:F280"/>
    <mergeCell ref="G280:H280"/>
    <mergeCell ref="I280:J280"/>
    <mergeCell ref="K280:L280"/>
    <mergeCell ref="M280:N280"/>
    <mergeCell ref="O280:P280"/>
    <mergeCell ref="AC279:AD279"/>
    <mergeCell ref="AE279:AF279"/>
    <mergeCell ref="AG279:AH279"/>
    <mergeCell ref="AI279:AJ279"/>
    <mergeCell ref="AK279:AL279"/>
    <mergeCell ref="AM279:AN279"/>
    <mergeCell ref="Q279:R279"/>
    <mergeCell ref="S279:T279"/>
    <mergeCell ref="U279:V279"/>
    <mergeCell ref="W279:X279"/>
    <mergeCell ref="Y279:Z279"/>
    <mergeCell ref="AA279:AB279"/>
    <mergeCell ref="AO278:AP278"/>
    <mergeCell ref="AQ278:AR278"/>
    <mergeCell ref="AS278:AT278"/>
    <mergeCell ref="B279:D279"/>
    <mergeCell ref="E279:F279"/>
    <mergeCell ref="G279:H279"/>
    <mergeCell ref="I279:J279"/>
    <mergeCell ref="K279:L279"/>
    <mergeCell ref="M279:N279"/>
    <mergeCell ref="O279:P279"/>
    <mergeCell ref="AC278:AD278"/>
    <mergeCell ref="AE278:AF278"/>
    <mergeCell ref="AG278:AH278"/>
    <mergeCell ref="AI278:AJ278"/>
    <mergeCell ref="AK278:AL278"/>
    <mergeCell ref="AM278:AN278"/>
    <mergeCell ref="Q278:R278"/>
    <mergeCell ref="S278:T278"/>
    <mergeCell ref="U278:V278"/>
    <mergeCell ref="W278:X278"/>
    <mergeCell ref="Y278:Z278"/>
    <mergeCell ref="AA278:AB278"/>
    <mergeCell ref="AO277:AP277"/>
    <mergeCell ref="AQ277:AR277"/>
    <mergeCell ref="AS277:AT277"/>
    <mergeCell ref="B278:D278"/>
    <mergeCell ref="E278:F278"/>
    <mergeCell ref="G278:H278"/>
    <mergeCell ref="I278:J278"/>
    <mergeCell ref="K278:L278"/>
    <mergeCell ref="M278:N278"/>
    <mergeCell ref="O278:P278"/>
    <mergeCell ref="AC277:AD277"/>
    <mergeCell ref="AE277:AF277"/>
    <mergeCell ref="AG277:AH277"/>
    <mergeCell ref="AI277:AJ277"/>
    <mergeCell ref="AK277:AL277"/>
    <mergeCell ref="AM277:AN277"/>
    <mergeCell ref="Q277:R277"/>
    <mergeCell ref="S277:T277"/>
    <mergeCell ref="U277:V277"/>
    <mergeCell ref="W277:X277"/>
    <mergeCell ref="Y277:Z277"/>
    <mergeCell ref="AA277:AB277"/>
    <mergeCell ref="AO276:AP276"/>
    <mergeCell ref="AQ276:AR276"/>
    <mergeCell ref="AS276:AT276"/>
    <mergeCell ref="B277:D277"/>
    <mergeCell ref="E277:F277"/>
    <mergeCell ref="G277:H277"/>
    <mergeCell ref="I277:J277"/>
    <mergeCell ref="K277:L277"/>
    <mergeCell ref="M277:N277"/>
    <mergeCell ref="O277:P277"/>
    <mergeCell ref="AC276:AD276"/>
    <mergeCell ref="AE276:AF276"/>
    <mergeCell ref="AG276:AH276"/>
    <mergeCell ref="AI276:AJ276"/>
    <mergeCell ref="AK276:AL276"/>
    <mergeCell ref="AM276:AN276"/>
    <mergeCell ref="Q276:R276"/>
    <mergeCell ref="S276:T276"/>
    <mergeCell ref="U276:V276"/>
    <mergeCell ref="W276:X276"/>
    <mergeCell ref="Y276:Z276"/>
    <mergeCell ref="AA276:AB276"/>
    <mergeCell ref="AO275:AP275"/>
    <mergeCell ref="AQ275:AR275"/>
    <mergeCell ref="AS275:AT275"/>
    <mergeCell ref="B276:D276"/>
    <mergeCell ref="E276:F276"/>
    <mergeCell ref="G276:H276"/>
    <mergeCell ref="I276:J276"/>
    <mergeCell ref="K276:L276"/>
    <mergeCell ref="M276:N276"/>
    <mergeCell ref="O276:P276"/>
    <mergeCell ref="AC275:AD275"/>
    <mergeCell ref="AE275:AF275"/>
    <mergeCell ref="AG275:AH275"/>
    <mergeCell ref="AI275:AJ275"/>
    <mergeCell ref="AK275:AL275"/>
    <mergeCell ref="AM275:AN275"/>
    <mergeCell ref="Q275:R275"/>
    <mergeCell ref="S275:T275"/>
    <mergeCell ref="U275:V275"/>
    <mergeCell ref="W275:X275"/>
    <mergeCell ref="Y275:Z275"/>
    <mergeCell ref="AA275:AB275"/>
    <mergeCell ref="AO274:AP274"/>
    <mergeCell ref="AQ274:AR274"/>
    <mergeCell ref="AS274:AT274"/>
    <mergeCell ref="B275:D275"/>
    <mergeCell ref="E275:F275"/>
    <mergeCell ref="G275:H275"/>
    <mergeCell ref="I275:J275"/>
    <mergeCell ref="K275:L275"/>
    <mergeCell ref="M275:N275"/>
    <mergeCell ref="O275:P275"/>
    <mergeCell ref="AC274:AD274"/>
    <mergeCell ref="AE274:AF274"/>
    <mergeCell ref="AG274:AH274"/>
    <mergeCell ref="AI274:AJ274"/>
    <mergeCell ref="AK274:AL274"/>
    <mergeCell ref="AM274:AN274"/>
    <mergeCell ref="Q274:R274"/>
    <mergeCell ref="S274:T274"/>
    <mergeCell ref="U274:V274"/>
    <mergeCell ref="W274:X274"/>
    <mergeCell ref="Y274:Z274"/>
    <mergeCell ref="AA274:AB274"/>
    <mergeCell ref="AO273:AP273"/>
    <mergeCell ref="AQ273:AR273"/>
    <mergeCell ref="AS273:AT273"/>
    <mergeCell ref="B274:D274"/>
    <mergeCell ref="E274:F274"/>
    <mergeCell ref="G274:H274"/>
    <mergeCell ref="I274:J274"/>
    <mergeCell ref="K274:L274"/>
    <mergeCell ref="M274:N274"/>
    <mergeCell ref="O274:P274"/>
    <mergeCell ref="AC273:AD273"/>
    <mergeCell ref="AE273:AF273"/>
    <mergeCell ref="AG273:AH273"/>
    <mergeCell ref="AI273:AJ273"/>
    <mergeCell ref="AK273:AL273"/>
    <mergeCell ref="AM273:AN273"/>
    <mergeCell ref="Q273:R273"/>
    <mergeCell ref="S273:T273"/>
    <mergeCell ref="U273:V273"/>
    <mergeCell ref="W273:X273"/>
    <mergeCell ref="Y273:Z273"/>
    <mergeCell ref="AA273:AB273"/>
    <mergeCell ref="AO272:AP272"/>
    <mergeCell ref="AQ272:AR272"/>
    <mergeCell ref="AS272:AT272"/>
    <mergeCell ref="B273:D273"/>
    <mergeCell ref="E273:F273"/>
    <mergeCell ref="G273:H273"/>
    <mergeCell ref="I273:J273"/>
    <mergeCell ref="K273:L273"/>
    <mergeCell ref="M273:N273"/>
    <mergeCell ref="O273:P273"/>
    <mergeCell ref="AC272:AD272"/>
    <mergeCell ref="AE272:AF272"/>
    <mergeCell ref="AG272:AH272"/>
    <mergeCell ref="AI272:AJ272"/>
    <mergeCell ref="AK272:AL272"/>
    <mergeCell ref="AM272:AN272"/>
    <mergeCell ref="Q272:R272"/>
    <mergeCell ref="S272:T272"/>
    <mergeCell ref="U272:V272"/>
    <mergeCell ref="W272:X272"/>
    <mergeCell ref="Y272:Z272"/>
    <mergeCell ref="AA272:AB272"/>
    <mergeCell ref="AO271:AP271"/>
    <mergeCell ref="AQ271:AR271"/>
    <mergeCell ref="AS271:AT271"/>
    <mergeCell ref="B272:D272"/>
    <mergeCell ref="E272:F272"/>
    <mergeCell ref="G272:H272"/>
    <mergeCell ref="I272:J272"/>
    <mergeCell ref="K272:L272"/>
    <mergeCell ref="M272:N272"/>
    <mergeCell ref="O272:P272"/>
    <mergeCell ref="AC271:AD271"/>
    <mergeCell ref="AE271:AF271"/>
    <mergeCell ref="AG271:AH271"/>
    <mergeCell ref="AI271:AJ271"/>
    <mergeCell ref="AK271:AL271"/>
    <mergeCell ref="AM271:AN271"/>
    <mergeCell ref="Q271:R271"/>
    <mergeCell ref="S271:T271"/>
    <mergeCell ref="U271:V271"/>
    <mergeCell ref="W271:X271"/>
    <mergeCell ref="Y271:Z271"/>
    <mergeCell ref="AA271:AB271"/>
    <mergeCell ref="AO270:AP270"/>
    <mergeCell ref="AQ270:AR270"/>
    <mergeCell ref="AS270:AT270"/>
    <mergeCell ref="B271:D271"/>
    <mergeCell ref="E271:F271"/>
    <mergeCell ref="G271:H271"/>
    <mergeCell ref="I271:J271"/>
    <mergeCell ref="K271:L271"/>
    <mergeCell ref="M271:N271"/>
    <mergeCell ref="O271:P271"/>
    <mergeCell ref="AC270:AD270"/>
    <mergeCell ref="AE270:AF270"/>
    <mergeCell ref="AG270:AH270"/>
    <mergeCell ref="AI270:AJ270"/>
    <mergeCell ref="AK270:AL270"/>
    <mergeCell ref="AM270:AN270"/>
    <mergeCell ref="Q270:R270"/>
    <mergeCell ref="S270:T270"/>
    <mergeCell ref="U270:V270"/>
    <mergeCell ref="W270:X270"/>
    <mergeCell ref="Y270:Z270"/>
    <mergeCell ref="AA270:AB270"/>
    <mergeCell ref="AO269:AP269"/>
    <mergeCell ref="AQ269:AR269"/>
    <mergeCell ref="AS269:AT269"/>
    <mergeCell ref="B270:D270"/>
    <mergeCell ref="E270:F270"/>
    <mergeCell ref="G270:H270"/>
    <mergeCell ref="I270:J270"/>
    <mergeCell ref="K270:L270"/>
    <mergeCell ref="M270:N270"/>
    <mergeCell ref="O270:P270"/>
    <mergeCell ref="AC269:AD269"/>
    <mergeCell ref="AE269:AF269"/>
    <mergeCell ref="AG269:AH269"/>
    <mergeCell ref="AI269:AJ269"/>
    <mergeCell ref="AK269:AL269"/>
    <mergeCell ref="AM269:AN269"/>
    <mergeCell ref="Q269:R269"/>
    <mergeCell ref="S269:T269"/>
    <mergeCell ref="U269:V269"/>
    <mergeCell ref="W269:X269"/>
    <mergeCell ref="Y269:Z269"/>
    <mergeCell ref="AA269:AB269"/>
    <mergeCell ref="AO268:AP268"/>
    <mergeCell ref="AQ268:AR268"/>
    <mergeCell ref="AS268:AT268"/>
    <mergeCell ref="B269:D269"/>
    <mergeCell ref="E269:F269"/>
    <mergeCell ref="G269:H269"/>
    <mergeCell ref="I269:J269"/>
    <mergeCell ref="K269:L269"/>
    <mergeCell ref="M269:N269"/>
    <mergeCell ref="O269:P269"/>
    <mergeCell ref="AC268:AD268"/>
    <mergeCell ref="AE268:AF268"/>
    <mergeCell ref="AG268:AH268"/>
    <mergeCell ref="AI268:AJ268"/>
    <mergeCell ref="AK268:AL268"/>
    <mergeCell ref="AM268:AN268"/>
    <mergeCell ref="Q268:R268"/>
    <mergeCell ref="S268:T268"/>
    <mergeCell ref="U268:V268"/>
    <mergeCell ref="W268:X268"/>
    <mergeCell ref="Y268:Z268"/>
    <mergeCell ref="AA268:AB268"/>
    <mergeCell ref="AO267:AP267"/>
    <mergeCell ref="AQ267:AR267"/>
    <mergeCell ref="AS267:AT267"/>
    <mergeCell ref="B268:D268"/>
    <mergeCell ref="E268:F268"/>
    <mergeCell ref="G268:H268"/>
    <mergeCell ref="I268:J268"/>
    <mergeCell ref="K268:L268"/>
    <mergeCell ref="M268:N268"/>
    <mergeCell ref="O268:P268"/>
    <mergeCell ref="AC267:AD267"/>
    <mergeCell ref="AE267:AF267"/>
    <mergeCell ref="AG267:AH267"/>
    <mergeCell ref="AI267:AJ267"/>
    <mergeCell ref="AK267:AL267"/>
    <mergeCell ref="AM267:AN267"/>
    <mergeCell ref="Q267:R267"/>
    <mergeCell ref="S267:T267"/>
    <mergeCell ref="U267:V267"/>
    <mergeCell ref="W267:X267"/>
    <mergeCell ref="Y267:Z267"/>
    <mergeCell ref="AA267:AB267"/>
    <mergeCell ref="AO266:AP266"/>
    <mergeCell ref="AQ266:AR266"/>
    <mergeCell ref="AS266:AT266"/>
    <mergeCell ref="B267:D267"/>
    <mergeCell ref="E267:F267"/>
    <mergeCell ref="G267:H267"/>
    <mergeCell ref="I267:J267"/>
    <mergeCell ref="K267:L267"/>
    <mergeCell ref="M267:N267"/>
    <mergeCell ref="O267:P267"/>
    <mergeCell ref="AC266:AD266"/>
    <mergeCell ref="AE266:AF266"/>
    <mergeCell ref="AG266:AH266"/>
    <mergeCell ref="AI266:AJ266"/>
    <mergeCell ref="AK266:AL266"/>
    <mergeCell ref="AM266:AN266"/>
    <mergeCell ref="Q266:R266"/>
    <mergeCell ref="S266:T266"/>
    <mergeCell ref="U266:V266"/>
    <mergeCell ref="W266:X266"/>
    <mergeCell ref="Y266:Z266"/>
    <mergeCell ref="AA266:AB266"/>
    <mergeCell ref="AO265:AP265"/>
    <mergeCell ref="AQ265:AR265"/>
    <mergeCell ref="AS265:AT265"/>
    <mergeCell ref="B266:D266"/>
    <mergeCell ref="E266:F266"/>
    <mergeCell ref="G266:H266"/>
    <mergeCell ref="I266:J266"/>
    <mergeCell ref="K266:L266"/>
    <mergeCell ref="M266:N266"/>
    <mergeCell ref="O266:P266"/>
    <mergeCell ref="AC265:AD265"/>
    <mergeCell ref="AE265:AF265"/>
    <mergeCell ref="AG265:AH265"/>
    <mergeCell ref="AI265:AJ265"/>
    <mergeCell ref="AK265:AL265"/>
    <mergeCell ref="AM265:AN265"/>
    <mergeCell ref="Q265:R265"/>
    <mergeCell ref="S265:T265"/>
    <mergeCell ref="U265:V265"/>
    <mergeCell ref="W265:X265"/>
    <mergeCell ref="Y265:Z265"/>
    <mergeCell ref="AA265:AB265"/>
    <mergeCell ref="AO264:AP264"/>
    <mergeCell ref="AQ264:AR264"/>
    <mergeCell ref="AS264:AT264"/>
    <mergeCell ref="B265:D265"/>
    <mergeCell ref="E265:F265"/>
    <mergeCell ref="G265:H265"/>
    <mergeCell ref="I265:J265"/>
    <mergeCell ref="K265:L265"/>
    <mergeCell ref="M265:N265"/>
    <mergeCell ref="O265:P265"/>
    <mergeCell ref="AC264:AD264"/>
    <mergeCell ref="AE264:AF264"/>
    <mergeCell ref="AG264:AH264"/>
    <mergeCell ref="AI264:AJ264"/>
    <mergeCell ref="AK264:AL264"/>
    <mergeCell ref="AM264:AN264"/>
    <mergeCell ref="Q264:R264"/>
    <mergeCell ref="S264:T264"/>
    <mergeCell ref="U264:V264"/>
    <mergeCell ref="W264:X264"/>
    <mergeCell ref="Y264:Z264"/>
    <mergeCell ref="AA264:AB264"/>
    <mergeCell ref="AO263:AP263"/>
    <mergeCell ref="AQ263:AR263"/>
    <mergeCell ref="AS263:AT263"/>
    <mergeCell ref="B264:D264"/>
    <mergeCell ref="E264:F264"/>
    <mergeCell ref="G264:H264"/>
    <mergeCell ref="I264:J264"/>
    <mergeCell ref="K264:L264"/>
    <mergeCell ref="M264:N264"/>
    <mergeCell ref="O264:P264"/>
    <mergeCell ref="AC263:AD263"/>
    <mergeCell ref="AE263:AF263"/>
    <mergeCell ref="AG263:AH263"/>
    <mergeCell ref="AI263:AJ263"/>
    <mergeCell ref="AK263:AL263"/>
    <mergeCell ref="AM263:AN263"/>
    <mergeCell ref="Q263:R263"/>
    <mergeCell ref="S263:T263"/>
    <mergeCell ref="U263:V263"/>
    <mergeCell ref="W263:X263"/>
    <mergeCell ref="Y263:Z263"/>
    <mergeCell ref="AA263:AB263"/>
    <mergeCell ref="AO262:AP262"/>
    <mergeCell ref="AQ262:AR262"/>
    <mergeCell ref="AS262:AT262"/>
    <mergeCell ref="B263:D263"/>
    <mergeCell ref="E263:F263"/>
    <mergeCell ref="G263:H263"/>
    <mergeCell ref="I263:J263"/>
    <mergeCell ref="K263:L263"/>
    <mergeCell ref="M263:N263"/>
    <mergeCell ref="O263:P263"/>
    <mergeCell ref="AC262:AD262"/>
    <mergeCell ref="AE262:AF262"/>
    <mergeCell ref="AG262:AH262"/>
    <mergeCell ref="AI262:AJ262"/>
    <mergeCell ref="AK262:AL262"/>
    <mergeCell ref="AM262:AN262"/>
    <mergeCell ref="Q262:R262"/>
    <mergeCell ref="S262:T262"/>
    <mergeCell ref="U262:V262"/>
    <mergeCell ref="W262:X262"/>
    <mergeCell ref="Y262:Z262"/>
    <mergeCell ref="AA262:AB262"/>
    <mergeCell ref="AO261:AP261"/>
    <mergeCell ref="AQ261:AR261"/>
    <mergeCell ref="AS261:AT261"/>
    <mergeCell ref="B262:D262"/>
    <mergeCell ref="E262:F262"/>
    <mergeCell ref="G262:H262"/>
    <mergeCell ref="I262:J262"/>
    <mergeCell ref="K262:L262"/>
    <mergeCell ref="M262:N262"/>
    <mergeCell ref="O262:P262"/>
    <mergeCell ref="AC261:AD261"/>
    <mergeCell ref="AE261:AF261"/>
    <mergeCell ref="AG261:AH261"/>
    <mergeCell ref="AI261:AJ261"/>
    <mergeCell ref="AK261:AL261"/>
    <mergeCell ref="AM261:AN261"/>
    <mergeCell ref="Q261:R261"/>
    <mergeCell ref="S261:T261"/>
    <mergeCell ref="U261:V261"/>
    <mergeCell ref="W261:X261"/>
    <mergeCell ref="Y261:Z261"/>
    <mergeCell ref="AA261:AB261"/>
    <mergeCell ref="AO260:AP260"/>
    <mergeCell ref="AQ260:AR260"/>
    <mergeCell ref="AS260:AT260"/>
    <mergeCell ref="B261:D261"/>
    <mergeCell ref="E261:F261"/>
    <mergeCell ref="G261:H261"/>
    <mergeCell ref="I261:J261"/>
    <mergeCell ref="K261:L261"/>
    <mergeCell ref="M261:N261"/>
    <mergeCell ref="O261:P261"/>
    <mergeCell ref="AC260:AD260"/>
    <mergeCell ref="AE260:AF260"/>
    <mergeCell ref="AG260:AH260"/>
    <mergeCell ref="AI260:AJ260"/>
    <mergeCell ref="AK260:AL260"/>
    <mergeCell ref="AM260:AN260"/>
    <mergeCell ref="Q260:R260"/>
    <mergeCell ref="S260:T260"/>
    <mergeCell ref="U260:V260"/>
    <mergeCell ref="W260:X260"/>
    <mergeCell ref="Y260:Z260"/>
    <mergeCell ref="AA260:AB260"/>
    <mergeCell ref="AO259:AP259"/>
    <mergeCell ref="AQ259:AR259"/>
    <mergeCell ref="AS259:AT259"/>
    <mergeCell ref="B260:D260"/>
    <mergeCell ref="E260:F260"/>
    <mergeCell ref="G260:H260"/>
    <mergeCell ref="I260:J260"/>
    <mergeCell ref="K260:L260"/>
    <mergeCell ref="M260:N260"/>
    <mergeCell ref="O260:P260"/>
    <mergeCell ref="AC259:AD259"/>
    <mergeCell ref="AE259:AF259"/>
    <mergeCell ref="AG259:AH259"/>
    <mergeCell ref="AI259:AJ259"/>
    <mergeCell ref="AK259:AL259"/>
    <mergeCell ref="AM259:AN259"/>
    <mergeCell ref="Q259:R259"/>
    <mergeCell ref="S259:T259"/>
    <mergeCell ref="U259:V259"/>
    <mergeCell ref="W259:X259"/>
    <mergeCell ref="Y259:Z259"/>
    <mergeCell ref="AA259:AB259"/>
    <mergeCell ref="AO258:AP258"/>
    <mergeCell ref="AQ258:AR258"/>
    <mergeCell ref="AS258:AT258"/>
    <mergeCell ref="B259:D259"/>
    <mergeCell ref="E259:F259"/>
    <mergeCell ref="G259:H259"/>
    <mergeCell ref="I259:J259"/>
    <mergeCell ref="K259:L259"/>
    <mergeCell ref="M259:N259"/>
    <mergeCell ref="O259:P259"/>
    <mergeCell ref="AC258:AD258"/>
    <mergeCell ref="AE258:AF258"/>
    <mergeCell ref="AG258:AH258"/>
    <mergeCell ref="AI258:AJ258"/>
    <mergeCell ref="AK258:AL258"/>
    <mergeCell ref="AM258:AN258"/>
    <mergeCell ref="Q258:R258"/>
    <mergeCell ref="S258:T258"/>
    <mergeCell ref="U258:V258"/>
    <mergeCell ref="W258:X258"/>
    <mergeCell ref="Y258:Z258"/>
    <mergeCell ref="AA258:AB258"/>
    <mergeCell ref="AO257:AP257"/>
    <mergeCell ref="AQ257:AR257"/>
    <mergeCell ref="AS257:AT257"/>
    <mergeCell ref="B258:D258"/>
    <mergeCell ref="E258:F258"/>
    <mergeCell ref="G258:H258"/>
    <mergeCell ref="I258:J258"/>
    <mergeCell ref="K258:L258"/>
    <mergeCell ref="M258:N258"/>
    <mergeCell ref="O258:P258"/>
    <mergeCell ref="AC257:AD257"/>
    <mergeCell ref="AE257:AF257"/>
    <mergeCell ref="AG257:AH257"/>
    <mergeCell ref="AI257:AJ257"/>
    <mergeCell ref="AK257:AL257"/>
    <mergeCell ref="AM257:AN257"/>
    <mergeCell ref="Q257:R257"/>
    <mergeCell ref="S257:T257"/>
    <mergeCell ref="U257:V257"/>
    <mergeCell ref="W257:X257"/>
    <mergeCell ref="Y257:Z257"/>
    <mergeCell ref="AA257:AB257"/>
    <mergeCell ref="AO256:AP256"/>
    <mergeCell ref="AQ256:AR256"/>
    <mergeCell ref="AS256:AT256"/>
    <mergeCell ref="B257:D257"/>
    <mergeCell ref="E257:F257"/>
    <mergeCell ref="G257:H257"/>
    <mergeCell ref="I257:J257"/>
    <mergeCell ref="K257:L257"/>
    <mergeCell ref="M257:N257"/>
    <mergeCell ref="O257:P257"/>
    <mergeCell ref="AC256:AD256"/>
    <mergeCell ref="AE256:AF256"/>
    <mergeCell ref="AG256:AH256"/>
    <mergeCell ref="AI256:AJ256"/>
    <mergeCell ref="AK256:AL256"/>
    <mergeCell ref="AM256:AN256"/>
    <mergeCell ref="Q256:R256"/>
    <mergeCell ref="S256:T256"/>
    <mergeCell ref="U256:V256"/>
    <mergeCell ref="W256:X256"/>
    <mergeCell ref="Y256:Z256"/>
    <mergeCell ref="AA256:AB256"/>
    <mergeCell ref="AO255:AP255"/>
    <mergeCell ref="AQ255:AR255"/>
    <mergeCell ref="AS255:AT255"/>
    <mergeCell ref="B256:D256"/>
    <mergeCell ref="E256:F256"/>
    <mergeCell ref="G256:H256"/>
    <mergeCell ref="I256:J256"/>
    <mergeCell ref="K256:L256"/>
    <mergeCell ref="M256:N256"/>
    <mergeCell ref="O256:P256"/>
    <mergeCell ref="AC255:AD255"/>
    <mergeCell ref="AE255:AF255"/>
    <mergeCell ref="AG255:AH255"/>
    <mergeCell ref="AI255:AJ255"/>
    <mergeCell ref="AK255:AL255"/>
    <mergeCell ref="AM255:AN255"/>
    <mergeCell ref="Q255:R255"/>
    <mergeCell ref="S255:T255"/>
    <mergeCell ref="U255:V255"/>
    <mergeCell ref="W255:X255"/>
    <mergeCell ref="Y255:Z255"/>
    <mergeCell ref="AA255:AB255"/>
    <mergeCell ref="AO254:AP254"/>
    <mergeCell ref="AQ254:AR254"/>
    <mergeCell ref="AS254:AT254"/>
    <mergeCell ref="B255:D255"/>
    <mergeCell ref="E255:F255"/>
    <mergeCell ref="G255:H255"/>
    <mergeCell ref="I255:J255"/>
    <mergeCell ref="K255:L255"/>
    <mergeCell ref="M255:N255"/>
    <mergeCell ref="O255:P255"/>
    <mergeCell ref="AC254:AD254"/>
    <mergeCell ref="AE254:AF254"/>
    <mergeCell ref="AG254:AH254"/>
    <mergeCell ref="AI254:AJ254"/>
    <mergeCell ref="AK254:AL254"/>
    <mergeCell ref="AM254:AN254"/>
    <mergeCell ref="Q254:R254"/>
    <mergeCell ref="S254:T254"/>
    <mergeCell ref="U254:V254"/>
    <mergeCell ref="W254:X254"/>
    <mergeCell ref="Y254:Z254"/>
    <mergeCell ref="AA254:AB254"/>
    <mergeCell ref="AO253:AP253"/>
    <mergeCell ref="AQ253:AR253"/>
    <mergeCell ref="AS253:AT253"/>
    <mergeCell ref="B254:D254"/>
    <mergeCell ref="E254:F254"/>
    <mergeCell ref="G254:H254"/>
    <mergeCell ref="I254:J254"/>
    <mergeCell ref="K254:L254"/>
    <mergeCell ref="M254:N254"/>
    <mergeCell ref="O254:P254"/>
    <mergeCell ref="AC253:AD253"/>
    <mergeCell ref="AE253:AF253"/>
    <mergeCell ref="AG253:AH253"/>
    <mergeCell ref="AI253:AJ253"/>
    <mergeCell ref="AK253:AL253"/>
    <mergeCell ref="AM253:AN253"/>
    <mergeCell ref="Q253:R253"/>
    <mergeCell ref="S253:T253"/>
    <mergeCell ref="U253:V253"/>
    <mergeCell ref="W253:X253"/>
    <mergeCell ref="Y253:Z253"/>
    <mergeCell ref="AA253:AB253"/>
    <mergeCell ref="AO252:AP252"/>
    <mergeCell ref="AQ252:AR252"/>
    <mergeCell ref="AS252:AT252"/>
    <mergeCell ref="B253:D253"/>
    <mergeCell ref="E253:F253"/>
    <mergeCell ref="G253:H253"/>
    <mergeCell ref="I253:J253"/>
    <mergeCell ref="K253:L253"/>
    <mergeCell ref="M253:N253"/>
    <mergeCell ref="O253:P253"/>
    <mergeCell ref="AC252:AD252"/>
    <mergeCell ref="AE252:AF252"/>
    <mergeCell ref="AG252:AH252"/>
    <mergeCell ref="AI252:AJ252"/>
    <mergeCell ref="AK252:AL252"/>
    <mergeCell ref="AM252:AN252"/>
    <mergeCell ref="Q252:R252"/>
    <mergeCell ref="S252:T252"/>
    <mergeCell ref="U252:V252"/>
    <mergeCell ref="W252:X252"/>
    <mergeCell ref="Y252:Z252"/>
    <mergeCell ref="AA252:AB252"/>
    <mergeCell ref="AO251:AP251"/>
    <mergeCell ref="AQ251:AR251"/>
    <mergeCell ref="AS251:AT251"/>
    <mergeCell ref="B252:D252"/>
    <mergeCell ref="E252:F252"/>
    <mergeCell ref="G252:H252"/>
    <mergeCell ref="I252:J252"/>
    <mergeCell ref="K252:L252"/>
    <mergeCell ref="M252:N252"/>
    <mergeCell ref="O252:P252"/>
    <mergeCell ref="AC251:AD251"/>
    <mergeCell ref="AE251:AF251"/>
    <mergeCell ref="AG251:AH251"/>
    <mergeCell ref="AI251:AJ251"/>
    <mergeCell ref="AK251:AL251"/>
    <mergeCell ref="AM251:AN251"/>
    <mergeCell ref="Q251:R251"/>
    <mergeCell ref="S251:T251"/>
    <mergeCell ref="U251:V251"/>
    <mergeCell ref="W251:X251"/>
    <mergeCell ref="Y251:Z251"/>
    <mergeCell ref="AA251:AB251"/>
    <mergeCell ref="AO250:AP250"/>
    <mergeCell ref="AQ250:AR250"/>
    <mergeCell ref="AS250:AT250"/>
    <mergeCell ref="B251:D251"/>
    <mergeCell ref="E251:F251"/>
    <mergeCell ref="G251:H251"/>
    <mergeCell ref="I251:J251"/>
    <mergeCell ref="K251:L251"/>
    <mergeCell ref="M251:N251"/>
    <mergeCell ref="O251:P251"/>
    <mergeCell ref="AC250:AD250"/>
    <mergeCell ref="AE250:AF250"/>
    <mergeCell ref="AG250:AH250"/>
    <mergeCell ref="AI250:AJ250"/>
    <mergeCell ref="AK250:AL250"/>
    <mergeCell ref="AM250:AN250"/>
    <mergeCell ref="Q250:R250"/>
    <mergeCell ref="S250:T250"/>
    <mergeCell ref="U250:V250"/>
    <mergeCell ref="W250:X250"/>
    <mergeCell ref="Y250:Z250"/>
    <mergeCell ref="AA250:AB250"/>
    <mergeCell ref="AO249:AP249"/>
    <mergeCell ref="AQ249:AR249"/>
    <mergeCell ref="AS249:AT249"/>
    <mergeCell ref="B250:D250"/>
    <mergeCell ref="E250:F250"/>
    <mergeCell ref="G250:H250"/>
    <mergeCell ref="I250:J250"/>
    <mergeCell ref="K250:L250"/>
    <mergeCell ref="M250:N250"/>
    <mergeCell ref="O250:P250"/>
    <mergeCell ref="AC249:AD249"/>
    <mergeCell ref="AE249:AF249"/>
    <mergeCell ref="AG249:AH249"/>
    <mergeCell ref="AI249:AJ249"/>
    <mergeCell ref="AK249:AL249"/>
    <mergeCell ref="AM249:AN249"/>
    <mergeCell ref="Q249:R249"/>
    <mergeCell ref="S249:T249"/>
    <mergeCell ref="U249:V249"/>
    <mergeCell ref="W249:X249"/>
    <mergeCell ref="Y249:Z249"/>
    <mergeCell ref="AA249:AB249"/>
    <mergeCell ref="AO248:AP248"/>
    <mergeCell ref="AQ248:AR248"/>
    <mergeCell ref="AS248:AT248"/>
    <mergeCell ref="B249:D249"/>
    <mergeCell ref="E249:F249"/>
    <mergeCell ref="G249:H249"/>
    <mergeCell ref="I249:J249"/>
    <mergeCell ref="K249:L249"/>
    <mergeCell ref="M249:N249"/>
    <mergeCell ref="O249:P249"/>
    <mergeCell ref="AC248:AD248"/>
    <mergeCell ref="AE248:AF248"/>
    <mergeCell ref="AG248:AH248"/>
    <mergeCell ref="AI248:AJ248"/>
    <mergeCell ref="AK248:AL248"/>
    <mergeCell ref="AM248:AN248"/>
    <mergeCell ref="Q248:R248"/>
    <mergeCell ref="S248:T248"/>
    <mergeCell ref="U248:V248"/>
    <mergeCell ref="W248:X248"/>
    <mergeCell ref="Y248:Z248"/>
    <mergeCell ref="AA248:AB248"/>
    <mergeCell ref="AO247:AP247"/>
    <mergeCell ref="AQ247:AR247"/>
    <mergeCell ref="AS247:AT247"/>
    <mergeCell ref="B248:D248"/>
    <mergeCell ref="E248:F248"/>
    <mergeCell ref="G248:H248"/>
    <mergeCell ref="I248:J248"/>
    <mergeCell ref="K248:L248"/>
    <mergeCell ref="M248:N248"/>
    <mergeCell ref="O248:P248"/>
    <mergeCell ref="AC247:AD247"/>
    <mergeCell ref="AE247:AF247"/>
    <mergeCell ref="AG247:AH247"/>
    <mergeCell ref="AI247:AJ247"/>
    <mergeCell ref="AK247:AL247"/>
    <mergeCell ref="AM247:AN247"/>
    <mergeCell ref="Q247:R247"/>
    <mergeCell ref="S247:T247"/>
    <mergeCell ref="U247:V247"/>
    <mergeCell ref="W247:X247"/>
    <mergeCell ref="Y247:Z247"/>
    <mergeCell ref="AA247:AB247"/>
    <mergeCell ref="AO246:AP246"/>
    <mergeCell ref="AQ246:AR246"/>
    <mergeCell ref="AS246:AT246"/>
    <mergeCell ref="B247:D247"/>
    <mergeCell ref="E247:F247"/>
    <mergeCell ref="G247:H247"/>
    <mergeCell ref="I247:J247"/>
    <mergeCell ref="K247:L247"/>
    <mergeCell ref="M247:N247"/>
    <mergeCell ref="O247:P247"/>
    <mergeCell ref="AC246:AD246"/>
    <mergeCell ref="AE246:AF246"/>
    <mergeCell ref="AG246:AH246"/>
    <mergeCell ref="AI246:AJ246"/>
    <mergeCell ref="AK246:AL246"/>
    <mergeCell ref="AM246:AN246"/>
    <mergeCell ref="Q246:R246"/>
    <mergeCell ref="S246:T246"/>
    <mergeCell ref="U246:V246"/>
    <mergeCell ref="W246:X246"/>
    <mergeCell ref="Y246:Z246"/>
    <mergeCell ref="AA246:AB246"/>
    <mergeCell ref="AO245:AP245"/>
    <mergeCell ref="AQ245:AR245"/>
    <mergeCell ref="AS245:AT245"/>
    <mergeCell ref="B246:D246"/>
    <mergeCell ref="E246:F246"/>
    <mergeCell ref="G246:H246"/>
    <mergeCell ref="I246:J246"/>
    <mergeCell ref="K246:L246"/>
    <mergeCell ref="M246:N246"/>
    <mergeCell ref="O246:P246"/>
    <mergeCell ref="AC245:AD245"/>
    <mergeCell ref="AE245:AF245"/>
    <mergeCell ref="AG245:AH245"/>
    <mergeCell ref="AI245:AJ245"/>
    <mergeCell ref="AK245:AL245"/>
    <mergeCell ref="AM245:AN245"/>
    <mergeCell ref="Q245:R245"/>
    <mergeCell ref="S245:T245"/>
    <mergeCell ref="U245:V245"/>
    <mergeCell ref="W245:X245"/>
    <mergeCell ref="Y245:Z245"/>
    <mergeCell ref="AA245:AB245"/>
    <mergeCell ref="AO244:AP244"/>
    <mergeCell ref="AQ244:AR244"/>
    <mergeCell ref="AS244:AT244"/>
    <mergeCell ref="B245:D245"/>
    <mergeCell ref="E245:F245"/>
    <mergeCell ref="G245:H245"/>
    <mergeCell ref="I245:J245"/>
    <mergeCell ref="K245:L245"/>
    <mergeCell ref="M245:N245"/>
    <mergeCell ref="O245:P245"/>
    <mergeCell ref="AC244:AD244"/>
    <mergeCell ref="AE244:AF244"/>
    <mergeCell ref="AG244:AH244"/>
    <mergeCell ref="AI244:AJ244"/>
    <mergeCell ref="AK244:AL244"/>
    <mergeCell ref="AM244:AN244"/>
    <mergeCell ref="Q244:R244"/>
    <mergeCell ref="S244:T244"/>
    <mergeCell ref="U244:V244"/>
    <mergeCell ref="W244:X244"/>
    <mergeCell ref="Y244:Z244"/>
    <mergeCell ref="AA244:AB244"/>
    <mergeCell ref="AO243:AP243"/>
    <mergeCell ref="AQ243:AR243"/>
    <mergeCell ref="AS243:AT243"/>
    <mergeCell ref="B244:D244"/>
    <mergeCell ref="E244:F244"/>
    <mergeCell ref="G244:H244"/>
    <mergeCell ref="I244:J244"/>
    <mergeCell ref="K244:L244"/>
    <mergeCell ref="M244:N244"/>
    <mergeCell ref="O244:P244"/>
    <mergeCell ref="AC243:AD243"/>
    <mergeCell ref="AE243:AF243"/>
    <mergeCell ref="AG243:AH243"/>
    <mergeCell ref="AI243:AJ243"/>
    <mergeCell ref="AK243:AL243"/>
    <mergeCell ref="AM243:AN243"/>
    <mergeCell ref="Q243:R243"/>
    <mergeCell ref="S243:T243"/>
    <mergeCell ref="U243:V243"/>
    <mergeCell ref="W243:X243"/>
    <mergeCell ref="Y243:Z243"/>
    <mergeCell ref="AA243:AB243"/>
    <mergeCell ref="AO242:AP242"/>
    <mergeCell ref="AQ242:AR242"/>
    <mergeCell ref="AS242:AT242"/>
    <mergeCell ref="B243:D243"/>
    <mergeCell ref="E243:F243"/>
    <mergeCell ref="G243:H243"/>
    <mergeCell ref="I243:J243"/>
    <mergeCell ref="K243:L243"/>
    <mergeCell ref="M243:N243"/>
    <mergeCell ref="O243:P243"/>
    <mergeCell ref="AC242:AD242"/>
    <mergeCell ref="AE242:AF242"/>
    <mergeCell ref="AG242:AH242"/>
    <mergeCell ref="AI242:AJ242"/>
    <mergeCell ref="AK242:AL242"/>
    <mergeCell ref="AM242:AN242"/>
    <mergeCell ref="Q242:R242"/>
    <mergeCell ref="S242:T242"/>
    <mergeCell ref="U242:V242"/>
    <mergeCell ref="W242:X242"/>
    <mergeCell ref="Y242:Z242"/>
    <mergeCell ref="AA242:AB242"/>
    <mergeCell ref="AO241:AP241"/>
    <mergeCell ref="AQ241:AR241"/>
    <mergeCell ref="AS241:AT241"/>
    <mergeCell ref="B242:D242"/>
    <mergeCell ref="E242:F242"/>
    <mergeCell ref="G242:H242"/>
    <mergeCell ref="I242:J242"/>
    <mergeCell ref="K242:L242"/>
    <mergeCell ref="M242:N242"/>
    <mergeCell ref="O242:P242"/>
    <mergeCell ref="AC241:AD241"/>
    <mergeCell ref="AE241:AF241"/>
    <mergeCell ref="AG241:AH241"/>
    <mergeCell ref="AI241:AJ241"/>
    <mergeCell ref="AK241:AL241"/>
    <mergeCell ref="AM241:AN241"/>
    <mergeCell ref="Q241:R241"/>
    <mergeCell ref="S241:T241"/>
    <mergeCell ref="U241:V241"/>
    <mergeCell ref="W241:X241"/>
    <mergeCell ref="Y241:Z241"/>
    <mergeCell ref="AA241:AB241"/>
    <mergeCell ref="AO240:AP240"/>
    <mergeCell ref="AQ240:AR240"/>
    <mergeCell ref="AS240:AT240"/>
    <mergeCell ref="B241:D241"/>
    <mergeCell ref="E241:F241"/>
    <mergeCell ref="G241:H241"/>
    <mergeCell ref="I241:J241"/>
    <mergeCell ref="K241:L241"/>
    <mergeCell ref="M241:N241"/>
    <mergeCell ref="O241:P241"/>
    <mergeCell ref="AC240:AD240"/>
    <mergeCell ref="AE240:AF240"/>
    <mergeCell ref="AG240:AH240"/>
    <mergeCell ref="AI240:AJ240"/>
    <mergeCell ref="AK240:AL240"/>
    <mergeCell ref="AM240:AN240"/>
    <mergeCell ref="Q240:R240"/>
    <mergeCell ref="S240:T240"/>
    <mergeCell ref="U240:V240"/>
    <mergeCell ref="W240:X240"/>
    <mergeCell ref="Y240:Z240"/>
    <mergeCell ref="AA240:AB240"/>
    <mergeCell ref="AO239:AP239"/>
    <mergeCell ref="AQ239:AR239"/>
    <mergeCell ref="AS239:AT239"/>
    <mergeCell ref="B240:D240"/>
    <mergeCell ref="E240:F240"/>
    <mergeCell ref="G240:H240"/>
    <mergeCell ref="I240:J240"/>
    <mergeCell ref="K240:L240"/>
    <mergeCell ref="M240:N240"/>
    <mergeCell ref="O240:P240"/>
    <mergeCell ref="AC239:AD239"/>
    <mergeCell ref="AE239:AF239"/>
    <mergeCell ref="AG239:AH239"/>
    <mergeCell ref="AI239:AJ239"/>
    <mergeCell ref="AK239:AL239"/>
    <mergeCell ref="AM239:AN239"/>
    <mergeCell ref="Q239:R239"/>
    <mergeCell ref="S239:T239"/>
    <mergeCell ref="U239:V239"/>
    <mergeCell ref="W239:X239"/>
    <mergeCell ref="Y239:Z239"/>
    <mergeCell ref="AA239:AB239"/>
    <mergeCell ref="AO238:AP238"/>
    <mergeCell ref="AQ238:AR238"/>
    <mergeCell ref="AS238:AT238"/>
    <mergeCell ref="B239:D239"/>
    <mergeCell ref="E239:F239"/>
    <mergeCell ref="G239:H239"/>
    <mergeCell ref="I239:J239"/>
    <mergeCell ref="K239:L239"/>
    <mergeCell ref="M239:N239"/>
    <mergeCell ref="O239:P239"/>
    <mergeCell ref="AC238:AD238"/>
    <mergeCell ref="AE238:AF238"/>
    <mergeCell ref="AG238:AH238"/>
    <mergeCell ref="AI238:AJ238"/>
    <mergeCell ref="AK238:AL238"/>
    <mergeCell ref="AM238:AN238"/>
    <mergeCell ref="Q238:R238"/>
    <mergeCell ref="S238:T238"/>
    <mergeCell ref="U238:V238"/>
    <mergeCell ref="W238:X238"/>
    <mergeCell ref="Y238:Z238"/>
    <mergeCell ref="AA238:AB238"/>
    <mergeCell ref="AO237:AP237"/>
    <mergeCell ref="AQ237:AR237"/>
    <mergeCell ref="AS237:AT237"/>
    <mergeCell ref="B238:D238"/>
    <mergeCell ref="E238:F238"/>
    <mergeCell ref="G238:H238"/>
    <mergeCell ref="I238:J238"/>
    <mergeCell ref="K238:L238"/>
    <mergeCell ref="M238:N238"/>
    <mergeCell ref="O238:P238"/>
    <mergeCell ref="AC237:AD237"/>
    <mergeCell ref="AE237:AF237"/>
    <mergeCell ref="AG237:AH237"/>
    <mergeCell ref="AI237:AJ237"/>
    <mergeCell ref="AK237:AL237"/>
    <mergeCell ref="AM237:AN237"/>
    <mergeCell ref="Q237:R237"/>
    <mergeCell ref="S237:T237"/>
    <mergeCell ref="U237:V237"/>
    <mergeCell ref="W237:X237"/>
    <mergeCell ref="Y237:Z237"/>
    <mergeCell ref="AA237:AB237"/>
    <mergeCell ref="AO236:AP236"/>
    <mergeCell ref="AQ236:AR236"/>
    <mergeCell ref="AS236:AT236"/>
    <mergeCell ref="B237:D237"/>
    <mergeCell ref="E237:F237"/>
    <mergeCell ref="G237:H237"/>
    <mergeCell ref="I237:J237"/>
    <mergeCell ref="K237:L237"/>
    <mergeCell ref="M237:N237"/>
    <mergeCell ref="O237:P237"/>
    <mergeCell ref="AC236:AD236"/>
    <mergeCell ref="AE236:AF236"/>
    <mergeCell ref="AG236:AH236"/>
    <mergeCell ref="AI236:AJ236"/>
    <mergeCell ref="AK236:AL236"/>
    <mergeCell ref="AM236:AN236"/>
    <mergeCell ref="Q236:R236"/>
    <mergeCell ref="S236:T236"/>
    <mergeCell ref="U236:V236"/>
    <mergeCell ref="W236:X236"/>
    <mergeCell ref="Y236:Z236"/>
    <mergeCell ref="AA236:AB236"/>
    <mergeCell ref="AO235:AP235"/>
    <mergeCell ref="AQ235:AR235"/>
    <mergeCell ref="AS235:AT235"/>
    <mergeCell ref="B236:D236"/>
    <mergeCell ref="E236:F236"/>
    <mergeCell ref="G236:H236"/>
    <mergeCell ref="I236:J236"/>
    <mergeCell ref="K236:L236"/>
    <mergeCell ref="M236:N236"/>
    <mergeCell ref="O236:P236"/>
    <mergeCell ref="AC235:AD235"/>
    <mergeCell ref="AE235:AF235"/>
    <mergeCell ref="AG235:AH235"/>
    <mergeCell ref="AI235:AJ235"/>
    <mergeCell ref="AK235:AL235"/>
    <mergeCell ref="AM235:AN235"/>
    <mergeCell ref="Q235:R235"/>
    <mergeCell ref="S235:T235"/>
    <mergeCell ref="U235:V235"/>
    <mergeCell ref="W235:X235"/>
    <mergeCell ref="Y235:Z235"/>
    <mergeCell ref="AA235:AB235"/>
    <mergeCell ref="AO234:AP234"/>
    <mergeCell ref="AQ234:AR234"/>
    <mergeCell ref="AS234:AT234"/>
    <mergeCell ref="B235:D235"/>
    <mergeCell ref="E235:F235"/>
    <mergeCell ref="G235:H235"/>
    <mergeCell ref="I235:J235"/>
    <mergeCell ref="K235:L235"/>
    <mergeCell ref="M235:N235"/>
    <mergeCell ref="O235:P235"/>
    <mergeCell ref="AC234:AD234"/>
    <mergeCell ref="AE234:AF234"/>
    <mergeCell ref="AG234:AH234"/>
    <mergeCell ref="AI234:AJ234"/>
    <mergeCell ref="AK234:AL234"/>
    <mergeCell ref="AM234:AN234"/>
    <mergeCell ref="Q234:R234"/>
    <mergeCell ref="S234:T234"/>
    <mergeCell ref="U234:V234"/>
    <mergeCell ref="W234:X234"/>
    <mergeCell ref="Y234:Z234"/>
    <mergeCell ref="AA234:AB234"/>
    <mergeCell ref="AO233:AP233"/>
    <mergeCell ref="AQ233:AR233"/>
    <mergeCell ref="AS233:AT233"/>
    <mergeCell ref="B234:D234"/>
    <mergeCell ref="E234:F234"/>
    <mergeCell ref="G234:H234"/>
    <mergeCell ref="I234:J234"/>
    <mergeCell ref="K234:L234"/>
    <mergeCell ref="M234:N234"/>
    <mergeCell ref="O234:P234"/>
    <mergeCell ref="AC233:AD233"/>
    <mergeCell ref="AE233:AF233"/>
    <mergeCell ref="AG233:AH233"/>
    <mergeCell ref="AI233:AJ233"/>
    <mergeCell ref="AK233:AL233"/>
    <mergeCell ref="AM233:AN233"/>
    <mergeCell ref="Q233:R233"/>
    <mergeCell ref="S233:T233"/>
    <mergeCell ref="U233:V233"/>
    <mergeCell ref="W233:X233"/>
    <mergeCell ref="Y233:Z233"/>
    <mergeCell ref="AA233:AB233"/>
    <mergeCell ref="AO232:AP232"/>
    <mergeCell ref="AQ232:AR232"/>
    <mergeCell ref="AS232:AT232"/>
    <mergeCell ref="B233:D233"/>
    <mergeCell ref="E233:F233"/>
    <mergeCell ref="G233:H233"/>
    <mergeCell ref="I233:J233"/>
    <mergeCell ref="K233:L233"/>
    <mergeCell ref="M233:N233"/>
    <mergeCell ref="O233:P233"/>
    <mergeCell ref="AC232:AD232"/>
    <mergeCell ref="AE232:AF232"/>
    <mergeCell ref="AG232:AH232"/>
    <mergeCell ref="AI232:AJ232"/>
    <mergeCell ref="AK232:AL232"/>
    <mergeCell ref="AM232:AN232"/>
    <mergeCell ref="Q232:R232"/>
    <mergeCell ref="S232:T232"/>
    <mergeCell ref="U232:V232"/>
    <mergeCell ref="W232:X232"/>
    <mergeCell ref="Y232:Z232"/>
    <mergeCell ref="AA232:AB232"/>
    <mergeCell ref="AO231:AP231"/>
    <mergeCell ref="AQ231:AR231"/>
    <mergeCell ref="AS231:AT231"/>
    <mergeCell ref="B232:D232"/>
    <mergeCell ref="E232:F232"/>
    <mergeCell ref="G232:H232"/>
    <mergeCell ref="I232:J232"/>
    <mergeCell ref="K232:L232"/>
    <mergeCell ref="M232:N232"/>
    <mergeCell ref="O232:P232"/>
    <mergeCell ref="AC231:AD231"/>
    <mergeCell ref="AE231:AF231"/>
    <mergeCell ref="AG231:AH231"/>
    <mergeCell ref="AI231:AJ231"/>
    <mergeCell ref="AK231:AL231"/>
    <mergeCell ref="AM231:AN231"/>
    <mergeCell ref="Q231:R231"/>
    <mergeCell ref="S231:T231"/>
    <mergeCell ref="U231:V231"/>
    <mergeCell ref="W231:X231"/>
    <mergeCell ref="Y231:Z231"/>
    <mergeCell ref="AA231:AB231"/>
    <mergeCell ref="AO230:AP230"/>
    <mergeCell ref="AQ230:AR230"/>
    <mergeCell ref="AS230:AT230"/>
    <mergeCell ref="B231:D231"/>
    <mergeCell ref="E231:F231"/>
    <mergeCell ref="G231:H231"/>
    <mergeCell ref="I231:J231"/>
    <mergeCell ref="K231:L231"/>
    <mergeCell ref="M231:N231"/>
    <mergeCell ref="O231:P231"/>
    <mergeCell ref="AC230:AD230"/>
    <mergeCell ref="AE230:AF230"/>
    <mergeCell ref="AG230:AH230"/>
    <mergeCell ref="AI230:AJ230"/>
    <mergeCell ref="AK230:AL230"/>
    <mergeCell ref="AM230:AN230"/>
    <mergeCell ref="Q230:R230"/>
    <mergeCell ref="S230:T230"/>
    <mergeCell ref="U230:V230"/>
    <mergeCell ref="W230:X230"/>
    <mergeCell ref="Y230:Z230"/>
    <mergeCell ref="AA230:AB230"/>
    <mergeCell ref="AO229:AP229"/>
    <mergeCell ref="AQ229:AR229"/>
    <mergeCell ref="AS229:AT229"/>
    <mergeCell ref="B230:D230"/>
    <mergeCell ref="E230:F230"/>
    <mergeCell ref="G230:H230"/>
    <mergeCell ref="I230:J230"/>
    <mergeCell ref="K230:L230"/>
    <mergeCell ref="M230:N230"/>
    <mergeCell ref="O230:P230"/>
    <mergeCell ref="AC229:AD229"/>
    <mergeCell ref="AE229:AF229"/>
    <mergeCell ref="AG229:AH229"/>
    <mergeCell ref="AI229:AJ229"/>
    <mergeCell ref="AK229:AL229"/>
    <mergeCell ref="AM229:AN229"/>
    <mergeCell ref="Q229:R229"/>
    <mergeCell ref="S229:T229"/>
    <mergeCell ref="U229:V229"/>
    <mergeCell ref="W229:X229"/>
    <mergeCell ref="Y229:Z229"/>
    <mergeCell ref="AA229:AB229"/>
    <mergeCell ref="AO228:AP228"/>
    <mergeCell ref="AQ228:AR228"/>
    <mergeCell ref="AS228:AT228"/>
    <mergeCell ref="B229:D229"/>
    <mergeCell ref="E229:F229"/>
    <mergeCell ref="G229:H229"/>
    <mergeCell ref="I229:J229"/>
    <mergeCell ref="K229:L229"/>
    <mergeCell ref="M229:N229"/>
    <mergeCell ref="O229:P229"/>
    <mergeCell ref="AC228:AD228"/>
    <mergeCell ref="AE228:AF228"/>
    <mergeCell ref="AG228:AH228"/>
    <mergeCell ref="AI228:AJ228"/>
    <mergeCell ref="AK228:AL228"/>
    <mergeCell ref="AM228:AN228"/>
    <mergeCell ref="Q228:R228"/>
    <mergeCell ref="S228:T228"/>
    <mergeCell ref="U228:V228"/>
    <mergeCell ref="W228:X228"/>
    <mergeCell ref="Y228:Z228"/>
    <mergeCell ref="AA228:AB228"/>
    <mergeCell ref="AO227:AP227"/>
    <mergeCell ref="AQ227:AR227"/>
    <mergeCell ref="AS227:AT227"/>
    <mergeCell ref="B228:D228"/>
    <mergeCell ref="E228:F228"/>
    <mergeCell ref="G228:H228"/>
    <mergeCell ref="I228:J228"/>
    <mergeCell ref="K228:L228"/>
    <mergeCell ref="M228:N228"/>
    <mergeCell ref="O228:P228"/>
    <mergeCell ref="AC227:AD227"/>
    <mergeCell ref="AE227:AF227"/>
    <mergeCell ref="AG227:AH227"/>
    <mergeCell ref="AI227:AJ227"/>
    <mergeCell ref="AK227:AL227"/>
    <mergeCell ref="AM227:AN227"/>
    <mergeCell ref="Q227:R227"/>
    <mergeCell ref="S227:T227"/>
    <mergeCell ref="U227:V227"/>
    <mergeCell ref="W227:X227"/>
    <mergeCell ref="Y227:Z227"/>
    <mergeCell ref="AA227:AB227"/>
    <mergeCell ref="AO226:AP226"/>
    <mergeCell ref="AQ226:AR226"/>
    <mergeCell ref="AS226:AT226"/>
    <mergeCell ref="B227:D227"/>
    <mergeCell ref="E227:F227"/>
    <mergeCell ref="G227:H227"/>
    <mergeCell ref="I227:J227"/>
    <mergeCell ref="K227:L227"/>
    <mergeCell ref="M227:N227"/>
    <mergeCell ref="O227:P227"/>
    <mergeCell ref="AC226:AD226"/>
    <mergeCell ref="AE226:AF226"/>
    <mergeCell ref="AG226:AH226"/>
    <mergeCell ref="AI226:AJ226"/>
    <mergeCell ref="AK226:AL226"/>
    <mergeCell ref="AM226:AN226"/>
    <mergeCell ref="Q226:R226"/>
    <mergeCell ref="S226:T226"/>
    <mergeCell ref="U226:V226"/>
    <mergeCell ref="W226:X226"/>
    <mergeCell ref="Y226:Z226"/>
    <mergeCell ref="AA226:AB226"/>
    <mergeCell ref="AO225:AP225"/>
    <mergeCell ref="AQ225:AR225"/>
    <mergeCell ref="AS225:AT225"/>
    <mergeCell ref="B226:D226"/>
    <mergeCell ref="E226:F226"/>
    <mergeCell ref="G226:H226"/>
    <mergeCell ref="I226:J226"/>
    <mergeCell ref="K226:L226"/>
    <mergeCell ref="M226:N226"/>
    <mergeCell ref="O226:P226"/>
    <mergeCell ref="AC225:AD225"/>
    <mergeCell ref="AE225:AF225"/>
    <mergeCell ref="AG225:AH225"/>
    <mergeCell ref="AI225:AJ225"/>
    <mergeCell ref="AK225:AL225"/>
    <mergeCell ref="AM225:AN225"/>
    <mergeCell ref="Q225:R225"/>
    <mergeCell ref="S225:T225"/>
    <mergeCell ref="U225:V225"/>
    <mergeCell ref="W225:X225"/>
    <mergeCell ref="Y225:Z225"/>
    <mergeCell ref="AA225:AB225"/>
    <mergeCell ref="AO224:AP224"/>
    <mergeCell ref="AQ224:AR224"/>
    <mergeCell ref="AS224:AT224"/>
    <mergeCell ref="B225:D225"/>
    <mergeCell ref="E225:F225"/>
    <mergeCell ref="G225:H225"/>
    <mergeCell ref="I225:J225"/>
    <mergeCell ref="K225:L225"/>
    <mergeCell ref="M225:N225"/>
    <mergeCell ref="O225:P225"/>
    <mergeCell ref="AC224:AD224"/>
    <mergeCell ref="AE224:AF224"/>
    <mergeCell ref="AG224:AH224"/>
    <mergeCell ref="AI224:AJ224"/>
    <mergeCell ref="AK224:AL224"/>
    <mergeCell ref="AM224:AN224"/>
    <mergeCell ref="Q224:R224"/>
    <mergeCell ref="S224:T224"/>
    <mergeCell ref="U224:V224"/>
    <mergeCell ref="W224:X224"/>
    <mergeCell ref="Y224:Z224"/>
    <mergeCell ref="AA224:AB224"/>
    <mergeCell ref="AO223:AP223"/>
    <mergeCell ref="AQ223:AR223"/>
    <mergeCell ref="AS223:AT223"/>
    <mergeCell ref="B224:D224"/>
    <mergeCell ref="E224:F224"/>
    <mergeCell ref="G224:H224"/>
    <mergeCell ref="I224:J224"/>
    <mergeCell ref="K224:L224"/>
    <mergeCell ref="M224:N224"/>
    <mergeCell ref="O224:P224"/>
    <mergeCell ref="AC223:AD223"/>
    <mergeCell ref="AE223:AF223"/>
    <mergeCell ref="AG223:AH223"/>
    <mergeCell ref="AI223:AJ223"/>
    <mergeCell ref="AK223:AL223"/>
    <mergeCell ref="AM223:AN223"/>
    <mergeCell ref="Q223:R223"/>
    <mergeCell ref="S223:T223"/>
    <mergeCell ref="U223:V223"/>
    <mergeCell ref="W223:X223"/>
    <mergeCell ref="Y223:Z223"/>
    <mergeCell ref="AA223:AB223"/>
    <mergeCell ref="AO222:AP222"/>
    <mergeCell ref="AQ222:AR222"/>
    <mergeCell ref="AS222:AT222"/>
    <mergeCell ref="B223:D223"/>
    <mergeCell ref="E223:F223"/>
    <mergeCell ref="G223:H223"/>
    <mergeCell ref="I223:J223"/>
    <mergeCell ref="K223:L223"/>
    <mergeCell ref="M223:N223"/>
    <mergeCell ref="O223:P223"/>
    <mergeCell ref="AC222:AD222"/>
    <mergeCell ref="AE222:AF222"/>
    <mergeCell ref="AG222:AH222"/>
    <mergeCell ref="AI222:AJ222"/>
    <mergeCell ref="AK222:AL222"/>
    <mergeCell ref="AM222:AN222"/>
    <mergeCell ref="Q222:R222"/>
    <mergeCell ref="S222:T222"/>
    <mergeCell ref="U222:V222"/>
    <mergeCell ref="W222:X222"/>
    <mergeCell ref="Y222:Z222"/>
    <mergeCell ref="AA222:AB222"/>
    <mergeCell ref="AO221:AP221"/>
    <mergeCell ref="AQ221:AR221"/>
    <mergeCell ref="AS221:AT221"/>
    <mergeCell ref="B222:D222"/>
    <mergeCell ref="E222:F222"/>
    <mergeCell ref="G222:H222"/>
    <mergeCell ref="I222:J222"/>
    <mergeCell ref="K222:L222"/>
    <mergeCell ref="M222:N222"/>
    <mergeCell ref="O222:P222"/>
    <mergeCell ref="AC221:AD221"/>
    <mergeCell ref="AE221:AF221"/>
    <mergeCell ref="AG221:AH221"/>
    <mergeCell ref="AI221:AJ221"/>
    <mergeCell ref="AK221:AL221"/>
    <mergeCell ref="AM221:AN221"/>
    <mergeCell ref="Q221:R221"/>
    <mergeCell ref="S221:T221"/>
    <mergeCell ref="U221:V221"/>
    <mergeCell ref="W221:X221"/>
    <mergeCell ref="Y221:Z221"/>
    <mergeCell ref="AA221:AB221"/>
    <mergeCell ref="AO220:AP220"/>
    <mergeCell ref="AQ220:AR220"/>
    <mergeCell ref="AS220:AT220"/>
    <mergeCell ref="B221:D221"/>
    <mergeCell ref="E221:F221"/>
    <mergeCell ref="G221:H221"/>
    <mergeCell ref="I221:J221"/>
    <mergeCell ref="K221:L221"/>
    <mergeCell ref="M221:N221"/>
    <mergeCell ref="O221:P221"/>
    <mergeCell ref="AC220:AD220"/>
    <mergeCell ref="AE220:AF220"/>
    <mergeCell ref="AG220:AH220"/>
    <mergeCell ref="AI220:AJ220"/>
    <mergeCell ref="AK220:AL220"/>
    <mergeCell ref="AM220:AN220"/>
    <mergeCell ref="Q220:R220"/>
    <mergeCell ref="S220:T220"/>
    <mergeCell ref="U220:V220"/>
    <mergeCell ref="W220:X220"/>
    <mergeCell ref="Y220:Z220"/>
    <mergeCell ref="AA220:AB220"/>
    <mergeCell ref="AO219:AP219"/>
    <mergeCell ref="AQ219:AR219"/>
    <mergeCell ref="AS219:AT219"/>
    <mergeCell ref="B220:D220"/>
    <mergeCell ref="E220:F220"/>
    <mergeCell ref="G220:H220"/>
    <mergeCell ref="I220:J220"/>
    <mergeCell ref="K220:L220"/>
    <mergeCell ref="M220:N220"/>
    <mergeCell ref="O220:P220"/>
    <mergeCell ref="AC219:AD219"/>
    <mergeCell ref="AE219:AF219"/>
    <mergeCell ref="AG219:AH219"/>
    <mergeCell ref="AI219:AJ219"/>
    <mergeCell ref="AK219:AL219"/>
    <mergeCell ref="AM219:AN219"/>
    <mergeCell ref="Q219:R219"/>
    <mergeCell ref="S219:T219"/>
    <mergeCell ref="U219:V219"/>
    <mergeCell ref="W219:X219"/>
    <mergeCell ref="Y219:Z219"/>
    <mergeCell ref="AA219:AB219"/>
    <mergeCell ref="AO218:AP218"/>
    <mergeCell ref="AQ218:AR218"/>
    <mergeCell ref="AS218:AT218"/>
    <mergeCell ref="B219:D219"/>
    <mergeCell ref="E219:F219"/>
    <mergeCell ref="G219:H219"/>
    <mergeCell ref="I219:J219"/>
    <mergeCell ref="K219:L219"/>
    <mergeCell ref="M219:N219"/>
    <mergeCell ref="O219:P219"/>
    <mergeCell ref="AC218:AD218"/>
    <mergeCell ref="AE218:AF218"/>
    <mergeCell ref="AG218:AH218"/>
    <mergeCell ref="AI218:AJ218"/>
    <mergeCell ref="AK218:AL218"/>
    <mergeCell ref="AM218:AN218"/>
    <mergeCell ref="Q218:R218"/>
    <mergeCell ref="S218:T218"/>
    <mergeCell ref="U218:V218"/>
    <mergeCell ref="W218:X218"/>
    <mergeCell ref="Y218:Z218"/>
    <mergeCell ref="AA218:AB218"/>
    <mergeCell ref="AO217:AP217"/>
    <mergeCell ref="AQ217:AR217"/>
    <mergeCell ref="AS217:AT217"/>
    <mergeCell ref="B218:D218"/>
    <mergeCell ref="E218:F218"/>
    <mergeCell ref="G218:H218"/>
    <mergeCell ref="I218:J218"/>
    <mergeCell ref="K218:L218"/>
    <mergeCell ref="M218:N218"/>
    <mergeCell ref="O218:P218"/>
    <mergeCell ref="AC217:AD217"/>
    <mergeCell ref="AE217:AF217"/>
    <mergeCell ref="AG217:AH217"/>
    <mergeCell ref="AI217:AJ217"/>
    <mergeCell ref="AK217:AL217"/>
    <mergeCell ref="AM217:AN217"/>
    <mergeCell ref="Q217:R217"/>
    <mergeCell ref="S217:T217"/>
    <mergeCell ref="U217:V217"/>
    <mergeCell ref="W217:X217"/>
    <mergeCell ref="Y217:Z217"/>
    <mergeCell ref="AA217:AB217"/>
    <mergeCell ref="AO216:AP216"/>
    <mergeCell ref="AQ216:AR216"/>
    <mergeCell ref="AS216:AT216"/>
    <mergeCell ref="B217:D217"/>
    <mergeCell ref="E217:F217"/>
    <mergeCell ref="G217:H217"/>
    <mergeCell ref="I217:J217"/>
    <mergeCell ref="K217:L217"/>
    <mergeCell ref="M217:N217"/>
    <mergeCell ref="O217:P217"/>
    <mergeCell ref="AC216:AD216"/>
    <mergeCell ref="AE216:AF216"/>
    <mergeCell ref="AG216:AH216"/>
    <mergeCell ref="AI216:AJ216"/>
    <mergeCell ref="AK216:AL216"/>
    <mergeCell ref="AM216:AN216"/>
    <mergeCell ref="Q216:R216"/>
    <mergeCell ref="S216:T216"/>
    <mergeCell ref="U216:V216"/>
    <mergeCell ref="W216:X216"/>
    <mergeCell ref="Y216:Z216"/>
    <mergeCell ref="AA216:AB216"/>
    <mergeCell ref="AO215:AP215"/>
    <mergeCell ref="AQ215:AR215"/>
    <mergeCell ref="AS215:AT215"/>
    <mergeCell ref="B216:D216"/>
    <mergeCell ref="E216:F216"/>
    <mergeCell ref="G216:H216"/>
    <mergeCell ref="I216:J216"/>
    <mergeCell ref="K216:L216"/>
    <mergeCell ref="M216:N216"/>
    <mergeCell ref="O216:P216"/>
    <mergeCell ref="AC215:AD215"/>
    <mergeCell ref="AE215:AF215"/>
    <mergeCell ref="AG215:AH215"/>
    <mergeCell ref="AI215:AJ215"/>
    <mergeCell ref="AK215:AL215"/>
    <mergeCell ref="AM215:AN215"/>
    <mergeCell ref="Q215:R215"/>
    <mergeCell ref="S215:T215"/>
    <mergeCell ref="U215:V215"/>
    <mergeCell ref="W215:X215"/>
    <mergeCell ref="Y215:Z215"/>
    <mergeCell ref="AA215:AB215"/>
    <mergeCell ref="AO214:AP214"/>
    <mergeCell ref="AQ214:AR214"/>
    <mergeCell ref="AS214:AT214"/>
    <mergeCell ref="B215:D215"/>
    <mergeCell ref="E215:F215"/>
    <mergeCell ref="G215:H215"/>
    <mergeCell ref="I215:J215"/>
    <mergeCell ref="K215:L215"/>
    <mergeCell ref="M215:N215"/>
    <mergeCell ref="O215:P215"/>
    <mergeCell ref="AC214:AD214"/>
    <mergeCell ref="AE214:AF214"/>
    <mergeCell ref="AG214:AH214"/>
    <mergeCell ref="AI214:AJ214"/>
    <mergeCell ref="AK214:AL214"/>
    <mergeCell ref="AM214:AN214"/>
    <mergeCell ref="Q214:R214"/>
    <mergeCell ref="S214:T214"/>
    <mergeCell ref="U214:V214"/>
    <mergeCell ref="W214:X214"/>
    <mergeCell ref="Y214:Z214"/>
    <mergeCell ref="AA214:AB214"/>
    <mergeCell ref="AO213:AP213"/>
    <mergeCell ref="AQ213:AR213"/>
    <mergeCell ref="AS213:AT213"/>
    <mergeCell ref="B214:D214"/>
    <mergeCell ref="E214:F214"/>
    <mergeCell ref="G214:H214"/>
    <mergeCell ref="I214:J214"/>
    <mergeCell ref="K214:L214"/>
    <mergeCell ref="M214:N214"/>
    <mergeCell ref="O214:P214"/>
    <mergeCell ref="AC213:AD213"/>
    <mergeCell ref="AE213:AF213"/>
    <mergeCell ref="AG213:AH213"/>
    <mergeCell ref="AI213:AJ213"/>
    <mergeCell ref="AK213:AL213"/>
    <mergeCell ref="AM213:AN213"/>
    <mergeCell ref="Q213:R213"/>
    <mergeCell ref="S213:T213"/>
    <mergeCell ref="U213:V213"/>
    <mergeCell ref="W213:X213"/>
    <mergeCell ref="Y213:Z213"/>
    <mergeCell ref="AA213:AB213"/>
    <mergeCell ref="AO212:AP212"/>
    <mergeCell ref="AQ212:AR212"/>
    <mergeCell ref="AS212:AT212"/>
    <mergeCell ref="B213:D213"/>
    <mergeCell ref="E213:F213"/>
    <mergeCell ref="G213:H213"/>
    <mergeCell ref="I213:J213"/>
    <mergeCell ref="K213:L213"/>
    <mergeCell ref="M213:N213"/>
    <mergeCell ref="O213:P213"/>
    <mergeCell ref="AC212:AD212"/>
    <mergeCell ref="AE212:AF212"/>
    <mergeCell ref="AG212:AH212"/>
    <mergeCell ref="AI212:AJ212"/>
    <mergeCell ref="AK212:AL212"/>
    <mergeCell ref="AM212:AN212"/>
    <mergeCell ref="Q212:R212"/>
    <mergeCell ref="S212:T212"/>
    <mergeCell ref="U212:V212"/>
    <mergeCell ref="W212:X212"/>
    <mergeCell ref="Y212:Z212"/>
    <mergeCell ref="AA212:AB212"/>
    <mergeCell ref="AO211:AP211"/>
    <mergeCell ref="AQ211:AR211"/>
    <mergeCell ref="AS211:AT211"/>
    <mergeCell ref="B212:D212"/>
    <mergeCell ref="E212:F212"/>
    <mergeCell ref="G212:H212"/>
    <mergeCell ref="I212:J212"/>
    <mergeCell ref="K212:L212"/>
    <mergeCell ref="M212:N212"/>
    <mergeCell ref="O212:P212"/>
    <mergeCell ref="AC211:AD211"/>
    <mergeCell ref="AE211:AF211"/>
    <mergeCell ref="AG211:AH211"/>
    <mergeCell ref="AI211:AJ211"/>
    <mergeCell ref="AK211:AL211"/>
    <mergeCell ref="AM211:AN211"/>
    <mergeCell ref="Q211:R211"/>
    <mergeCell ref="S211:T211"/>
    <mergeCell ref="U211:V211"/>
    <mergeCell ref="W211:X211"/>
    <mergeCell ref="Y211:Z211"/>
    <mergeCell ref="AA211:AB211"/>
    <mergeCell ref="AO210:AP210"/>
    <mergeCell ref="AQ210:AR210"/>
    <mergeCell ref="AS210:AT210"/>
    <mergeCell ref="B211:D211"/>
    <mergeCell ref="E211:F211"/>
    <mergeCell ref="G211:H211"/>
    <mergeCell ref="I211:J211"/>
    <mergeCell ref="K211:L211"/>
    <mergeCell ref="M211:N211"/>
    <mergeCell ref="O211:P211"/>
    <mergeCell ref="AC210:AD210"/>
    <mergeCell ref="AE210:AF210"/>
    <mergeCell ref="AG210:AH210"/>
    <mergeCell ref="AI210:AJ210"/>
    <mergeCell ref="AK210:AL210"/>
    <mergeCell ref="AM210:AN210"/>
    <mergeCell ref="Q210:R210"/>
    <mergeCell ref="S210:T210"/>
    <mergeCell ref="U210:V210"/>
    <mergeCell ref="W210:X210"/>
    <mergeCell ref="Y210:Z210"/>
    <mergeCell ref="AA210:AB210"/>
    <mergeCell ref="AO209:AP209"/>
    <mergeCell ref="AQ209:AR209"/>
    <mergeCell ref="AS209:AT209"/>
    <mergeCell ref="B210:D210"/>
    <mergeCell ref="E210:F210"/>
    <mergeCell ref="G210:H210"/>
    <mergeCell ref="I210:J210"/>
    <mergeCell ref="K210:L210"/>
    <mergeCell ref="M210:N210"/>
    <mergeCell ref="O210:P210"/>
    <mergeCell ref="AC209:AD209"/>
    <mergeCell ref="AE209:AF209"/>
    <mergeCell ref="AG209:AH209"/>
    <mergeCell ref="AI209:AJ209"/>
    <mergeCell ref="AK209:AL209"/>
    <mergeCell ref="AM209:AN209"/>
    <mergeCell ref="Q209:R209"/>
    <mergeCell ref="S209:T209"/>
    <mergeCell ref="U209:V209"/>
    <mergeCell ref="W209:X209"/>
    <mergeCell ref="Y209:Z209"/>
    <mergeCell ref="AA209:AB209"/>
    <mergeCell ref="AO208:AP208"/>
    <mergeCell ref="AQ208:AR208"/>
    <mergeCell ref="AS208:AT208"/>
    <mergeCell ref="B209:D209"/>
    <mergeCell ref="E209:F209"/>
    <mergeCell ref="G209:H209"/>
    <mergeCell ref="I209:J209"/>
    <mergeCell ref="K209:L209"/>
    <mergeCell ref="M209:N209"/>
    <mergeCell ref="O209:P209"/>
    <mergeCell ref="AC208:AD208"/>
    <mergeCell ref="AE208:AF208"/>
    <mergeCell ref="AG208:AH208"/>
    <mergeCell ref="AI208:AJ208"/>
    <mergeCell ref="AK208:AL208"/>
    <mergeCell ref="AM208:AN208"/>
    <mergeCell ref="Q208:R208"/>
    <mergeCell ref="S208:T208"/>
    <mergeCell ref="U208:V208"/>
    <mergeCell ref="W208:X208"/>
    <mergeCell ref="Y208:Z208"/>
    <mergeCell ref="AA208:AB208"/>
    <mergeCell ref="AO207:AP207"/>
    <mergeCell ref="AQ207:AR207"/>
    <mergeCell ref="AS207:AT207"/>
    <mergeCell ref="B208:D208"/>
    <mergeCell ref="E208:F208"/>
    <mergeCell ref="G208:H208"/>
    <mergeCell ref="I208:J208"/>
    <mergeCell ref="K208:L208"/>
    <mergeCell ref="M208:N208"/>
    <mergeCell ref="O208:P208"/>
    <mergeCell ref="AC207:AD207"/>
    <mergeCell ref="AE207:AF207"/>
    <mergeCell ref="AG207:AH207"/>
    <mergeCell ref="AI207:AJ207"/>
    <mergeCell ref="AK207:AL207"/>
    <mergeCell ref="AM207:AN207"/>
    <mergeCell ref="Q207:R207"/>
    <mergeCell ref="S207:T207"/>
    <mergeCell ref="U207:V207"/>
    <mergeCell ref="W207:X207"/>
    <mergeCell ref="Y207:Z207"/>
    <mergeCell ref="AA207:AB207"/>
    <mergeCell ref="AO206:AP206"/>
    <mergeCell ref="AQ206:AR206"/>
    <mergeCell ref="AS206:AT206"/>
    <mergeCell ref="B207:D207"/>
    <mergeCell ref="E207:F207"/>
    <mergeCell ref="G207:H207"/>
    <mergeCell ref="I207:J207"/>
    <mergeCell ref="K207:L207"/>
    <mergeCell ref="M207:N207"/>
    <mergeCell ref="O207:P207"/>
    <mergeCell ref="AC206:AD206"/>
    <mergeCell ref="AE206:AF206"/>
    <mergeCell ref="AG206:AH206"/>
    <mergeCell ref="AI206:AJ206"/>
    <mergeCell ref="AK206:AL206"/>
    <mergeCell ref="AM206:AN206"/>
    <mergeCell ref="Q206:R206"/>
    <mergeCell ref="S206:T206"/>
    <mergeCell ref="U206:V206"/>
    <mergeCell ref="W206:X206"/>
    <mergeCell ref="Y206:Z206"/>
    <mergeCell ref="AA206:AB206"/>
    <mergeCell ref="AO205:AP205"/>
    <mergeCell ref="AQ205:AR205"/>
    <mergeCell ref="AS205:AT205"/>
    <mergeCell ref="B206:D206"/>
    <mergeCell ref="E206:F206"/>
    <mergeCell ref="G206:H206"/>
    <mergeCell ref="I206:J206"/>
    <mergeCell ref="K206:L206"/>
    <mergeCell ref="M206:N206"/>
    <mergeCell ref="O206:P206"/>
    <mergeCell ref="AC205:AD205"/>
    <mergeCell ref="AE205:AF205"/>
    <mergeCell ref="AG205:AH205"/>
    <mergeCell ref="AI205:AJ205"/>
    <mergeCell ref="AK205:AL205"/>
    <mergeCell ref="AM205:AN205"/>
    <mergeCell ref="Q205:R205"/>
    <mergeCell ref="S205:T205"/>
    <mergeCell ref="U205:V205"/>
    <mergeCell ref="W205:X205"/>
    <mergeCell ref="Y205:Z205"/>
    <mergeCell ref="AA205:AB205"/>
    <mergeCell ref="AO204:AP204"/>
    <mergeCell ref="AQ204:AR204"/>
    <mergeCell ref="AS204:AT204"/>
    <mergeCell ref="B205:D205"/>
    <mergeCell ref="E205:F205"/>
    <mergeCell ref="G205:H205"/>
    <mergeCell ref="I205:J205"/>
    <mergeCell ref="K205:L205"/>
    <mergeCell ref="M205:N205"/>
    <mergeCell ref="O205:P205"/>
    <mergeCell ref="AC204:AD204"/>
    <mergeCell ref="AE204:AF204"/>
    <mergeCell ref="AG204:AH204"/>
    <mergeCell ref="AI204:AJ204"/>
    <mergeCell ref="AK204:AL204"/>
    <mergeCell ref="AM204:AN204"/>
    <mergeCell ref="Q204:R204"/>
    <mergeCell ref="S204:T204"/>
    <mergeCell ref="U204:V204"/>
    <mergeCell ref="W204:X204"/>
    <mergeCell ref="Y204:Z204"/>
    <mergeCell ref="AA204:AB204"/>
    <mergeCell ref="AO203:AP203"/>
    <mergeCell ref="AQ203:AR203"/>
    <mergeCell ref="AS203:AT203"/>
    <mergeCell ref="B204:D204"/>
    <mergeCell ref="E204:F204"/>
    <mergeCell ref="G204:H204"/>
    <mergeCell ref="I204:J204"/>
    <mergeCell ref="K204:L204"/>
    <mergeCell ref="M204:N204"/>
    <mergeCell ref="O204:P204"/>
    <mergeCell ref="AC203:AD203"/>
    <mergeCell ref="AE203:AF203"/>
    <mergeCell ref="AG203:AH203"/>
    <mergeCell ref="AI203:AJ203"/>
    <mergeCell ref="AK203:AL203"/>
    <mergeCell ref="AM203:AN203"/>
    <mergeCell ref="Q203:R203"/>
    <mergeCell ref="S203:T203"/>
    <mergeCell ref="U203:V203"/>
    <mergeCell ref="W203:X203"/>
    <mergeCell ref="Y203:Z203"/>
    <mergeCell ref="AA203:AB203"/>
    <mergeCell ref="AO202:AP202"/>
    <mergeCell ref="AQ202:AR202"/>
    <mergeCell ref="AS202:AT202"/>
    <mergeCell ref="B203:D203"/>
    <mergeCell ref="E203:F203"/>
    <mergeCell ref="G203:H203"/>
    <mergeCell ref="I203:J203"/>
    <mergeCell ref="K203:L203"/>
    <mergeCell ref="M203:N203"/>
    <mergeCell ref="O203:P203"/>
    <mergeCell ref="AC202:AD202"/>
    <mergeCell ref="AE202:AF202"/>
    <mergeCell ref="AG202:AH202"/>
    <mergeCell ref="AI202:AJ202"/>
    <mergeCell ref="AK202:AL202"/>
    <mergeCell ref="AM202:AN202"/>
    <mergeCell ref="Q202:R202"/>
    <mergeCell ref="S202:T202"/>
    <mergeCell ref="U202:V202"/>
    <mergeCell ref="W202:X202"/>
    <mergeCell ref="Y202:Z202"/>
    <mergeCell ref="AA202:AB202"/>
    <mergeCell ref="AO201:AP201"/>
    <mergeCell ref="AQ201:AR201"/>
    <mergeCell ref="AS201:AT201"/>
    <mergeCell ref="B202:D202"/>
    <mergeCell ref="E202:F202"/>
    <mergeCell ref="G202:H202"/>
    <mergeCell ref="I202:J202"/>
    <mergeCell ref="K202:L202"/>
    <mergeCell ref="M202:N202"/>
    <mergeCell ref="O202:P202"/>
    <mergeCell ref="AC201:AD201"/>
    <mergeCell ref="AE201:AF201"/>
    <mergeCell ref="AG201:AH201"/>
    <mergeCell ref="AI201:AJ201"/>
    <mergeCell ref="AK201:AL201"/>
    <mergeCell ref="AM201:AN201"/>
    <mergeCell ref="Q201:R201"/>
    <mergeCell ref="S201:T201"/>
    <mergeCell ref="U201:V201"/>
    <mergeCell ref="W201:X201"/>
    <mergeCell ref="Y201:Z201"/>
    <mergeCell ref="AA201:AB201"/>
    <mergeCell ref="AO200:AP200"/>
    <mergeCell ref="AQ200:AR200"/>
    <mergeCell ref="AS200:AT200"/>
    <mergeCell ref="B201:D201"/>
    <mergeCell ref="E201:F201"/>
    <mergeCell ref="G201:H201"/>
    <mergeCell ref="I201:J201"/>
    <mergeCell ref="K201:L201"/>
    <mergeCell ref="M201:N201"/>
    <mergeCell ref="O201:P201"/>
    <mergeCell ref="AC200:AD200"/>
    <mergeCell ref="AE200:AF200"/>
    <mergeCell ref="AG200:AH200"/>
    <mergeCell ref="AI200:AJ200"/>
    <mergeCell ref="AK200:AL200"/>
    <mergeCell ref="AM200:AN200"/>
    <mergeCell ref="Q200:R200"/>
    <mergeCell ref="S200:T200"/>
    <mergeCell ref="U200:V200"/>
    <mergeCell ref="W200:X200"/>
    <mergeCell ref="Y200:Z200"/>
    <mergeCell ref="AA200:AB200"/>
    <mergeCell ref="AO199:AP199"/>
    <mergeCell ref="AQ199:AR199"/>
    <mergeCell ref="AS199:AT199"/>
    <mergeCell ref="B200:D200"/>
    <mergeCell ref="E200:F200"/>
    <mergeCell ref="G200:H200"/>
    <mergeCell ref="I200:J200"/>
    <mergeCell ref="K200:L200"/>
    <mergeCell ref="M200:N200"/>
    <mergeCell ref="O200:P200"/>
    <mergeCell ref="AC199:AD199"/>
    <mergeCell ref="AE199:AF199"/>
    <mergeCell ref="AG199:AH199"/>
    <mergeCell ref="AI199:AJ199"/>
    <mergeCell ref="AK199:AL199"/>
    <mergeCell ref="AM199:AN199"/>
    <mergeCell ref="Q199:R199"/>
    <mergeCell ref="S199:T199"/>
    <mergeCell ref="U199:V199"/>
    <mergeCell ref="W199:X199"/>
    <mergeCell ref="Y199:Z199"/>
    <mergeCell ref="AA199:AB199"/>
    <mergeCell ref="AO198:AP198"/>
    <mergeCell ref="AQ198:AR198"/>
    <mergeCell ref="AS198:AT198"/>
    <mergeCell ref="B199:D199"/>
    <mergeCell ref="E199:F199"/>
    <mergeCell ref="G199:H199"/>
    <mergeCell ref="I199:J199"/>
    <mergeCell ref="K199:L199"/>
    <mergeCell ref="M199:N199"/>
    <mergeCell ref="O199:P199"/>
    <mergeCell ref="AC198:AD198"/>
    <mergeCell ref="AE198:AF198"/>
    <mergeCell ref="AG198:AH198"/>
    <mergeCell ref="AI198:AJ198"/>
    <mergeCell ref="AK198:AL198"/>
    <mergeCell ref="AM198:AN198"/>
    <mergeCell ref="Q198:R198"/>
    <mergeCell ref="S198:T198"/>
    <mergeCell ref="U198:V198"/>
    <mergeCell ref="W198:X198"/>
    <mergeCell ref="Y198:Z198"/>
    <mergeCell ref="AA198:AB198"/>
    <mergeCell ref="AO197:AP197"/>
    <mergeCell ref="AQ197:AR197"/>
    <mergeCell ref="AS197:AT197"/>
    <mergeCell ref="B198:D198"/>
    <mergeCell ref="E198:F198"/>
    <mergeCell ref="G198:H198"/>
    <mergeCell ref="I198:J198"/>
    <mergeCell ref="K198:L198"/>
    <mergeCell ref="M198:N198"/>
    <mergeCell ref="O198:P198"/>
    <mergeCell ref="AC197:AD197"/>
    <mergeCell ref="AE197:AF197"/>
    <mergeCell ref="AG197:AH197"/>
    <mergeCell ref="AI197:AJ197"/>
    <mergeCell ref="AK197:AL197"/>
    <mergeCell ref="AM197:AN197"/>
    <mergeCell ref="Q197:R197"/>
    <mergeCell ref="S197:T197"/>
    <mergeCell ref="U197:V197"/>
    <mergeCell ref="W197:X197"/>
    <mergeCell ref="Y197:Z197"/>
    <mergeCell ref="AA197:AB197"/>
    <mergeCell ref="AO196:AP196"/>
    <mergeCell ref="AQ196:AR196"/>
    <mergeCell ref="AS196:AT196"/>
    <mergeCell ref="B197:D197"/>
    <mergeCell ref="E197:F197"/>
    <mergeCell ref="G197:H197"/>
    <mergeCell ref="I197:J197"/>
    <mergeCell ref="K197:L197"/>
    <mergeCell ref="M197:N197"/>
    <mergeCell ref="O197:P197"/>
    <mergeCell ref="AC196:AD196"/>
    <mergeCell ref="AE196:AF196"/>
    <mergeCell ref="AG196:AH196"/>
    <mergeCell ref="AI196:AJ196"/>
    <mergeCell ref="AK196:AL196"/>
    <mergeCell ref="AM196:AN196"/>
    <mergeCell ref="Q196:R196"/>
    <mergeCell ref="S196:T196"/>
    <mergeCell ref="U196:V196"/>
    <mergeCell ref="W196:X196"/>
    <mergeCell ref="Y196:Z196"/>
    <mergeCell ref="AA196:AB196"/>
    <mergeCell ref="AO195:AP195"/>
    <mergeCell ref="AQ195:AR195"/>
    <mergeCell ref="AS195:AT195"/>
    <mergeCell ref="B196:D196"/>
    <mergeCell ref="E196:F196"/>
    <mergeCell ref="G196:H196"/>
    <mergeCell ref="I196:J196"/>
    <mergeCell ref="K196:L196"/>
    <mergeCell ref="M196:N196"/>
    <mergeCell ref="O196:P196"/>
    <mergeCell ref="AC195:AD195"/>
    <mergeCell ref="AE195:AF195"/>
    <mergeCell ref="AG195:AH195"/>
    <mergeCell ref="AI195:AJ195"/>
    <mergeCell ref="AK195:AL195"/>
    <mergeCell ref="AM195:AN195"/>
    <mergeCell ref="Q195:R195"/>
    <mergeCell ref="S195:T195"/>
    <mergeCell ref="U195:V195"/>
    <mergeCell ref="W195:X195"/>
    <mergeCell ref="Y195:Z195"/>
    <mergeCell ref="AA195:AB195"/>
    <mergeCell ref="AO194:AP194"/>
    <mergeCell ref="AQ194:AR194"/>
    <mergeCell ref="AS194:AT194"/>
    <mergeCell ref="B195:D195"/>
    <mergeCell ref="E195:F195"/>
    <mergeCell ref="G195:H195"/>
    <mergeCell ref="I195:J195"/>
    <mergeCell ref="K195:L195"/>
    <mergeCell ref="M195:N195"/>
    <mergeCell ref="O195:P195"/>
    <mergeCell ref="AC194:AD194"/>
    <mergeCell ref="AE194:AF194"/>
    <mergeCell ref="AG194:AH194"/>
    <mergeCell ref="AI194:AJ194"/>
    <mergeCell ref="AK194:AL194"/>
    <mergeCell ref="AM194:AN194"/>
    <mergeCell ref="Q194:R194"/>
    <mergeCell ref="S194:T194"/>
    <mergeCell ref="U194:V194"/>
    <mergeCell ref="W194:X194"/>
    <mergeCell ref="Y194:Z194"/>
    <mergeCell ref="AA194:AB194"/>
    <mergeCell ref="AO193:AP193"/>
    <mergeCell ref="AQ193:AR193"/>
    <mergeCell ref="AS193:AT193"/>
    <mergeCell ref="B194:D194"/>
    <mergeCell ref="E194:F194"/>
    <mergeCell ref="G194:H194"/>
    <mergeCell ref="I194:J194"/>
    <mergeCell ref="K194:L194"/>
    <mergeCell ref="M194:N194"/>
    <mergeCell ref="O194:P194"/>
    <mergeCell ref="AC193:AD193"/>
    <mergeCell ref="AE193:AF193"/>
    <mergeCell ref="AG193:AH193"/>
    <mergeCell ref="AI193:AJ193"/>
    <mergeCell ref="AK193:AL193"/>
    <mergeCell ref="AM193:AN193"/>
    <mergeCell ref="Q193:R193"/>
    <mergeCell ref="S193:T193"/>
    <mergeCell ref="U193:V193"/>
    <mergeCell ref="W193:X193"/>
    <mergeCell ref="Y193:Z193"/>
    <mergeCell ref="AA193:AB193"/>
    <mergeCell ref="AO192:AP192"/>
    <mergeCell ref="AQ192:AR192"/>
    <mergeCell ref="AS192:AT192"/>
    <mergeCell ref="B193:D193"/>
    <mergeCell ref="E193:F193"/>
    <mergeCell ref="G193:H193"/>
    <mergeCell ref="I193:J193"/>
    <mergeCell ref="K193:L193"/>
    <mergeCell ref="M193:N193"/>
    <mergeCell ref="O193:P193"/>
    <mergeCell ref="AC192:AD192"/>
    <mergeCell ref="AE192:AF192"/>
    <mergeCell ref="AG192:AH192"/>
    <mergeCell ref="AI192:AJ192"/>
    <mergeCell ref="AK192:AL192"/>
    <mergeCell ref="AM192:AN192"/>
    <mergeCell ref="Q192:R192"/>
    <mergeCell ref="S192:T192"/>
    <mergeCell ref="U192:V192"/>
    <mergeCell ref="W192:X192"/>
    <mergeCell ref="Y192:Z192"/>
    <mergeCell ref="AA192:AB192"/>
    <mergeCell ref="AO191:AP191"/>
    <mergeCell ref="AQ191:AR191"/>
    <mergeCell ref="AS191:AT191"/>
    <mergeCell ref="B192:D192"/>
    <mergeCell ref="E192:F192"/>
    <mergeCell ref="G192:H192"/>
    <mergeCell ref="I192:J192"/>
    <mergeCell ref="K192:L192"/>
    <mergeCell ref="M192:N192"/>
    <mergeCell ref="O192:P192"/>
    <mergeCell ref="AC191:AD191"/>
    <mergeCell ref="AE191:AF191"/>
    <mergeCell ref="AG191:AH191"/>
    <mergeCell ref="AI191:AJ191"/>
    <mergeCell ref="AK191:AL191"/>
    <mergeCell ref="AM191:AN191"/>
    <mergeCell ref="Q191:R191"/>
    <mergeCell ref="S191:T191"/>
    <mergeCell ref="U191:V191"/>
    <mergeCell ref="W191:X191"/>
    <mergeCell ref="Y191:Z191"/>
    <mergeCell ref="AA191:AB191"/>
    <mergeCell ref="AO190:AP190"/>
    <mergeCell ref="AQ190:AR190"/>
    <mergeCell ref="AS190:AT190"/>
    <mergeCell ref="B191:D191"/>
    <mergeCell ref="E191:F191"/>
    <mergeCell ref="G191:H191"/>
    <mergeCell ref="I191:J191"/>
    <mergeCell ref="K191:L191"/>
    <mergeCell ref="M191:N191"/>
    <mergeCell ref="O191:P191"/>
    <mergeCell ref="AC190:AD190"/>
    <mergeCell ref="AE190:AF190"/>
    <mergeCell ref="AG190:AH190"/>
    <mergeCell ref="AI190:AJ190"/>
    <mergeCell ref="AK190:AL190"/>
    <mergeCell ref="AM190:AN190"/>
    <mergeCell ref="Q190:R190"/>
    <mergeCell ref="S190:T190"/>
    <mergeCell ref="U190:V190"/>
    <mergeCell ref="W190:X190"/>
    <mergeCell ref="Y190:Z190"/>
    <mergeCell ref="AA190:AB190"/>
    <mergeCell ref="AO189:AP189"/>
    <mergeCell ref="AQ189:AR189"/>
    <mergeCell ref="AS189:AT189"/>
    <mergeCell ref="B190:D190"/>
    <mergeCell ref="E190:F190"/>
    <mergeCell ref="G190:H190"/>
    <mergeCell ref="I190:J190"/>
    <mergeCell ref="K190:L190"/>
    <mergeCell ref="M190:N190"/>
    <mergeCell ref="O190:P190"/>
    <mergeCell ref="AC189:AD189"/>
    <mergeCell ref="AE189:AF189"/>
    <mergeCell ref="AG189:AH189"/>
    <mergeCell ref="AI189:AJ189"/>
    <mergeCell ref="AK189:AL189"/>
    <mergeCell ref="AM189:AN189"/>
    <mergeCell ref="Q189:R189"/>
    <mergeCell ref="S189:T189"/>
    <mergeCell ref="U189:V189"/>
    <mergeCell ref="W189:X189"/>
    <mergeCell ref="Y189:Z189"/>
    <mergeCell ref="AA189:AB189"/>
    <mergeCell ref="AO188:AP188"/>
    <mergeCell ref="AQ188:AR188"/>
    <mergeCell ref="AS188:AT188"/>
    <mergeCell ref="B189:D189"/>
    <mergeCell ref="E189:F189"/>
    <mergeCell ref="G189:H189"/>
    <mergeCell ref="I189:J189"/>
    <mergeCell ref="K189:L189"/>
    <mergeCell ref="M189:N189"/>
    <mergeCell ref="O189:P189"/>
    <mergeCell ref="AC188:AD188"/>
    <mergeCell ref="AE188:AF188"/>
    <mergeCell ref="AG188:AH188"/>
    <mergeCell ref="AI188:AJ188"/>
    <mergeCell ref="AK188:AL188"/>
    <mergeCell ref="AM188:AN188"/>
    <mergeCell ref="Q188:R188"/>
    <mergeCell ref="S188:T188"/>
    <mergeCell ref="U188:V188"/>
    <mergeCell ref="W188:X188"/>
    <mergeCell ref="Y188:Z188"/>
    <mergeCell ref="AA188:AB188"/>
    <mergeCell ref="AO187:AP187"/>
    <mergeCell ref="AQ187:AR187"/>
    <mergeCell ref="AS187:AT187"/>
    <mergeCell ref="B188:D188"/>
    <mergeCell ref="E188:F188"/>
    <mergeCell ref="G188:H188"/>
    <mergeCell ref="I188:J188"/>
    <mergeCell ref="K188:L188"/>
    <mergeCell ref="M188:N188"/>
    <mergeCell ref="O188:P188"/>
    <mergeCell ref="AC187:AD187"/>
    <mergeCell ref="AE187:AF187"/>
    <mergeCell ref="AG187:AH187"/>
    <mergeCell ref="AI187:AJ187"/>
    <mergeCell ref="AK187:AL187"/>
    <mergeCell ref="AM187:AN187"/>
    <mergeCell ref="Q187:R187"/>
    <mergeCell ref="S187:T187"/>
    <mergeCell ref="U187:V187"/>
    <mergeCell ref="W187:X187"/>
    <mergeCell ref="Y187:Z187"/>
    <mergeCell ref="AA187:AB187"/>
    <mergeCell ref="AO186:AP186"/>
    <mergeCell ref="AQ186:AR186"/>
    <mergeCell ref="AS186:AT186"/>
    <mergeCell ref="B187:D187"/>
    <mergeCell ref="E187:F187"/>
    <mergeCell ref="G187:H187"/>
    <mergeCell ref="I187:J187"/>
    <mergeCell ref="K187:L187"/>
    <mergeCell ref="M187:N187"/>
    <mergeCell ref="O187:P187"/>
    <mergeCell ref="AC186:AD186"/>
    <mergeCell ref="AE186:AF186"/>
    <mergeCell ref="AG186:AH186"/>
    <mergeCell ref="AI186:AJ186"/>
    <mergeCell ref="AK186:AL186"/>
    <mergeCell ref="AM186:AN186"/>
    <mergeCell ref="Q186:R186"/>
    <mergeCell ref="S186:T186"/>
    <mergeCell ref="U186:V186"/>
    <mergeCell ref="W186:X186"/>
    <mergeCell ref="Y186:Z186"/>
    <mergeCell ref="AA186:AB186"/>
    <mergeCell ref="AO185:AP185"/>
    <mergeCell ref="AQ185:AR185"/>
    <mergeCell ref="AS185:AT185"/>
    <mergeCell ref="B186:D186"/>
    <mergeCell ref="E186:F186"/>
    <mergeCell ref="G186:H186"/>
    <mergeCell ref="I186:J186"/>
    <mergeCell ref="K186:L186"/>
    <mergeCell ref="M186:N186"/>
    <mergeCell ref="O186:P186"/>
    <mergeCell ref="AC185:AD185"/>
    <mergeCell ref="AE185:AF185"/>
    <mergeCell ref="AG185:AH185"/>
    <mergeCell ref="AI185:AJ185"/>
    <mergeCell ref="AK185:AL185"/>
    <mergeCell ref="AM185:AN185"/>
    <mergeCell ref="Q185:R185"/>
    <mergeCell ref="S185:T185"/>
    <mergeCell ref="U185:V185"/>
    <mergeCell ref="W185:X185"/>
    <mergeCell ref="Y185:Z185"/>
    <mergeCell ref="AA185:AB185"/>
    <mergeCell ref="AO184:AP184"/>
    <mergeCell ref="AQ184:AR184"/>
    <mergeCell ref="AS184:AT184"/>
    <mergeCell ref="B185:D185"/>
    <mergeCell ref="E185:F185"/>
    <mergeCell ref="G185:H185"/>
    <mergeCell ref="I185:J185"/>
    <mergeCell ref="K185:L185"/>
    <mergeCell ref="M185:N185"/>
    <mergeCell ref="O185:P185"/>
    <mergeCell ref="AC184:AD184"/>
    <mergeCell ref="AE184:AF184"/>
    <mergeCell ref="AG184:AH184"/>
    <mergeCell ref="AI184:AJ184"/>
    <mergeCell ref="AK184:AL184"/>
    <mergeCell ref="AM184:AN184"/>
    <mergeCell ref="Q184:R184"/>
    <mergeCell ref="S184:T184"/>
    <mergeCell ref="U184:V184"/>
    <mergeCell ref="W184:X184"/>
    <mergeCell ref="Y184:Z184"/>
    <mergeCell ref="AA184:AB184"/>
    <mergeCell ref="AO183:AP183"/>
    <mergeCell ref="AQ183:AR183"/>
    <mergeCell ref="AS183:AT183"/>
    <mergeCell ref="B184:D184"/>
    <mergeCell ref="E184:F184"/>
    <mergeCell ref="G184:H184"/>
    <mergeCell ref="I184:J184"/>
    <mergeCell ref="K184:L184"/>
    <mergeCell ref="M184:N184"/>
    <mergeCell ref="O184:P184"/>
    <mergeCell ref="AC183:AD183"/>
    <mergeCell ref="AE183:AF183"/>
    <mergeCell ref="AG183:AH183"/>
    <mergeCell ref="AI183:AJ183"/>
    <mergeCell ref="AK183:AL183"/>
    <mergeCell ref="AM183:AN183"/>
    <mergeCell ref="Q183:R183"/>
    <mergeCell ref="S183:T183"/>
    <mergeCell ref="U183:V183"/>
    <mergeCell ref="W183:X183"/>
    <mergeCell ref="Y183:Z183"/>
    <mergeCell ref="AA183:AB183"/>
    <mergeCell ref="AO182:AP182"/>
    <mergeCell ref="AQ182:AR182"/>
    <mergeCell ref="AS182:AT182"/>
    <mergeCell ref="B183:D183"/>
    <mergeCell ref="E183:F183"/>
    <mergeCell ref="G183:H183"/>
    <mergeCell ref="I183:J183"/>
    <mergeCell ref="K183:L183"/>
    <mergeCell ref="M183:N183"/>
    <mergeCell ref="O183:P183"/>
    <mergeCell ref="AC182:AD182"/>
    <mergeCell ref="AE182:AF182"/>
    <mergeCell ref="AG182:AH182"/>
    <mergeCell ref="AI182:AJ182"/>
    <mergeCell ref="AK182:AL182"/>
    <mergeCell ref="AM182:AN182"/>
    <mergeCell ref="Q182:R182"/>
    <mergeCell ref="S182:T182"/>
    <mergeCell ref="U182:V182"/>
    <mergeCell ref="W182:X182"/>
    <mergeCell ref="Y182:Z182"/>
    <mergeCell ref="AA182:AB182"/>
    <mergeCell ref="AO181:AP181"/>
    <mergeCell ref="AQ181:AR181"/>
    <mergeCell ref="AS181:AT181"/>
    <mergeCell ref="B182:D182"/>
    <mergeCell ref="E182:F182"/>
    <mergeCell ref="G182:H182"/>
    <mergeCell ref="I182:J182"/>
    <mergeCell ref="K182:L182"/>
    <mergeCell ref="M182:N182"/>
    <mergeCell ref="O182:P182"/>
    <mergeCell ref="AC181:AD181"/>
    <mergeCell ref="AE181:AF181"/>
    <mergeCell ref="AG181:AH181"/>
    <mergeCell ref="AI181:AJ181"/>
    <mergeCell ref="AK181:AL181"/>
    <mergeCell ref="AM181:AN181"/>
    <mergeCell ref="Q181:R181"/>
    <mergeCell ref="S181:T181"/>
    <mergeCell ref="U181:V181"/>
    <mergeCell ref="W181:X181"/>
    <mergeCell ref="Y181:Z181"/>
    <mergeCell ref="AA181:AB181"/>
    <mergeCell ref="AO180:AP180"/>
    <mergeCell ref="AQ180:AR180"/>
    <mergeCell ref="AS180:AT180"/>
    <mergeCell ref="B181:D181"/>
    <mergeCell ref="E181:F181"/>
    <mergeCell ref="G181:H181"/>
    <mergeCell ref="I181:J181"/>
    <mergeCell ref="K181:L181"/>
    <mergeCell ref="M181:N181"/>
    <mergeCell ref="O181:P181"/>
    <mergeCell ref="AC180:AD180"/>
    <mergeCell ref="AE180:AF180"/>
    <mergeCell ref="AG180:AH180"/>
    <mergeCell ref="AI180:AJ180"/>
    <mergeCell ref="AK180:AL180"/>
    <mergeCell ref="AM180:AN180"/>
    <mergeCell ref="Q180:R180"/>
    <mergeCell ref="S180:T180"/>
    <mergeCell ref="U180:V180"/>
    <mergeCell ref="W180:X180"/>
    <mergeCell ref="Y180:Z180"/>
    <mergeCell ref="AA180:AB180"/>
    <mergeCell ref="AO179:AP179"/>
    <mergeCell ref="AQ179:AR179"/>
    <mergeCell ref="AS179:AT179"/>
    <mergeCell ref="B180:D180"/>
    <mergeCell ref="E180:F180"/>
    <mergeCell ref="G180:H180"/>
    <mergeCell ref="I180:J180"/>
    <mergeCell ref="K180:L180"/>
    <mergeCell ref="M180:N180"/>
    <mergeCell ref="O180:P180"/>
    <mergeCell ref="AC179:AD179"/>
    <mergeCell ref="AE179:AF179"/>
    <mergeCell ref="AG179:AH179"/>
    <mergeCell ref="AI179:AJ179"/>
    <mergeCell ref="AK179:AL179"/>
    <mergeCell ref="AM179:AN179"/>
    <mergeCell ref="Q179:R179"/>
    <mergeCell ref="S179:T179"/>
    <mergeCell ref="U179:V179"/>
    <mergeCell ref="W179:X179"/>
    <mergeCell ref="Y179:Z179"/>
    <mergeCell ref="AA179:AB179"/>
    <mergeCell ref="AO178:AP178"/>
    <mergeCell ref="AQ178:AR178"/>
    <mergeCell ref="AS178:AT178"/>
    <mergeCell ref="B179:D179"/>
    <mergeCell ref="E179:F179"/>
    <mergeCell ref="G179:H179"/>
    <mergeCell ref="I179:J179"/>
    <mergeCell ref="K179:L179"/>
    <mergeCell ref="M179:N179"/>
    <mergeCell ref="O179:P179"/>
    <mergeCell ref="AC178:AD178"/>
    <mergeCell ref="AE178:AF178"/>
    <mergeCell ref="AG178:AH178"/>
    <mergeCell ref="AI178:AJ178"/>
    <mergeCell ref="AK178:AL178"/>
    <mergeCell ref="AM178:AN178"/>
    <mergeCell ref="Q178:R178"/>
    <mergeCell ref="S178:T178"/>
    <mergeCell ref="U178:V178"/>
    <mergeCell ref="W178:X178"/>
    <mergeCell ref="Y178:Z178"/>
    <mergeCell ref="AA178:AB178"/>
    <mergeCell ref="AO177:AP177"/>
    <mergeCell ref="AQ177:AR177"/>
    <mergeCell ref="AS177:AT177"/>
    <mergeCell ref="B178:D178"/>
    <mergeCell ref="E178:F178"/>
    <mergeCell ref="G178:H178"/>
    <mergeCell ref="I178:J178"/>
    <mergeCell ref="K178:L178"/>
    <mergeCell ref="M178:N178"/>
    <mergeCell ref="O178:P178"/>
    <mergeCell ref="AC177:AD177"/>
    <mergeCell ref="AE177:AF177"/>
    <mergeCell ref="AG177:AH177"/>
    <mergeCell ref="AI177:AJ177"/>
    <mergeCell ref="AK177:AL177"/>
    <mergeCell ref="AM177:AN177"/>
    <mergeCell ref="Q177:R177"/>
    <mergeCell ref="S177:T177"/>
    <mergeCell ref="U177:V177"/>
    <mergeCell ref="W177:X177"/>
    <mergeCell ref="Y177:Z177"/>
    <mergeCell ref="AA177:AB177"/>
    <mergeCell ref="AO176:AP176"/>
    <mergeCell ref="AQ176:AR176"/>
    <mergeCell ref="AS176:AT176"/>
    <mergeCell ref="B177:D177"/>
    <mergeCell ref="E177:F177"/>
    <mergeCell ref="G177:H177"/>
    <mergeCell ref="I177:J177"/>
    <mergeCell ref="K177:L177"/>
    <mergeCell ref="M177:N177"/>
    <mergeCell ref="O177:P177"/>
    <mergeCell ref="AC176:AD176"/>
    <mergeCell ref="AE176:AF176"/>
    <mergeCell ref="AG176:AH176"/>
    <mergeCell ref="AI176:AJ176"/>
    <mergeCell ref="AK176:AL176"/>
    <mergeCell ref="AM176:AN176"/>
    <mergeCell ref="Q176:R176"/>
    <mergeCell ref="S176:T176"/>
    <mergeCell ref="U176:V176"/>
    <mergeCell ref="W176:X176"/>
    <mergeCell ref="Y176:Z176"/>
    <mergeCell ref="AA176:AB176"/>
    <mergeCell ref="AO175:AP175"/>
    <mergeCell ref="AQ175:AR175"/>
    <mergeCell ref="AS175:AT175"/>
    <mergeCell ref="B176:D176"/>
    <mergeCell ref="E176:F176"/>
    <mergeCell ref="G176:H176"/>
    <mergeCell ref="I176:J176"/>
    <mergeCell ref="K176:L176"/>
    <mergeCell ref="M176:N176"/>
    <mergeCell ref="O176:P176"/>
    <mergeCell ref="AC175:AD175"/>
    <mergeCell ref="AE175:AF175"/>
    <mergeCell ref="AG175:AH175"/>
    <mergeCell ref="AI175:AJ175"/>
    <mergeCell ref="AK175:AL175"/>
    <mergeCell ref="AM175:AN175"/>
    <mergeCell ref="Q175:R175"/>
    <mergeCell ref="S175:T175"/>
    <mergeCell ref="U175:V175"/>
    <mergeCell ref="W175:X175"/>
    <mergeCell ref="Y175:Z175"/>
    <mergeCell ref="AA175:AB175"/>
    <mergeCell ref="AO174:AP174"/>
    <mergeCell ref="AQ174:AR174"/>
    <mergeCell ref="AS174:AT174"/>
    <mergeCell ref="B175:D175"/>
    <mergeCell ref="E175:F175"/>
    <mergeCell ref="G175:H175"/>
    <mergeCell ref="I175:J175"/>
    <mergeCell ref="K175:L175"/>
    <mergeCell ref="M175:N175"/>
    <mergeCell ref="O175:P175"/>
    <mergeCell ref="AC174:AD174"/>
    <mergeCell ref="AE174:AF174"/>
    <mergeCell ref="AG174:AH174"/>
    <mergeCell ref="AI174:AJ174"/>
    <mergeCell ref="AK174:AL174"/>
    <mergeCell ref="AM174:AN174"/>
    <mergeCell ref="Q174:R174"/>
    <mergeCell ref="S174:T174"/>
    <mergeCell ref="U174:V174"/>
    <mergeCell ref="W174:X174"/>
    <mergeCell ref="Y174:Z174"/>
    <mergeCell ref="AA174:AB174"/>
    <mergeCell ref="AO173:AP173"/>
    <mergeCell ref="AQ173:AR173"/>
    <mergeCell ref="AS173:AT173"/>
    <mergeCell ref="B174:D174"/>
    <mergeCell ref="E174:F174"/>
    <mergeCell ref="G174:H174"/>
    <mergeCell ref="I174:J174"/>
    <mergeCell ref="K174:L174"/>
    <mergeCell ref="M174:N174"/>
    <mergeCell ref="O174:P174"/>
    <mergeCell ref="AC173:AD173"/>
    <mergeCell ref="AE173:AF173"/>
    <mergeCell ref="AG173:AH173"/>
    <mergeCell ref="AI173:AJ173"/>
    <mergeCell ref="AK173:AL173"/>
    <mergeCell ref="AM173:AN173"/>
    <mergeCell ref="Q173:R173"/>
    <mergeCell ref="S173:T173"/>
    <mergeCell ref="U173:V173"/>
    <mergeCell ref="W173:X173"/>
    <mergeCell ref="Y173:Z173"/>
    <mergeCell ref="AA173:AB173"/>
    <mergeCell ref="AO172:AP172"/>
    <mergeCell ref="AQ172:AR172"/>
    <mergeCell ref="AS172:AT172"/>
    <mergeCell ref="B173:D173"/>
    <mergeCell ref="E173:F173"/>
    <mergeCell ref="G173:H173"/>
    <mergeCell ref="I173:J173"/>
    <mergeCell ref="K173:L173"/>
    <mergeCell ref="M173:N173"/>
    <mergeCell ref="O173:P173"/>
    <mergeCell ref="AC172:AD172"/>
    <mergeCell ref="AE172:AF172"/>
    <mergeCell ref="AG172:AH172"/>
    <mergeCell ref="AI172:AJ172"/>
    <mergeCell ref="AK172:AL172"/>
    <mergeCell ref="AM172:AN172"/>
    <mergeCell ref="Q172:R172"/>
    <mergeCell ref="S172:T172"/>
    <mergeCell ref="U172:V172"/>
    <mergeCell ref="W172:X172"/>
    <mergeCell ref="Y172:Z172"/>
    <mergeCell ref="AA172:AB172"/>
    <mergeCell ref="AO171:AP171"/>
    <mergeCell ref="AQ171:AR171"/>
    <mergeCell ref="AS171:AT171"/>
    <mergeCell ref="B172:D172"/>
    <mergeCell ref="E172:F172"/>
    <mergeCell ref="G172:H172"/>
    <mergeCell ref="I172:J172"/>
    <mergeCell ref="K172:L172"/>
    <mergeCell ref="M172:N172"/>
    <mergeCell ref="O172:P172"/>
    <mergeCell ref="AC171:AD171"/>
    <mergeCell ref="AE171:AF171"/>
    <mergeCell ref="AG171:AH171"/>
    <mergeCell ref="AI171:AJ171"/>
    <mergeCell ref="AK171:AL171"/>
    <mergeCell ref="AM171:AN171"/>
    <mergeCell ref="Q171:R171"/>
    <mergeCell ref="S171:T171"/>
    <mergeCell ref="U171:V171"/>
    <mergeCell ref="W171:X171"/>
    <mergeCell ref="Y171:Z171"/>
    <mergeCell ref="AA171:AB171"/>
    <mergeCell ref="AO170:AP170"/>
    <mergeCell ref="AQ170:AR170"/>
    <mergeCell ref="AS170:AT170"/>
    <mergeCell ref="B171:D171"/>
    <mergeCell ref="E171:F171"/>
    <mergeCell ref="G171:H171"/>
    <mergeCell ref="I171:J171"/>
    <mergeCell ref="K171:L171"/>
    <mergeCell ref="M171:N171"/>
    <mergeCell ref="O171:P171"/>
    <mergeCell ref="AC170:AD170"/>
    <mergeCell ref="AE170:AF170"/>
    <mergeCell ref="AG170:AH170"/>
    <mergeCell ref="AI170:AJ170"/>
    <mergeCell ref="AK170:AL170"/>
    <mergeCell ref="AM170:AN170"/>
    <mergeCell ref="Q170:R170"/>
    <mergeCell ref="S170:T170"/>
    <mergeCell ref="U170:V170"/>
    <mergeCell ref="W170:X170"/>
    <mergeCell ref="Y170:Z170"/>
    <mergeCell ref="AA170:AB170"/>
    <mergeCell ref="AO169:AP169"/>
    <mergeCell ref="AQ169:AR169"/>
    <mergeCell ref="AS169:AT169"/>
    <mergeCell ref="B170:D170"/>
    <mergeCell ref="E170:F170"/>
    <mergeCell ref="G170:H170"/>
    <mergeCell ref="I170:J170"/>
    <mergeCell ref="K170:L170"/>
    <mergeCell ref="M170:N170"/>
    <mergeCell ref="O170:P170"/>
    <mergeCell ref="AC169:AD169"/>
    <mergeCell ref="AE169:AF169"/>
    <mergeCell ref="AG169:AH169"/>
    <mergeCell ref="AI169:AJ169"/>
    <mergeCell ref="AK169:AL169"/>
    <mergeCell ref="AM169:AN169"/>
    <mergeCell ref="Q169:R169"/>
    <mergeCell ref="S169:T169"/>
    <mergeCell ref="U169:V169"/>
    <mergeCell ref="W169:X169"/>
    <mergeCell ref="Y169:Z169"/>
    <mergeCell ref="AA169:AB169"/>
    <mergeCell ref="AO168:AP168"/>
    <mergeCell ref="AQ168:AR168"/>
    <mergeCell ref="AS168:AT168"/>
    <mergeCell ref="B169:D169"/>
    <mergeCell ref="E169:F169"/>
    <mergeCell ref="G169:H169"/>
    <mergeCell ref="I169:J169"/>
    <mergeCell ref="K169:L169"/>
    <mergeCell ref="M169:N169"/>
    <mergeCell ref="O169:P169"/>
    <mergeCell ref="AC168:AD168"/>
    <mergeCell ref="AE168:AF168"/>
    <mergeCell ref="AG168:AH168"/>
    <mergeCell ref="AI168:AJ168"/>
    <mergeCell ref="AK168:AL168"/>
    <mergeCell ref="AM168:AN168"/>
    <mergeCell ref="Q168:R168"/>
    <mergeCell ref="S168:T168"/>
    <mergeCell ref="U168:V168"/>
    <mergeCell ref="W168:X168"/>
    <mergeCell ref="Y168:Z168"/>
    <mergeCell ref="AA168:AB168"/>
    <mergeCell ref="AO167:AP167"/>
    <mergeCell ref="AQ167:AR167"/>
    <mergeCell ref="AS167:AT167"/>
    <mergeCell ref="B168:D168"/>
    <mergeCell ref="E168:F168"/>
    <mergeCell ref="G168:H168"/>
    <mergeCell ref="I168:J168"/>
    <mergeCell ref="K168:L168"/>
    <mergeCell ref="M168:N168"/>
    <mergeCell ref="O168:P168"/>
    <mergeCell ref="AC167:AD167"/>
    <mergeCell ref="AE167:AF167"/>
    <mergeCell ref="AG167:AH167"/>
    <mergeCell ref="AI167:AJ167"/>
    <mergeCell ref="AK167:AL167"/>
    <mergeCell ref="AM167:AN167"/>
    <mergeCell ref="Q167:R167"/>
    <mergeCell ref="S167:T167"/>
    <mergeCell ref="U167:V167"/>
    <mergeCell ref="W167:X167"/>
    <mergeCell ref="Y167:Z167"/>
    <mergeCell ref="AA167:AB167"/>
    <mergeCell ref="AO166:AP166"/>
    <mergeCell ref="AQ166:AR166"/>
    <mergeCell ref="AS166:AT166"/>
    <mergeCell ref="B167:D167"/>
    <mergeCell ref="E167:F167"/>
    <mergeCell ref="G167:H167"/>
    <mergeCell ref="I167:J167"/>
    <mergeCell ref="K167:L167"/>
    <mergeCell ref="M167:N167"/>
    <mergeCell ref="O167:P167"/>
    <mergeCell ref="AC166:AD166"/>
    <mergeCell ref="AE166:AF166"/>
    <mergeCell ref="AG166:AH166"/>
    <mergeCell ref="AI166:AJ166"/>
    <mergeCell ref="AK166:AL166"/>
    <mergeCell ref="AM166:AN166"/>
    <mergeCell ref="Q166:R166"/>
    <mergeCell ref="S166:T166"/>
    <mergeCell ref="U166:V166"/>
    <mergeCell ref="W166:X166"/>
    <mergeCell ref="Y166:Z166"/>
    <mergeCell ref="AA166:AB166"/>
    <mergeCell ref="AO165:AP165"/>
    <mergeCell ref="AQ165:AR165"/>
    <mergeCell ref="AS165:AT165"/>
    <mergeCell ref="B166:D166"/>
    <mergeCell ref="E166:F166"/>
    <mergeCell ref="G166:H166"/>
    <mergeCell ref="I166:J166"/>
    <mergeCell ref="K166:L166"/>
    <mergeCell ref="M166:N166"/>
    <mergeCell ref="O166:P166"/>
    <mergeCell ref="AC165:AD165"/>
    <mergeCell ref="AE165:AF165"/>
    <mergeCell ref="AG165:AH165"/>
    <mergeCell ref="AI165:AJ165"/>
    <mergeCell ref="AK165:AL165"/>
    <mergeCell ref="AM165:AN165"/>
    <mergeCell ref="Q165:R165"/>
    <mergeCell ref="S165:T165"/>
    <mergeCell ref="U165:V165"/>
    <mergeCell ref="W165:X165"/>
    <mergeCell ref="Y165:Z165"/>
    <mergeCell ref="AA165:AB165"/>
    <mergeCell ref="AO164:AP164"/>
    <mergeCell ref="AQ164:AR164"/>
    <mergeCell ref="AS164:AT164"/>
    <mergeCell ref="B165:D165"/>
    <mergeCell ref="E165:F165"/>
    <mergeCell ref="G165:H165"/>
    <mergeCell ref="I165:J165"/>
    <mergeCell ref="K165:L165"/>
    <mergeCell ref="M165:N165"/>
    <mergeCell ref="O165:P165"/>
    <mergeCell ref="AC164:AD164"/>
    <mergeCell ref="AE164:AF164"/>
    <mergeCell ref="AG164:AH164"/>
    <mergeCell ref="AI164:AJ164"/>
    <mergeCell ref="AK164:AL164"/>
    <mergeCell ref="AM164:AN164"/>
    <mergeCell ref="Q164:R164"/>
    <mergeCell ref="S164:T164"/>
    <mergeCell ref="U164:V164"/>
    <mergeCell ref="W164:X164"/>
    <mergeCell ref="Y164:Z164"/>
    <mergeCell ref="AA164:AB164"/>
    <mergeCell ref="AO163:AP163"/>
    <mergeCell ref="AQ163:AR163"/>
    <mergeCell ref="AS163:AT163"/>
    <mergeCell ref="B164:D164"/>
    <mergeCell ref="E164:F164"/>
    <mergeCell ref="G164:H164"/>
    <mergeCell ref="I164:J164"/>
    <mergeCell ref="K164:L164"/>
    <mergeCell ref="M164:N164"/>
    <mergeCell ref="O164:P164"/>
    <mergeCell ref="AC163:AD163"/>
    <mergeCell ref="AE163:AF163"/>
    <mergeCell ref="AG163:AH163"/>
    <mergeCell ref="AI163:AJ163"/>
    <mergeCell ref="AK163:AL163"/>
    <mergeCell ref="AM163:AN163"/>
    <mergeCell ref="Q163:R163"/>
    <mergeCell ref="S163:T163"/>
    <mergeCell ref="U163:V163"/>
    <mergeCell ref="W163:X163"/>
    <mergeCell ref="Y163:Z163"/>
    <mergeCell ref="AA163:AB163"/>
    <mergeCell ref="AO162:AP162"/>
    <mergeCell ref="AQ162:AR162"/>
    <mergeCell ref="AS162:AT162"/>
    <mergeCell ref="B163:D163"/>
    <mergeCell ref="E163:F163"/>
    <mergeCell ref="G163:H163"/>
    <mergeCell ref="I163:J163"/>
    <mergeCell ref="K163:L163"/>
    <mergeCell ref="M163:N163"/>
    <mergeCell ref="O163:P163"/>
    <mergeCell ref="AC162:AD162"/>
    <mergeCell ref="AE162:AF162"/>
    <mergeCell ref="AG162:AH162"/>
    <mergeCell ref="AI162:AJ162"/>
    <mergeCell ref="AK162:AL162"/>
    <mergeCell ref="AM162:AN162"/>
    <mergeCell ref="Q162:R162"/>
    <mergeCell ref="S162:T162"/>
    <mergeCell ref="U162:V162"/>
    <mergeCell ref="W162:X162"/>
    <mergeCell ref="Y162:Z162"/>
    <mergeCell ref="AA162:AB162"/>
    <mergeCell ref="AO161:AP161"/>
    <mergeCell ref="AQ161:AR161"/>
    <mergeCell ref="AS161:AT161"/>
    <mergeCell ref="B162:D162"/>
    <mergeCell ref="E162:F162"/>
    <mergeCell ref="G162:H162"/>
    <mergeCell ref="I162:J162"/>
    <mergeCell ref="K162:L162"/>
    <mergeCell ref="M162:N162"/>
    <mergeCell ref="O162:P162"/>
    <mergeCell ref="AC161:AD161"/>
    <mergeCell ref="AE161:AF161"/>
    <mergeCell ref="AG161:AH161"/>
    <mergeCell ref="AI161:AJ161"/>
    <mergeCell ref="AK161:AL161"/>
    <mergeCell ref="AM161:AN161"/>
    <mergeCell ref="Q161:R161"/>
    <mergeCell ref="S161:T161"/>
    <mergeCell ref="U161:V161"/>
    <mergeCell ref="W161:X161"/>
    <mergeCell ref="Y161:Z161"/>
    <mergeCell ref="AA161:AB161"/>
    <mergeCell ref="AO160:AP160"/>
    <mergeCell ref="AQ160:AR160"/>
    <mergeCell ref="AS160:AT160"/>
    <mergeCell ref="B161:D161"/>
    <mergeCell ref="E161:F161"/>
    <mergeCell ref="G161:H161"/>
    <mergeCell ref="I161:J161"/>
    <mergeCell ref="K161:L161"/>
    <mergeCell ref="M161:N161"/>
    <mergeCell ref="O161:P161"/>
    <mergeCell ref="AC160:AD160"/>
    <mergeCell ref="AE160:AF160"/>
    <mergeCell ref="AG160:AH160"/>
    <mergeCell ref="AI160:AJ160"/>
    <mergeCell ref="AK160:AL160"/>
    <mergeCell ref="AM160:AN160"/>
    <mergeCell ref="Q160:R160"/>
    <mergeCell ref="S160:T160"/>
    <mergeCell ref="U160:V160"/>
    <mergeCell ref="W160:X160"/>
    <mergeCell ref="Y160:Z160"/>
    <mergeCell ref="AA160:AB160"/>
    <mergeCell ref="AO159:AP159"/>
    <mergeCell ref="AQ159:AR159"/>
    <mergeCell ref="AS159:AT159"/>
    <mergeCell ref="B160:D160"/>
    <mergeCell ref="E160:F160"/>
    <mergeCell ref="G160:H160"/>
    <mergeCell ref="I160:J160"/>
    <mergeCell ref="K160:L160"/>
    <mergeCell ref="M160:N160"/>
    <mergeCell ref="O160:P160"/>
    <mergeCell ref="AC159:AD159"/>
    <mergeCell ref="AE159:AF159"/>
    <mergeCell ref="AG159:AH159"/>
    <mergeCell ref="AI159:AJ159"/>
    <mergeCell ref="AK159:AL159"/>
    <mergeCell ref="AM159:AN159"/>
    <mergeCell ref="Q159:R159"/>
    <mergeCell ref="S159:T159"/>
    <mergeCell ref="U159:V159"/>
    <mergeCell ref="W159:X159"/>
    <mergeCell ref="Y159:Z159"/>
    <mergeCell ref="AA159:AB159"/>
    <mergeCell ref="AO158:AP158"/>
    <mergeCell ref="AQ158:AR158"/>
    <mergeCell ref="AS158:AT158"/>
    <mergeCell ref="B159:D159"/>
    <mergeCell ref="E159:F159"/>
    <mergeCell ref="G159:H159"/>
    <mergeCell ref="I159:J159"/>
    <mergeCell ref="K159:L159"/>
    <mergeCell ref="M159:N159"/>
    <mergeCell ref="O159:P159"/>
    <mergeCell ref="AC158:AD158"/>
    <mergeCell ref="AE158:AF158"/>
    <mergeCell ref="AG158:AH158"/>
    <mergeCell ref="AI158:AJ158"/>
    <mergeCell ref="AK158:AL158"/>
    <mergeCell ref="AM158:AN158"/>
    <mergeCell ref="Q158:R158"/>
    <mergeCell ref="S158:T158"/>
    <mergeCell ref="U158:V158"/>
    <mergeCell ref="W158:X158"/>
    <mergeCell ref="Y158:Z158"/>
    <mergeCell ref="AA158:AB158"/>
    <mergeCell ref="AO157:AP157"/>
    <mergeCell ref="AQ157:AR157"/>
    <mergeCell ref="AS157:AT157"/>
    <mergeCell ref="B158:D158"/>
    <mergeCell ref="E158:F158"/>
    <mergeCell ref="G158:H158"/>
    <mergeCell ref="I158:J158"/>
    <mergeCell ref="K158:L158"/>
    <mergeCell ref="M158:N158"/>
    <mergeCell ref="O158:P158"/>
    <mergeCell ref="AC157:AD157"/>
    <mergeCell ref="AE157:AF157"/>
    <mergeCell ref="AG157:AH157"/>
    <mergeCell ref="AI157:AJ157"/>
    <mergeCell ref="AK157:AL157"/>
    <mergeCell ref="AM157:AN157"/>
    <mergeCell ref="Q157:R157"/>
    <mergeCell ref="S157:T157"/>
    <mergeCell ref="U157:V157"/>
    <mergeCell ref="W157:X157"/>
    <mergeCell ref="Y157:Z157"/>
    <mergeCell ref="AA157:AB157"/>
    <mergeCell ref="AO156:AP156"/>
    <mergeCell ref="AQ156:AR156"/>
    <mergeCell ref="AS156:AT156"/>
    <mergeCell ref="B157:D157"/>
    <mergeCell ref="E157:F157"/>
    <mergeCell ref="G157:H157"/>
    <mergeCell ref="I157:J157"/>
    <mergeCell ref="K157:L157"/>
    <mergeCell ref="M157:N157"/>
    <mergeCell ref="O157:P157"/>
    <mergeCell ref="AC156:AD156"/>
    <mergeCell ref="AE156:AF156"/>
    <mergeCell ref="AG156:AH156"/>
    <mergeCell ref="AI156:AJ156"/>
    <mergeCell ref="AK156:AL156"/>
    <mergeCell ref="AM156:AN156"/>
    <mergeCell ref="Q156:R156"/>
    <mergeCell ref="S156:T156"/>
    <mergeCell ref="U156:V156"/>
    <mergeCell ref="W156:X156"/>
    <mergeCell ref="Y156:Z156"/>
    <mergeCell ref="AA156:AB156"/>
    <mergeCell ref="AO155:AP155"/>
    <mergeCell ref="AQ155:AR155"/>
    <mergeCell ref="AS155:AT155"/>
    <mergeCell ref="B156:D156"/>
    <mergeCell ref="E156:F156"/>
    <mergeCell ref="G156:H156"/>
    <mergeCell ref="I156:J156"/>
    <mergeCell ref="K156:L156"/>
    <mergeCell ref="M156:N156"/>
    <mergeCell ref="O156:P156"/>
    <mergeCell ref="AC155:AD155"/>
    <mergeCell ref="AE155:AF155"/>
    <mergeCell ref="AG155:AH155"/>
    <mergeCell ref="AI155:AJ155"/>
    <mergeCell ref="AK155:AL155"/>
    <mergeCell ref="AM155:AN155"/>
    <mergeCell ref="Q155:R155"/>
    <mergeCell ref="S155:T155"/>
    <mergeCell ref="U155:V155"/>
    <mergeCell ref="W155:X155"/>
    <mergeCell ref="Y155:Z155"/>
    <mergeCell ref="AA155:AB155"/>
    <mergeCell ref="AO154:AP154"/>
    <mergeCell ref="AQ154:AR154"/>
    <mergeCell ref="AS154:AT154"/>
    <mergeCell ref="B155:D155"/>
    <mergeCell ref="E155:F155"/>
    <mergeCell ref="G155:H155"/>
    <mergeCell ref="I155:J155"/>
    <mergeCell ref="K155:L155"/>
    <mergeCell ref="M155:N155"/>
    <mergeCell ref="O155:P155"/>
    <mergeCell ref="AC154:AD154"/>
    <mergeCell ref="AE154:AF154"/>
    <mergeCell ref="AG154:AH154"/>
    <mergeCell ref="AI154:AJ154"/>
    <mergeCell ref="AK154:AL154"/>
    <mergeCell ref="AM154:AN154"/>
    <mergeCell ref="Q154:R154"/>
    <mergeCell ref="S154:T154"/>
    <mergeCell ref="U154:V154"/>
    <mergeCell ref="W154:X154"/>
    <mergeCell ref="Y154:Z154"/>
    <mergeCell ref="AA154:AB154"/>
    <mergeCell ref="AO153:AP153"/>
    <mergeCell ref="AQ153:AR153"/>
    <mergeCell ref="AS153:AT153"/>
    <mergeCell ref="B154:D154"/>
    <mergeCell ref="E154:F154"/>
    <mergeCell ref="G154:H154"/>
    <mergeCell ref="I154:J154"/>
    <mergeCell ref="K154:L154"/>
    <mergeCell ref="M154:N154"/>
    <mergeCell ref="O154:P154"/>
    <mergeCell ref="AC153:AD153"/>
    <mergeCell ref="AE153:AF153"/>
    <mergeCell ref="AG153:AH153"/>
    <mergeCell ref="AI153:AJ153"/>
    <mergeCell ref="AK153:AL153"/>
    <mergeCell ref="AM153:AN153"/>
    <mergeCell ref="Q153:R153"/>
    <mergeCell ref="S153:T153"/>
    <mergeCell ref="U153:V153"/>
    <mergeCell ref="W153:X153"/>
    <mergeCell ref="Y153:Z153"/>
    <mergeCell ref="AA153:AB153"/>
    <mergeCell ref="AO152:AP152"/>
    <mergeCell ref="AQ152:AR152"/>
    <mergeCell ref="AS152:AT152"/>
    <mergeCell ref="B153:D153"/>
    <mergeCell ref="E153:F153"/>
    <mergeCell ref="G153:H153"/>
    <mergeCell ref="I153:J153"/>
    <mergeCell ref="K153:L153"/>
    <mergeCell ref="M153:N153"/>
    <mergeCell ref="O153:P153"/>
    <mergeCell ref="AC152:AD152"/>
    <mergeCell ref="AE152:AF152"/>
    <mergeCell ref="AG152:AH152"/>
    <mergeCell ref="AI152:AJ152"/>
    <mergeCell ref="AK152:AL152"/>
    <mergeCell ref="AM152:AN152"/>
    <mergeCell ref="Q152:R152"/>
    <mergeCell ref="S152:T152"/>
    <mergeCell ref="U152:V152"/>
    <mergeCell ref="W152:X152"/>
    <mergeCell ref="Y152:Z152"/>
    <mergeCell ref="AA152:AB152"/>
    <mergeCell ref="AO151:AP151"/>
    <mergeCell ref="AQ151:AR151"/>
    <mergeCell ref="AS151:AT151"/>
    <mergeCell ref="B152:D152"/>
    <mergeCell ref="E152:F152"/>
    <mergeCell ref="G152:H152"/>
    <mergeCell ref="I152:J152"/>
    <mergeCell ref="K152:L152"/>
    <mergeCell ref="M152:N152"/>
    <mergeCell ref="O152:P152"/>
    <mergeCell ref="AC151:AD151"/>
    <mergeCell ref="AE151:AF151"/>
    <mergeCell ref="AG151:AH151"/>
    <mergeCell ref="AI151:AJ151"/>
    <mergeCell ref="AK151:AL151"/>
    <mergeCell ref="AM151:AN151"/>
    <mergeCell ref="Q151:R151"/>
    <mergeCell ref="S151:T151"/>
    <mergeCell ref="U151:V151"/>
    <mergeCell ref="W151:X151"/>
    <mergeCell ref="Y151:Z151"/>
    <mergeCell ref="AA151:AB151"/>
    <mergeCell ref="AO150:AP150"/>
    <mergeCell ref="AQ150:AR150"/>
    <mergeCell ref="AS150:AT150"/>
    <mergeCell ref="B151:D151"/>
    <mergeCell ref="E151:F151"/>
    <mergeCell ref="G151:H151"/>
    <mergeCell ref="I151:J151"/>
    <mergeCell ref="K151:L151"/>
    <mergeCell ref="M151:N151"/>
    <mergeCell ref="O151:P151"/>
    <mergeCell ref="AC150:AD150"/>
    <mergeCell ref="AE150:AF150"/>
    <mergeCell ref="AG150:AH150"/>
    <mergeCell ref="AI150:AJ150"/>
    <mergeCell ref="AK150:AL150"/>
    <mergeCell ref="AM150:AN150"/>
    <mergeCell ref="Q150:R150"/>
    <mergeCell ref="S150:T150"/>
    <mergeCell ref="U150:V150"/>
    <mergeCell ref="W150:X150"/>
    <mergeCell ref="Y150:Z150"/>
    <mergeCell ref="AA150:AB150"/>
    <mergeCell ref="AO149:AP149"/>
    <mergeCell ref="AQ149:AR149"/>
    <mergeCell ref="AS149:AT149"/>
    <mergeCell ref="B150:D150"/>
    <mergeCell ref="E150:F150"/>
    <mergeCell ref="G150:H150"/>
    <mergeCell ref="I150:J150"/>
    <mergeCell ref="K150:L150"/>
    <mergeCell ref="M150:N150"/>
    <mergeCell ref="O150:P150"/>
    <mergeCell ref="AC149:AD149"/>
    <mergeCell ref="AE149:AF149"/>
    <mergeCell ref="AG149:AH149"/>
    <mergeCell ref="AI149:AJ149"/>
    <mergeCell ref="AK149:AL149"/>
    <mergeCell ref="AM149:AN149"/>
    <mergeCell ref="Q149:R149"/>
    <mergeCell ref="S149:T149"/>
    <mergeCell ref="U149:V149"/>
    <mergeCell ref="W149:X149"/>
    <mergeCell ref="Y149:Z149"/>
    <mergeCell ref="AA149:AB149"/>
    <mergeCell ref="AO148:AP148"/>
    <mergeCell ref="AQ148:AR148"/>
    <mergeCell ref="AS148:AT148"/>
    <mergeCell ref="B149:D149"/>
    <mergeCell ref="E149:F149"/>
    <mergeCell ref="G149:H149"/>
    <mergeCell ref="I149:J149"/>
    <mergeCell ref="K149:L149"/>
    <mergeCell ref="M149:N149"/>
    <mergeCell ref="O149:P149"/>
    <mergeCell ref="AC148:AD148"/>
    <mergeCell ref="AE148:AF148"/>
    <mergeCell ref="AG148:AH148"/>
    <mergeCell ref="AI148:AJ148"/>
    <mergeCell ref="AK148:AL148"/>
    <mergeCell ref="AM148:AN148"/>
    <mergeCell ref="Q148:R148"/>
    <mergeCell ref="S148:T148"/>
    <mergeCell ref="U148:V148"/>
    <mergeCell ref="W148:X148"/>
    <mergeCell ref="Y148:Z148"/>
    <mergeCell ref="AA148:AB148"/>
    <mergeCell ref="AO147:AP147"/>
    <mergeCell ref="AQ147:AR147"/>
    <mergeCell ref="AS147:AT147"/>
    <mergeCell ref="B148:D148"/>
    <mergeCell ref="E148:F148"/>
    <mergeCell ref="G148:H148"/>
    <mergeCell ref="I148:J148"/>
    <mergeCell ref="K148:L148"/>
    <mergeCell ref="M148:N148"/>
    <mergeCell ref="O148:P148"/>
    <mergeCell ref="AC147:AD147"/>
    <mergeCell ref="AE147:AF147"/>
    <mergeCell ref="AG147:AH147"/>
    <mergeCell ref="AI147:AJ147"/>
    <mergeCell ref="AK147:AL147"/>
    <mergeCell ref="AM147:AN147"/>
    <mergeCell ref="Q147:R147"/>
    <mergeCell ref="S147:T147"/>
    <mergeCell ref="U147:V147"/>
    <mergeCell ref="W147:X147"/>
    <mergeCell ref="Y147:Z147"/>
    <mergeCell ref="AA147:AB147"/>
    <mergeCell ref="AO146:AP146"/>
    <mergeCell ref="AQ146:AR146"/>
    <mergeCell ref="AS146:AT146"/>
    <mergeCell ref="B147:D147"/>
    <mergeCell ref="E147:F147"/>
    <mergeCell ref="G147:H147"/>
    <mergeCell ref="I147:J147"/>
    <mergeCell ref="K147:L147"/>
    <mergeCell ref="M147:N147"/>
    <mergeCell ref="O147:P147"/>
    <mergeCell ref="AC146:AD146"/>
    <mergeCell ref="AE146:AF146"/>
    <mergeCell ref="AG146:AH146"/>
    <mergeCell ref="AI146:AJ146"/>
    <mergeCell ref="AK146:AL146"/>
    <mergeCell ref="AM146:AN146"/>
    <mergeCell ref="Q146:R146"/>
    <mergeCell ref="S146:T146"/>
    <mergeCell ref="U146:V146"/>
    <mergeCell ref="W146:X146"/>
    <mergeCell ref="Y146:Z146"/>
    <mergeCell ref="AA146:AB146"/>
    <mergeCell ref="AO145:AP145"/>
    <mergeCell ref="AQ145:AR145"/>
    <mergeCell ref="AS145:AT145"/>
    <mergeCell ref="B146:D146"/>
    <mergeCell ref="E146:F146"/>
    <mergeCell ref="G146:H146"/>
    <mergeCell ref="I146:J146"/>
    <mergeCell ref="K146:L146"/>
    <mergeCell ref="M146:N146"/>
    <mergeCell ref="O146:P146"/>
    <mergeCell ref="AC145:AD145"/>
    <mergeCell ref="AE145:AF145"/>
    <mergeCell ref="AG145:AH145"/>
    <mergeCell ref="AI145:AJ145"/>
    <mergeCell ref="AK145:AL145"/>
    <mergeCell ref="AM145:AN145"/>
    <mergeCell ref="Q145:R145"/>
    <mergeCell ref="S145:T145"/>
    <mergeCell ref="U145:V145"/>
    <mergeCell ref="W145:X145"/>
    <mergeCell ref="Y145:Z145"/>
    <mergeCell ref="AA145:AB145"/>
    <mergeCell ref="AO144:AP144"/>
    <mergeCell ref="AQ144:AR144"/>
    <mergeCell ref="AS144:AT144"/>
    <mergeCell ref="B145:D145"/>
    <mergeCell ref="E145:F145"/>
    <mergeCell ref="G145:H145"/>
    <mergeCell ref="I145:J145"/>
    <mergeCell ref="K145:L145"/>
    <mergeCell ref="M145:N145"/>
    <mergeCell ref="O145:P145"/>
    <mergeCell ref="AC144:AD144"/>
    <mergeCell ref="AE144:AF144"/>
    <mergeCell ref="AG144:AH144"/>
    <mergeCell ref="AI144:AJ144"/>
    <mergeCell ref="AK144:AL144"/>
    <mergeCell ref="AM144:AN144"/>
    <mergeCell ref="Q144:R144"/>
    <mergeCell ref="S144:T144"/>
    <mergeCell ref="U144:V144"/>
    <mergeCell ref="W144:X144"/>
    <mergeCell ref="Y144:Z144"/>
    <mergeCell ref="AA144:AB144"/>
    <mergeCell ref="AO143:AP143"/>
    <mergeCell ref="AQ143:AR143"/>
    <mergeCell ref="AS143:AT143"/>
    <mergeCell ref="B144:D144"/>
    <mergeCell ref="E144:F144"/>
    <mergeCell ref="G144:H144"/>
    <mergeCell ref="I144:J144"/>
    <mergeCell ref="K144:L144"/>
    <mergeCell ref="M144:N144"/>
    <mergeCell ref="O144:P144"/>
    <mergeCell ref="AC143:AD143"/>
    <mergeCell ref="AE143:AF143"/>
    <mergeCell ref="AG143:AH143"/>
    <mergeCell ref="AI143:AJ143"/>
    <mergeCell ref="AK143:AL143"/>
    <mergeCell ref="AM143:AN143"/>
    <mergeCell ref="Q143:R143"/>
    <mergeCell ref="S143:T143"/>
    <mergeCell ref="U143:V143"/>
    <mergeCell ref="W143:X143"/>
    <mergeCell ref="Y143:Z143"/>
    <mergeCell ref="AA143:AB143"/>
    <mergeCell ref="AO142:AP142"/>
    <mergeCell ref="AQ142:AR142"/>
    <mergeCell ref="AS142:AT142"/>
    <mergeCell ref="B143:D143"/>
    <mergeCell ref="E143:F143"/>
    <mergeCell ref="G143:H143"/>
    <mergeCell ref="I143:J143"/>
    <mergeCell ref="K143:L143"/>
    <mergeCell ref="M143:N143"/>
    <mergeCell ref="O143:P143"/>
    <mergeCell ref="AC142:AD142"/>
    <mergeCell ref="AE142:AF142"/>
    <mergeCell ref="AG142:AH142"/>
    <mergeCell ref="AI142:AJ142"/>
    <mergeCell ref="AK142:AL142"/>
    <mergeCell ref="AM142:AN142"/>
    <mergeCell ref="Q142:R142"/>
    <mergeCell ref="S142:T142"/>
    <mergeCell ref="U142:V142"/>
    <mergeCell ref="W142:X142"/>
    <mergeCell ref="Y142:Z142"/>
    <mergeCell ref="AA142:AB142"/>
    <mergeCell ref="AO141:AP141"/>
    <mergeCell ref="AQ141:AR141"/>
    <mergeCell ref="AS141:AT141"/>
    <mergeCell ref="B142:D142"/>
    <mergeCell ref="E142:F142"/>
    <mergeCell ref="G142:H142"/>
    <mergeCell ref="I142:J142"/>
    <mergeCell ref="K142:L142"/>
    <mergeCell ref="M142:N142"/>
    <mergeCell ref="O142:P142"/>
    <mergeCell ref="AC141:AD141"/>
    <mergeCell ref="AE141:AF141"/>
    <mergeCell ref="AG141:AH141"/>
    <mergeCell ref="AI141:AJ141"/>
    <mergeCell ref="AK141:AL141"/>
    <mergeCell ref="AM141:AN141"/>
    <mergeCell ref="Q141:R141"/>
    <mergeCell ref="S141:T141"/>
    <mergeCell ref="U141:V141"/>
    <mergeCell ref="W141:X141"/>
    <mergeCell ref="Y141:Z141"/>
    <mergeCell ref="AA141:AB141"/>
    <mergeCell ref="AO140:AP140"/>
    <mergeCell ref="AQ140:AR140"/>
    <mergeCell ref="AS140:AT140"/>
    <mergeCell ref="B141:D141"/>
    <mergeCell ref="E141:F141"/>
    <mergeCell ref="G141:H141"/>
    <mergeCell ref="I141:J141"/>
    <mergeCell ref="K141:L141"/>
    <mergeCell ref="M141:N141"/>
    <mergeCell ref="O141:P141"/>
    <mergeCell ref="AC140:AD140"/>
    <mergeCell ref="AE140:AF140"/>
    <mergeCell ref="AG140:AH140"/>
    <mergeCell ref="AI140:AJ140"/>
    <mergeCell ref="AK140:AL140"/>
    <mergeCell ref="AM140:AN140"/>
    <mergeCell ref="Q140:R140"/>
    <mergeCell ref="S140:T140"/>
    <mergeCell ref="U140:V140"/>
    <mergeCell ref="W140:X140"/>
    <mergeCell ref="Y140:Z140"/>
    <mergeCell ref="AA140:AB140"/>
    <mergeCell ref="AO139:AP139"/>
    <mergeCell ref="AQ139:AR139"/>
    <mergeCell ref="AS139:AT139"/>
    <mergeCell ref="B140:D140"/>
    <mergeCell ref="E140:F140"/>
    <mergeCell ref="G140:H140"/>
    <mergeCell ref="I140:J140"/>
    <mergeCell ref="K140:L140"/>
    <mergeCell ref="M140:N140"/>
    <mergeCell ref="O140:P140"/>
    <mergeCell ref="AC139:AD139"/>
    <mergeCell ref="AE139:AF139"/>
    <mergeCell ref="AG139:AH139"/>
    <mergeCell ref="AI139:AJ139"/>
    <mergeCell ref="AK139:AL139"/>
    <mergeCell ref="AM139:AN139"/>
    <mergeCell ref="Q139:R139"/>
    <mergeCell ref="S139:T139"/>
    <mergeCell ref="U139:V139"/>
    <mergeCell ref="W139:X139"/>
    <mergeCell ref="Y139:Z139"/>
    <mergeCell ref="AA139:AB139"/>
    <mergeCell ref="AO138:AP138"/>
    <mergeCell ref="AQ138:AR138"/>
    <mergeCell ref="AS138:AT138"/>
    <mergeCell ref="B139:D139"/>
    <mergeCell ref="E139:F139"/>
    <mergeCell ref="G139:H139"/>
    <mergeCell ref="I139:J139"/>
    <mergeCell ref="K139:L139"/>
    <mergeCell ref="M139:N139"/>
    <mergeCell ref="O139:P139"/>
    <mergeCell ref="AC138:AD138"/>
    <mergeCell ref="AE138:AF138"/>
    <mergeCell ref="AG138:AH138"/>
    <mergeCell ref="AI138:AJ138"/>
    <mergeCell ref="AK138:AL138"/>
    <mergeCell ref="AM138:AN138"/>
    <mergeCell ref="Q138:R138"/>
    <mergeCell ref="S138:T138"/>
    <mergeCell ref="U138:V138"/>
    <mergeCell ref="W138:X138"/>
    <mergeCell ref="Y138:Z138"/>
    <mergeCell ref="AA138:AB138"/>
    <mergeCell ref="AO137:AP137"/>
    <mergeCell ref="AQ137:AR137"/>
    <mergeCell ref="AS137:AT137"/>
    <mergeCell ref="B138:D138"/>
    <mergeCell ref="E138:F138"/>
    <mergeCell ref="G138:H138"/>
    <mergeCell ref="I138:J138"/>
    <mergeCell ref="K138:L138"/>
    <mergeCell ref="M138:N138"/>
    <mergeCell ref="O138:P138"/>
    <mergeCell ref="AC137:AD137"/>
    <mergeCell ref="AE137:AF137"/>
    <mergeCell ref="AG137:AH137"/>
    <mergeCell ref="AI137:AJ137"/>
    <mergeCell ref="AK137:AL137"/>
    <mergeCell ref="AM137:AN137"/>
    <mergeCell ref="Q137:R137"/>
    <mergeCell ref="S137:T137"/>
    <mergeCell ref="U137:V137"/>
    <mergeCell ref="W137:X137"/>
    <mergeCell ref="Y137:Z137"/>
    <mergeCell ref="AA137:AB137"/>
    <mergeCell ref="AO136:AP136"/>
    <mergeCell ref="AQ136:AR136"/>
    <mergeCell ref="AS136:AT136"/>
    <mergeCell ref="B137:D137"/>
    <mergeCell ref="E137:F137"/>
    <mergeCell ref="G137:H137"/>
    <mergeCell ref="I137:J137"/>
    <mergeCell ref="K137:L137"/>
    <mergeCell ref="M137:N137"/>
    <mergeCell ref="O137:P137"/>
    <mergeCell ref="AC136:AD136"/>
    <mergeCell ref="AE136:AF136"/>
    <mergeCell ref="AG136:AH136"/>
    <mergeCell ref="AI136:AJ136"/>
    <mergeCell ref="AK136:AL136"/>
    <mergeCell ref="AM136:AN136"/>
    <mergeCell ref="Q136:R136"/>
    <mergeCell ref="S136:T136"/>
    <mergeCell ref="U136:V136"/>
    <mergeCell ref="W136:X136"/>
    <mergeCell ref="Y136:Z136"/>
    <mergeCell ref="AA136:AB136"/>
    <mergeCell ref="AO135:AP135"/>
    <mergeCell ref="AQ135:AR135"/>
    <mergeCell ref="AS135:AT135"/>
    <mergeCell ref="B136:D136"/>
    <mergeCell ref="E136:F136"/>
    <mergeCell ref="G136:H136"/>
    <mergeCell ref="I136:J136"/>
    <mergeCell ref="K136:L136"/>
    <mergeCell ref="M136:N136"/>
    <mergeCell ref="O136:P136"/>
    <mergeCell ref="AC135:AD135"/>
    <mergeCell ref="AE135:AF135"/>
    <mergeCell ref="AG135:AH135"/>
    <mergeCell ref="AI135:AJ135"/>
    <mergeCell ref="AK135:AL135"/>
    <mergeCell ref="AM135:AN135"/>
    <mergeCell ref="Q135:R135"/>
    <mergeCell ref="S135:T135"/>
    <mergeCell ref="U135:V135"/>
    <mergeCell ref="W135:X135"/>
    <mergeCell ref="Y135:Z135"/>
    <mergeCell ref="AA135:AB135"/>
    <mergeCell ref="AO134:AP134"/>
    <mergeCell ref="AQ134:AR134"/>
    <mergeCell ref="AS134:AT134"/>
    <mergeCell ref="B135:D135"/>
    <mergeCell ref="E135:F135"/>
    <mergeCell ref="G135:H135"/>
    <mergeCell ref="I135:J135"/>
    <mergeCell ref="K135:L135"/>
    <mergeCell ref="M135:N135"/>
    <mergeCell ref="O135:P135"/>
    <mergeCell ref="AC134:AD134"/>
    <mergeCell ref="AE134:AF134"/>
    <mergeCell ref="AG134:AH134"/>
    <mergeCell ref="AI134:AJ134"/>
    <mergeCell ref="AK134:AL134"/>
    <mergeCell ref="AM134:AN134"/>
    <mergeCell ref="Q134:R134"/>
    <mergeCell ref="S134:T134"/>
    <mergeCell ref="U134:V134"/>
    <mergeCell ref="W134:X134"/>
    <mergeCell ref="Y134:Z134"/>
    <mergeCell ref="AA134:AB134"/>
    <mergeCell ref="AO133:AP133"/>
    <mergeCell ref="AQ133:AR133"/>
    <mergeCell ref="AS133:AT133"/>
    <mergeCell ref="B134:D134"/>
    <mergeCell ref="E134:F134"/>
    <mergeCell ref="G134:H134"/>
    <mergeCell ref="I134:J134"/>
    <mergeCell ref="K134:L134"/>
    <mergeCell ref="M134:N134"/>
    <mergeCell ref="O134:P134"/>
    <mergeCell ref="AC133:AD133"/>
    <mergeCell ref="AE133:AF133"/>
    <mergeCell ref="AG133:AH133"/>
    <mergeCell ref="AI133:AJ133"/>
    <mergeCell ref="AK133:AL133"/>
    <mergeCell ref="AM133:AN133"/>
    <mergeCell ref="Q133:R133"/>
    <mergeCell ref="S133:T133"/>
    <mergeCell ref="U133:V133"/>
    <mergeCell ref="W133:X133"/>
    <mergeCell ref="Y133:Z133"/>
    <mergeCell ref="AA133:AB133"/>
    <mergeCell ref="AO132:AP132"/>
    <mergeCell ref="AQ132:AR132"/>
    <mergeCell ref="AS132:AT132"/>
    <mergeCell ref="B133:D133"/>
    <mergeCell ref="E133:F133"/>
    <mergeCell ref="G133:H133"/>
    <mergeCell ref="I133:J133"/>
    <mergeCell ref="K133:L133"/>
    <mergeCell ref="M133:N133"/>
    <mergeCell ref="O133:P133"/>
    <mergeCell ref="AC132:AD132"/>
    <mergeCell ref="AE132:AF132"/>
    <mergeCell ref="AG132:AH132"/>
    <mergeCell ref="AI132:AJ132"/>
    <mergeCell ref="AK132:AL132"/>
    <mergeCell ref="AM132:AN132"/>
    <mergeCell ref="Q132:R132"/>
    <mergeCell ref="S132:T132"/>
    <mergeCell ref="U132:V132"/>
    <mergeCell ref="W132:X132"/>
    <mergeCell ref="Y132:Z132"/>
    <mergeCell ref="AA132:AB132"/>
    <mergeCell ref="AO131:AP131"/>
    <mergeCell ref="AQ131:AR131"/>
    <mergeCell ref="AS131:AT131"/>
    <mergeCell ref="B132:D132"/>
    <mergeCell ref="E132:F132"/>
    <mergeCell ref="G132:H132"/>
    <mergeCell ref="I132:J132"/>
    <mergeCell ref="K132:L132"/>
    <mergeCell ref="M132:N132"/>
    <mergeCell ref="O132:P132"/>
    <mergeCell ref="AC131:AD131"/>
    <mergeCell ref="AE131:AF131"/>
    <mergeCell ref="AG131:AH131"/>
    <mergeCell ref="AI131:AJ131"/>
    <mergeCell ref="AK131:AL131"/>
    <mergeCell ref="AM131:AN131"/>
    <mergeCell ref="Q131:R131"/>
    <mergeCell ref="S131:T131"/>
    <mergeCell ref="U131:V131"/>
    <mergeCell ref="W131:X131"/>
    <mergeCell ref="Y131:Z131"/>
    <mergeCell ref="AA131:AB131"/>
    <mergeCell ref="AO130:AP130"/>
    <mergeCell ref="AQ130:AR130"/>
    <mergeCell ref="AS130:AT130"/>
    <mergeCell ref="B131:D131"/>
    <mergeCell ref="E131:F131"/>
    <mergeCell ref="G131:H131"/>
    <mergeCell ref="I131:J131"/>
    <mergeCell ref="K131:L131"/>
    <mergeCell ref="M131:N131"/>
    <mergeCell ref="O131:P131"/>
    <mergeCell ref="AC130:AD130"/>
    <mergeCell ref="AE130:AF130"/>
    <mergeCell ref="AG130:AH130"/>
    <mergeCell ref="AI130:AJ130"/>
    <mergeCell ref="AK130:AL130"/>
    <mergeCell ref="AM130:AN130"/>
    <mergeCell ref="Q130:R130"/>
    <mergeCell ref="S130:T130"/>
    <mergeCell ref="U130:V130"/>
    <mergeCell ref="W130:X130"/>
    <mergeCell ref="Y130:Z130"/>
    <mergeCell ref="AA130:AB130"/>
    <mergeCell ref="AO129:AP129"/>
    <mergeCell ref="AQ129:AR129"/>
    <mergeCell ref="AS129:AT129"/>
    <mergeCell ref="B130:D130"/>
    <mergeCell ref="E130:F130"/>
    <mergeCell ref="G130:H130"/>
    <mergeCell ref="I130:J130"/>
    <mergeCell ref="K130:L130"/>
    <mergeCell ref="M130:N130"/>
    <mergeCell ref="O130:P130"/>
    <mergeCell ref="AC129:AD129"/>
    <mergeCell ref="AE129:AF129"/>
    <mergeCell ref="AG129:AH129"/>
    <mergeCell ref="AI129:AJ129"/>
    <mergeCell ref="AK129:AL129"/>
    <mergeCell ref="AM129:AN129"/>
    <mergeCell ref="Q129:R129"/>
    <mergeCell ref="S129:T129"/>
    <mergeCell ref="U129:V129"/>
    <mergeCell ref="W129:X129"/>
    <mergeCell ref="Y129:Z129"/>
    <mergeCell ref="AA129:AB129"/>
    <mergeCell ref="AO128:AP128"/>
    <mergeCell ref="AQ128:AR128"/>
    <mergeCell ref="AS128:AT128"/>
    <mergeCell ref="B129:D129"/>
    <mergeCell ref="E129:F129"/>
    <mergeCell ref="G129:H129"/>
    <mergeCell ref="I129:J129"/>
    <mergeCell ref="K129:L129"/>
    <mergeCell ref="M129:N129"/>
    <mergeCell ref="O129:P129"/>
    <mergeCell ref="AC128:AD128"/>
    <mergeCell ref="AE128:AF128"/>
    <mergeCell ref="AG128:AH128"/>
    <mergeCell ref="AI128:AJ128"/>
    <mergeCell ref="AK128:AL128"/>
    <mergeCell ref="AM128:AN128"/>
    <mergeCell ref="Q128:R128"/>
    <mergeCell ref="S128:T128"/>
    <mergeCell ref="U128:V128"/>
    <mergeCell ref="W128:X128"/>
    <mergeCell ref="Y128:Z128"/>
    <mergeCell ref="AA128:AB128"/>
    <mergeCell ref="AO127:AP127"/>
    <mergeCell ref="AQ127:AR127"/>
    <mergeCell ref="AS127:AT127"/>
    <mergeCell ref="B128:D128"/>
    <mergeCell ref="E128:F128"/>
    <mergeCell ref="G128:H128"/>
    <mergeCell ref="I128:J128"/>
    <mergeCell ref="K128:L128"/>
    <mergeCell ref="M128:N128"/>
    <mergeCell ref="O128:P128"/>
    <mergeCell ref="AC127:AD127"/>
    <mergeCell ref="AE127:AF127"/>
    <mergeCell ref="AG127:AH127"/>
    <mergeCell ref="AI127:AJ127"/>
    <mergeCell ref="AK127:AL127"/>
    <mergeCell ref="AM127:AN127"/>
    <mergeCell ref="Q127:R127"/>
    <mergeCell ref="S127:T127"/>
    <mergeCell ref="U127:V127"/>
    <mergeCell ref="W127:X127"/>
    <mergeCell ref="Y127:Z127"/>
    <mergeCell ref="AA127:AB127"/>
    <mergeCell ref="AO126:AP126"/>
    <mergeCell ref="AQ126:AR126"/>
    <mergeCell ref="AS126:AT126"/>
    <mergeCell ref="B127:D127"/>
    <mergeCell ref="E127:F127"/>
    <mergeCell ref="G127:H127"/>
    <mergeCell ref="I127:J127"/>
    <mergeCell ref="K127:L127"/>
    <mergeCell ref="M127:N127"/>
    <mergeCell ref="O127:P127"/>
    <mergeCell ref="AC126:AD126"/>
    <mergeCell ref="AE126:AF126"/>
    <mergeCell ref="AG126:AH126"/>
    <mergeCell ref="AI126:AJ126"/>
    <mergeCell ref="AK126:AL126"/>
    <mergeCell ref="AM126:AN126"/>
    <mergeCell ref="Q126:R126"/>
    <mergeCell ref="S126:T126"/>
    <mergeCell ref="U126:V126"/>
    <mergeCell ref="W126:X126"/>
    <mergeCell ref="Y126:Z126"/>
    <mergeCell ref="AA126:AB126"/>
    <mergeCell ref="AO125:AP125"/>
    <mergeCell ref="AQ125:AR125"/>
    <mergeCell ref="AS125:AT125"/>
    <mergeCell ref="B126:D126"/>
    <mergeCell ref="E126:F126"/>
    <mergeCell ref="G126:H126"/>
    <mergeCell ref="I126:J126"/>
    <mergeCell ref="K126:L126"/>
    <mergeCell ref="M126:N126"/>
    <mergeCell ref="O126:P126"/>
    <mergeCell ref="AC125:AD125"/>
    <mergeCell ref="AE125:AF125"/>
    <mergeCell ref="AG125:AH125"/>
    <mergeCell ref="AI125:AJ125"/>
    <mergeCell ref="AK125:AL125"/>
    <mergeCell ref="AM125:AN125"/>
    <mergeCell ref="Q125:R125"/>
    <mergeCell ref="S125:T125"/>
    <mergeCell ref="U125:V125"/>
    <mergeCell ref="W125:X125"/>
    <mergeCell ref="Y125:Z125"/>
    <mergeCell ref="AA125:AB125"/>
    <mergeCell ref="AO124:AP124"/>
    <mergeCell ref="AQ124:AR124"/>
    <mergeCell ref="AS124:AT124"/>
    <mergeCell ref="B125:D125"/>
    <mergeCell ref="E125:F125"/>
    <mergeCell ref="G125:H125"/>
    <mergeCell ref="I125:J125"/>
    <mergeCell ref="K125:L125"/>
    <mergeCell ref="M125:N125"/>
    <mergeCell ref="O125:P125"/>
    <mergeCell ref="AC124:AD124"/>
    <mergeCell ref="AE124:AF124"/>
    <mergeCell ref="AG124:AH124"/>
    <mergeCell ref="AI124:AJ124"/>
    <mergeCell ref="AK124:AL124"/>
    <mergeCell ref="AM124:AN124"/>
    <mergeCell ref="Q124:R124"/>
    <mergeCell ref="S124:T124"/>
    <mergeCell ref="U124:V124"/>
    <mergeCell ref="W124:X124"/>
    <mergeCell ref="Y124:Z124"/>
    <mergeCell ref="AA124:AB124"/>
    <mergeCell ref="AO123:AP123"/>
    <mergeCell ref="AQ123:AR123"/>
    <mergeCell ref="AS123:AT123"/>
    <mergeCell ref="B124:D124"/>
    <mergeCell ref="E124:F124"/>
    <mergeCell ref="G124:H124"/>
    <mergeCell ref="I124:J124"/>
    <mergeCell ref="K124:L124"/>
    <mergeCell ref="M124:N124"/>
    <mergeCell ref="O124:P124"/>
    <mergeCell ref="AC123:AD123"/>
    <mergeCell ref="AE123:AF123"/>
    <mergeCell ref="AG123:AH123"/>
    <mergeCell ref="AI123:AJ123"/>
    <mergeCell ref="AK123:AL123"/>
    <mergeCell ref="AM123:AN123"/>
    <mergeCell ref="Q123:R123"/>
    <mergeCell ref="S123:T123"/>
    <mergeCell ref="U123:V123"/>
    <mergeCell ref="W123:X123"/>
    <mergeCell ref="Y123:Z123"/>
    <mergeCell ref="AA123:AB123"/>
    <mergeCell ref="AO122:AP122"/>
    <mergeCell ref="AQ122:AR122"/>
    <mergeCell ref="AS122:AT122"/>
    <mergeCell ref="B123:D123"/>
    <mergeCell ref="E123:F123"/>
    <mergeCell ref="G123:H123"/>
    <mergeCell ref="I123:J123"/>
    <mergeCell ref="K123:L123"/>
    <mergeCell ref="M123:N123"/>
    <mergeCell ref="O123:P123"/>
    <mergeCell ref="AC122:AD122"/>
    <mergeCell ref="AE122:AF122"/>
    <mergeCell ref="AG122:AH122"/>
    <mergeCell ref="AI122:AJ122"/>
    <mergeCell ref="AK122:AL122"/>
    <mergeCell ref="AM122:AN122"/>
    <mergeCell ref="Q122:R122"/>
    <mergeCell ref="S122:T122"/>
    <mergeCell ref="U122:V122"/>
    <mergeCell ref="W122:X122"/>
    <mergeCell ref="Y122:Z122"/>
    <mergeCell ref="AA122:AB122"/>
    <mergeCell ref="AO121:AP121"/>
    <mergeCell ref="AQ121:AR121"/>
    <mergeCell ref="AS121:AT121"/>
    <mergeCell ref="B122:D122"/>
    <mergeCell ref="E122:F122"/>
    <mergeCell ref="G122:H122"/>
    <mergeCell ref="I122:J122"/>
    <mergeCell ref="K122:L122"/>
    <mergeCell ref="M122:N122"/>
    <mergeCell ref="O122:P122"/>
    <mergeCell ref="AC121:AD121"/>
    <mergeCell ref="AE121:AF121"/>
    <mergeCell ref="AG121:AH121"/>
    <mergeCell ref="AI121:AJ121"/>
    <mergeCell ref="AK121:AL121"/>
    <mergeCell ref="AM121:AN121"/>
    <mergeCell ref="Q121:R121"/>
    <mergeCell ref="S121:T121"/>
    <mergeCell ref="U121:V121"/>
    <mergeCell ref="W121:X121"/>
    <mergeCell ref="Y121:Z121"/>
    <mergeCell ref="AA121:AB121"/>
    <mergeCell ref="AO120:AP120"/>
    <mergeCell ref="AQ120:AR120"/>
    <mergeCell ref="AS120:AT120"/>
    <mergeCell ref="B121:D121"/>
    <mergeCell ref="E121:F121"/>
    <mergeCell ref="G121:H121"/>
    <mergeCell ref="I121:J121"/>
    <mergeCell ref="K121:L121"/>
    <mergeCell ref="M121:N121"/>
    <mergeCell ref="O121:P121"/>
    <mergeCell ref="AC120:AD120"/>
    <mergeCell ref="AE120:AF120"/>
    <mergeCell ref="AG120:AH120"/>
    <mergeCell ref="AI120:AJ120"/>
    <mergeCell ref="AK120:AL120"/>
    <mergeCell ref="AM120:AN120"/>
    <mergeCell ref="Q120:R120"/>
    <mergeCell ref="S120:T120"/>
    <mergeCell ref="U120:V120"/>
    <mergeCell ref="W120:X120"/>
    <mergeCell ref="Y120:Z120"/>
    <mergeCell ref="AA120:AB120"/>
    <mergeCell ref="AO119:AP119"/>
    <mergeCell ref="AQ119:AR119"/>
    <mergeCell ref="AS119:AT119"/>
    <mergeCell ref="B120:D120"/>
    <mergeCell ref="E120:F120"/>
    <mergeCell ref="G120:H120"/>
    <mergeCell ref="I120:J120"/>
    <mergeCell ref="K120:L120"/>
    <mergeCell ref="M120:N120"/>
    <mergeCell ref="O120:P120"/>
    <mergeCell ref="AC119:AD119"/>
    <mergeCell ref="AE119:AF119"/>
    <mergeCell ref="AG119:AH119"/>
    <mergeCell ref="AI119:AJ119"/>
    <mergeCell ref="AK119:AL119"/>
    <mergeCell ref="AM119:AN119"/>
    <mergeCell ref="Q119:R119"/>
    <mergeCell ref="S119:T119"/>
    <mergeCell ref="U119:V119"/>
    <mergeCell ref="W119:X119"/>
    <mergeCell ref="Y119:Z119"/>
    <mergeCell ref="AA119:AB119"/>
    <mergeCell ref="AO118:AP118"/>
    <mergeCell ref="AQ118:AR118"/>
    <mergeCell ref="AS118:AT118"/>
    <mergeCell ref="B119:D119"/>
    <mergeCell ref="E119:F119"/>
    <mergeCell ref="G119:H119"/>
    <mergeCell ref="I119:J119"/>
    <mergeCell ref="K119:L119"/>
    <mergeCell ref="M119:N119"/>
    <mergeCell ref="O119:P119"/>
    <mergeCell ref="AC118:AD118"/>
    <mergeCell ref="AE118:AF118"/>
    <mergeCell ref="AG118:AH118"/>
    <mergeCell ref="AI118:AJ118"/>
    <mergeCell ref="AK118:AL118"/>
    <mergeCell ref="AM118:AN118"/>
    <mergeCell ref="Q118:R118"/>
    <mergeCell ref="S118:T118"/>
    <mergeCell ref="U118:V118"/>
    <mergeCell ref="W118:X118"/>
    <mergeCell ref="Y118:Z118"/>
    <mergeCell ref="AA118:AB118"/>
    <mergeCell ref="AO117:AP117"/>
    <mergeCell ref="AQ117:AR117"/>
    <mergeCell ref="AS117:AT117"/>
    <mergeCell ref="B118:D118"/>
    <mergeCell ref="E118:F118"/>
    <mergeCell ref="G118:H118"/>
    <mergeCell ref="I118:J118"/>
    <mergeCell ref="K118:L118"/>
    <mergeCell ref="M118:N118"/>
    <mergeCell ref="O118:P118"/>
    <mergeCell ref="AC117:AD117"/>
    <mergeCell ref="AE117:AF117"/>
    <mergeCell ref="AG117:AH117"/>
    <mergeCell ref="AI117:AJ117"/>
    <mergeCell ref="AK117:AL117"/>
    <mergeCell ref="AM117:AN117"/>
    <mergeCell ref="Q117:R117"/>
    <mergeCell ref="S117:T117"/>
    <mergeCell ref="U117:V117"/>
    <mergeCell ref="W117:X117"/>
    <mergeCell ref="Y117:Z117"/>
    <mergeCell ref="AA117:AB117"/>
    <mergeCell ref="AO116:AP116"/>
    <mergeCell ref="AQ116:AR116"/>
    <mergeCell ref="AS116:AT116"/>
    <mergeCell ref="B117:D117"/>
    <mergeCell ref="E117:F117"/>
    <mergeCell ref="G117:H117"/>
    <mergeCell ref="I117:J117"/>
    <mergeCell ref="K117:L117"/>
    <mergeCell ref="M117:N117"/>
    <mergeCell ref="O117:P117"/>
    <mergeCell ref="AC116:AD116"/>
    <mergeCell ref="AE116:AF116"/>
    <mergeCell ref="AG116:AH116"/>
    <mergeCell ref="AI116:AJ116"/>
    <mergeCell ref="AK116:AL116"/>
    <mergeCell ref="AM116:AN116"/>
    <mergeCell ref="Q116:R116"/>
    <mergeCell ref="S116:T116"/>
    <mergeCell ref="U116:V116"/>
    <mergeCell ref="W116:X116"/>
    <mergeCell ref="Y116:Z116"/>
    <mergeCell ref="AA116:AB116"/>
    <mergeCell ref="AO115:AP115"/>
    <mergeCell ref="AQ115:AR115"/>
    <mergeCell ref="AS115:AT115"/>
    <mergeCell ref="B116:D116"/>
    <mergeCell ref="E116:F116"/>
    <mergeCell ref="G116:H116"/>
    <mergeCell ref="I116:J116"/>
    <mergeCell ref="K116:L116"/>
    <mergeCell ref="M116:N116"/>
    <mergeCell ref="O116:P116"/>
    <mergeCell ref="AC115:AD115"/>
    <mergeCell ref="AE115:AF115"/>
    <mergeCell ref="AG115:AH115"/>
    <mergeCell ref="AI115:AJ115"/>
    <mergeCell ref="AK115:AL115"/>
    <mergeCell ref="AM115:AN115"/>
    <mergeCell ref="Q115:R115"/>
    <mergeCell ref="S115:T115"/>
    <mergeCell ref="U115:V115"/>
    <mergeCell ref="W115:X115"/>
    <mergeCell ref="Y115:Z115"/>
    <mergeCell ref="AA115:AB115"/>
    <mergeCell ref="AO114:AP114"/>
    <mergeCell ref="AQ114:AR114"/>
    <mergeCell ref="AS114:AT114"/>
    <mergeCell ref="B115:D115"/>
    <mergeCell ref="E115:F115"/>
    <mergeCell ref="G115:H115"/>
    <mergeCell ref="I115:J115"/>
    <mergeCell ref="K115:L115"/>
    <mergeCell ref="M115:N115"/>
    <mergeCell ref="O115:P115"/>
    <mergeCell ref="AC114:AD114"/>
    <mergeCell ref="AE114:AF114"/>
    <mergeCell ref="AG114:AH114"/>
    <mergeCell ref="AI114:AJ114"/>
    <mergeCell ref="AK114:AL114"/>
    <mergeCell ref="AM114:AN114"/>
    <mergeCell ref="Q114:R114"/>
    <mergeCell ref="S114:T114"/>
    <mergeCell ref="U114:V114"/>
    <mergeCell ref="W114:X114"/>
    <mergeCell ref="Y114:Z114"/>
    <mergeCell ref="AA114:AB114"/>
    <mergeCell ref="AO113:AP113"/>
    <mergeCell ref="AQ113:AR113"/>
    <mergeCell ref="AS113:AT113"/>
    <mergeCell ref="B114:D114"/>
    <mergeCell ref="E114:F114"/>
    <mergeCell ref="G114:H114"/>
    <mergeCell ref="I114:J114"/>
    <mergeCell ref="K114:L114"/>
    <mergeCell ref="M114:N114"/>
    <mergeCell ref="O114:P114"/>
    <mergeCell ref="AC113:AD113"/>
    <mergeCell ref="AE113:AF113"/>
    <mergeCell ref="AG113:AH113"/>
    <mergeCell ref="AI113:AJ113"/>
    <mergeCell ref="AK113:AL113"/>
    <mergeCell ref="AM113:AN113"/>
    <mergeCell ref="Q113:R113"/>
    <mergeCell ref="S113:T113"/>
    <mergeCell ref="U113:V113"/>
    <mergeCell ref="W113:X113"/>
    <mergeCell ref="Y113:Z113"/>
    <mergeCell ref="AA113:AB113"/>
    <mergeCell ref="AO112:AP112"/>
    <mergeCell ref="AQ112:AR112"/>
    <mergeCell ref="AS112:AT112"/>
    <mergeCell ref="B113:D113"/>
    <mergeCell ref="E113:F113"/>
    <mergeCell ref="G113:H113"/>
    <mergeCell ref="I113:J113"/>
    <mergeCell ref="K113:L113"/>
    <mergeCell ref="M113:N113"/>
    <mergeCell ref="O113:P113"/>
    <mergeCell ref="AC112:AD112"/>
    <mergeCell ref="AE112:AF112"/>
    <mergeCell ref="AG112:AH112"/>
    <mergeCell ref="AI112:AJ112"/>
    <mergeCell ref="AK112:AL112"/>
    <mergeCell ref="AM112:AN112"/>
    <mergeCell ref="Q112:R112"/>
    <mergeCell ref="S112:T112"/>
    <mergeCell ref="U112:V112"/>
    <mergeCell ref="W112:X112"/>
    <mergeCell ref="Y112:Z112"/>
    <mergeCell ref="AA112:AB112"/>
    <mergeCell ref="AO111:AP111"/>
    <mergeCell ref="AQ111:AR111"/>
    <mergeCell ref="AS111:AT111"/>
    <mergeCell ref="B112:D112"/>
    <mergeCell ref="E112:F112"/>
    <mergeCell ref="G112:H112"/>
    <mergeCell ref="I112:J112"/>
    <mergeCell ref="K112:L112"/>
    <mergeCell ref="M112:N112"/>
    <mergeCell ref="O112:P112"/>
    <mergeCell ref="AC111:AD111"/>
    <mergeCell ref="AE111:AF111"/>
    <mergeCell ref="AG111:AH111"/>
    <mergeCell ref="AI111:AJ111"/>
    <mergeCell ref="AK111:AL111"/>
    <mergeCell ref="AM111:AN111"/>
    <mergeCell ref="Q111:R111"/>
    <mergeCell ref="S111:T111"/>
    <mergeCell ref="U111:V111"/>
    <mergeCell ref="W111:X111"/>
    <mergeCell ref="Y111:Z111"/>
    <mergeCell ref="AA111:AB111"/>
    <mergeCell ref="AO110:AP110"/>
    <mergeCell ref="AQ110:AR110"/>
    <mergeCell ref="AS110:AT110"/>
    <mergeCell ref="B111:D111"/>
    <mergeCell ref="E111:F111"/>
    <mergeCell ref="G111:H111"/>
    <mergeCell ref="I111:J111"/>
    <mergeCell ref="K111:L111"/>
    <mergeCell ref="M111:N111"/>
    <mergeCell ref="O111:P111"/>
    <mergeCell ref="AC110:AD110"/>
    <mergeCell ref="AE110:AF110"/>
    <mergeCell ref="AG110:AH110"/>
    <mergeCell ref="AI110:AJ110"/>
    <mergeCell ref="AK110:AL110"/>
    <mergeCell ref="AM110:AN110"/>
    <mergeCell ref="Q110:R110"/>
    <mergeCell ref="S110:T110"/>
    <mergeCell ref="U110:V110"/>
    <mergeCell ref="W110:X110"/>
    <mergeCell ref="Y110:Z110"/>
    <mergeCell ref="AA110:AB110"/>
    <mergeCell ref="AO109:AP109"/>
    <mergeCell ref="AQ109:AR109"/>
    <mergeCell ref="AS109:AT109"/>
    <mergeCell ref="B110:D110"/>
    <mergeCell ref="E110:F110"/>
    <mergeCell ref="G110:H110"/>
    <mergeCell ref="I110:J110"/>
    <mergeCell ref="K110:L110"/>
    <mergeCell ref="M110:N110"/>
    <mergeCell ref="O110:P110"/>
    <mergeCell ref="AC109:AD109"/>
    <mergeCell ref="AE109:AF109"/>
    <mergeCell ref="AG109:AH109"/>
    <mergeCell ref="AI109:AJ109"/>
    <mergeCell ref="AK109:AL109"/>
    <mergeCell ref="AM109:AN109"/>
    <mergeCell ref="Q109:R109"/>
    <mergeCell ref="S109:T109"/>
    <mergeCell ref="U109:V109"/>
    <mergeCell ref="W109:X109"/>
    <mergeCell ref="Y109:Z109"/>
    <mergeCell ref="AA109:AB109"/>
    <mergeCell ref="AO108:AP108"/>
    <mergeCell ref="AQ108:AR108"/>
    <mergeCell ref="AS108:AT108"/>
    <mergeCell ref="B109:D109"/>
    <mergeCell ref="E109:F109"/>
    <mergeCell ref="G109:H109"/>
    <mergeCell ref="I109:J109"/>
    <mergeCell ref="K109:L109"/>
    <mergeCell ref="M109:N109"/>
    <mergeCell ref="O109:P109"/>
    <mergeCell ref="AC108:AD108"/>
    <mergeCell ref="AE108:AF108"/>
    <mergeCell ref="AG108:AH108"/>
    <mergeCell ref="AI108:AJ108"/>
    <mergeCell ref="AK108:AL108"/>
    <mergeCell ref="AM108:AN108"/>
    <mergeCell ref="Q108:R108"/>
    <mergeCell ref="S108:T108"/>
    <mergeCell ref="U108:V108"/>
    <mergeCell ref="W108:X108"/>
    <mergeCell ref="Y108:Z108"/>
    <mergeCell ref="AA108:AB108"/>
    <mergeCell ref="AO107:AP107"/>
    <mergeCell ref="AQ107:AR107"/>
    <mergeCell ref="AS107:AT107"/>
    <mergeCell ref="B108:D108"/>
    <mergeCell ref="E108:F108"/>
    <mergeCell ref="G108:H108"/>
    <mergeCell ref="I108:J108"/>
    <mergeCell ref="K108:L108"/>
    <mergeCell ref="M108:N108"/>
    <mergeCell ref="O108:P108"/>
    <mergeCell ref="AC107:AD107"/>
    <mergeCell ref="AE107:AF107"/>
    <mergeCell ref="AG107:AH107"/>
    <mergeCell ref="AI107:AJ107"/>
    <mergeCell ref="AK107:AL107"/>
    <mergeCell ref="AM107:AN107"/>
    <mergeCell ref="Q107:R107"/>
    <mergeCell ref="S107:T107"/>
    <mergeCell ref="U107:V107"/>
    <mergeCell ref="W107:X107"/>
    <mergeCell ref="Y107:Z107"/>
    <mergeCell ref="AA107:AB107"/>
    <mergeCell ref="AO106:AP106"/>
    <mergeCell ref="AQ106:AR106"/>
    <mergeCell ref="AS106:AT106"/>
    <mergeCell ref="B107:D107"/>
    <mergeCell ref="E107:F107"/>
    <mergeCell ref="G107:H107"/>
    <mergeCell ref="I107:J107"/>
    <mergeCell ref="K107:L107"/>
    <mergeCell ref="M107:N107"/>
    <mergeCell ref="O107:P107"/>
    <mergeCell ref="AC106:AD106"/>
    <mergeCell ref="AE106:AF106"/>
    <mergeCell ref="AG106:AH106"/>
    <mergeCell ref="AI106:AJ106"/>
    <mergeCell ref="AK106:AL106"/>
    <mergeCell ref="AM106:AN106"/>
    <mergeCell ref="Q106:R106"/>
    <mergeCell ref="S106:T106"/>
    <mergeCell ref="U106:V106"/>
    <mergeCell ref="W106:X106"/>
    <mergeCell ref="Y106:Z106"/>
    <mergeCell ref="AA106:AB106"/>
    <mergeCell ref="AO105:AP105"/>
    <mergeCell ref="AQ105:AR105"/>
    <mergeCell ref="AS105:AT105"/>
    <mergeCell ref="B106:D106"/>
    <mergeCell ref="E106:F106"/>
    <mergeCell ref="G106:H106"/>
    <mergeCell ref="I106:J106"/>
    <mergeCell ref="K106:L106"/>
    <mergeCell ref="M106:N106"/>
    <mergeCell ref="O106:P106"/>
    <mergeCell ref="AC105:AD105"/>
    <mergeCell ref="AE105:AF105"/>
    <mergeCell ref="AG105:AH105"/>
    <mergeCell ref="AI105:AJ105"/>
    <mergeCell ref="AK105:AL105"/>
    <mergeCell ref="AM105:AN105"/>
    <mergeCell ref="Q105:R105"/>
    <mergeCell ref="S105:T105"/>
    <mergeCell ref="U105:V105"/>
    <mergeCell ref="W105:X105"/>
    <mergeCell ref="Y105:Z105"/>
    <mergeCell ref="AA105:AB105"/>
    <mergeCell ref="AO104:AP104"/>
    <mergeCell ref="AQ104:AR104"/>
    <mergeCell ref="AS104:AT104"/>
    <mergeCell ref="B105:D105"/>
    <mergeCell ref="E105:F105"/>
    <mergeCell ref="G105:H105"/>
    <mergeCell ref="I105:J105"/>
    <mergeCell ref="K105:L105"/>
    <mergeCell ref="M105:N105"/>
    <mergeCell ref="O105:P105"/>
    <mergeCell ref="AC104:AD104"/>
    <mergeCell ref="AE104:AF104"/>
    <mergeCell ref="AG104:AH104"/>
    <mergeCell ref="AI104:AJ104"/>
    <mergeCell ref="AK104:AL104"/>
    <mergeCell ref="AM104:AN104"/>
    <mergeCell ref="Q104:R104"/>
    <mergeCell ref="S104:T104"/>
    <mergeCell ref="U104:V104"/>
    <mergeCell ref="W104:X104"/>
    <mergeCell ref="Y104:Z104"/>
    <mergeCell ref="AA104:AB104"/>
    <mergeCell ref="AO103:AP103"/>
    <mergeCell ref="AQ103:AR103"/>
    <mergeCell ref="AS103:AT103"/>
    <mergeCell ref="B104:D104"/>
    <mergeCell ref="E104:F104"/>
    <mergeCell ref="G104:H104"/>
    <mergeCell ref="I104:J104"/>
    <mergeCell ref="K104:L104"/>
    <mergeCell ref="M104:N104"/>
    <mergeCell ref="O104:P104"/>
    <mergeCell ref="AC103:AD103"/>
    <mergeCell ref="AE103:AF103"/>
    <mergeCell ref="AG103:AH103"/>
    <mergeCell ref="AI103:AJ103"/>
    <mergeCell ref="AK103:AL103"/>
    <mergeCell ref="AM103:AN103"/>
    <mergeCell ref="Q103:R103"/>
    <mergeCell ref="S103:T103"/>
    <mergeCell ref="U103:V103"/>
    <mergeCell ref="W103:X103"/>
    <mergeCell ref="Y103:Z103"/>
    <mergeCell ref="AA103:AB103"/>
    <mergeCell ref="AO102:AP102"/>
    <mergeCell ref="AQ102:AR102"/>
    <mergeCell ref="AS102:AT102"/>
    <mergeCell ref="B103:D103"/>
    <mergeCell ref="E103:F103"/>
    <mergeCell ref="G103:H103"/>
    <mergeCell ref="I103:J103"/>
    <mergeCell ref="K103:L103"/>
    <mergeCell ref="M103:N103"/>
    <mergeCell ref="O103:P103"/>
    <mergeCell ref="AC102:AD102"/>
    <mergeCell ref="AE102:AF102"/>
    <mergeCell ref="AG102:AH102"/>
    <mergeCell ref="AI102:AJ102"/>
    <mergeCell ref="AK102:AL102"/>
    <mergeCell ref="AM102:AN102"/>
    <mergeCell ref="Q102:R102"/>
    <mergeCell ref="S102:T102"/>
    <mergeCell ref="U102:V102"/>
    <mergeCell ref="W102:X102"/>
    <mergeCell ref="Y102:Z102"/>
    <mergeCell ref="AA102:AB102"/>
    <mergeCell ref="AO101:AP101"/>
    <mergeCell ref="AQ101:AR101"/>
    <mergeCell ref="AS101:AT101"/>
    <mergeCell ref="B102:D102"/>
    <mergeCell ref="E102:F102"/>
    <mergeCell ref="G102:H102"/>
    <mergeCell ref="I102:J102"/>
    <mergeCell ref="K102:L102"/>
    <mergeCell ref="M102:N102"/>
    <mergeCell ref="O102:P102"/>
    <mergeCell ref="AC101:AD101"/>
    <mergeCell ref="AE101:AF101"/>
    <mergeCell ref="AG101:AH101"/>
    <mergeCell ref="AI101:AJ101"/>
    <mergeCell ref="AK101:AL101"/>
    <mergeCell ref="AM101:AN101"/>
    <mergeCell ref="Q101:R101"/>
    <mergeCell ref="S101:T101"/>
    <mergeCell ref="U101:V101"/>
    <mergeCell ref="W101:X101"/>
    <mergeCell ref="Y101:Z101"/>
    <mergeCell ref="AA101:AB101"/>
    <mergeCell ref="AO100:AP100"/>
    <mergeCell ref="AQ100:AR100"/>
    <mergeCell ref="AS100:AT100"/>
    <mergeCell ref="B101:D101"/>
    <mergeCell ref="E101:F101"/>
    <mergeCell ref="G101:H101"/>
    <mergeCell ref="I101:J101"/>
    <mergeCell ref="K101:L101"/>
    <mergeCell ref="M101:N101"/>
    <mergeCell ref="O101:P101"/>
    <mergeCell ref="AC100:AD100"/>
    <mergeCell ref="AE100:AF100"/>
    <mergeCell ref="AG100:AH100"/>
    <mergeCell ref="AI100:AJ100"/>
    <mergeCell ref="AK100:AL100"/>
    <mergeCell ref="AM100:AN100"/>
    <mergeCell ref="Q100:R100"/>
    <mergeCell ref="S100:T100"/>
    <mergeCell ref="U100:V100"/>
    <mergeCell ref="W100:X100"/>
    <mergeCell ref="Y100:Z100"/>
    <mergeCell ref="AA100:AB100"/>
    <mergeCell ref="AO99:AP99"/>
    <mergeCell ref="AQ99:AR99"/>
    <mergeCell ref="AS99:AT99"/>
    <mergeCell ref="B100:D100"/>
    <mergeCell ref="E100:F100"/>
    <mergeCell ref="G100:H100"/>
    <mergeCell ref="I100:J100"/>
    <mergeCell ref="K100:L100"/>
    <mergeCell ref="M100:N100"/>
    <mergeCell ref="O100:P100"/>
    <mergeCell ref="AC99:AD99"/>
    <mergeCell ref="AE99:AF99"/>
    <mergeCell ref="AG99:AH99"/>
    <mergeCell ref="AI99:AJ99"/>
    <mergeCell ref="AK99:AL99"/>
    <mergeCell ref="AM99:AN99"/>
    <mergeCell ref="Q99:R99"/>
    <mergeCell ref="S99:T99"/>
    <mergeCell ref="U99:V99"/>
    <mergeCell ref="W99:X99"/>
    <mergeCell ref="Y99:Z99"/>
    <mergeCell ref="AA99:AB99"/>
    <mergeCell ref="AO98:AP98"/>
    <mergeCell ref="AQ98:AR98"/>
    <mergeCell ref="AS98:AT98"/>
    <mergeCell ref="B99:D99"/>
    <mergeCell ref="E99:F99"/>
    <mergeCell ref="G99:H99"/>
    <mergeCell ref="I99:J99"/>
    <mergeCell ref="K99:L99"/>
    <mergeCell ref="M99:N99"/>
    <mergeCell ref="O99:P99"/>
    <mergeCell ref="AC98:AD98"/>
    <mergeCell ref="AE98:AF98"/>
    <mergeCell ref="AG98:AH98"/>
    <mergeCell ref="AI98:AJ98"/>
    <mergeCell ref="AK98:AL98"/>
    <mergeCell ref="AM98:AN98"/>
    <mergeCell ref="Q98:R98"/>
    <mergeCell ref="S98:T98"/>
    <mergeCell ref="U98:V98"/>
    <mergeCell ref="W98:X98"/>
    <mergeCell ref="Y98:Z98"/>
    <mergeCell ref="AA98:AB98"/>
    <mergeCell ref="AO97:AP97"/>
    <mergeCell ref="AQ97:AR97"/>
    <mergeCell ref="AS97:AT97"/>
    <mergeCell ref="B98:D98"/>
    <mergeCell ref="E98:F98"/>
    <mergeCell ref="G98:H98"/>
    <mergeCell ref="I98:J98"/>
    <mergeCell ref="K98:L98"/>
    <mergeCell ref="M98:N98"/>
    <mergeCell ref="O98:P98"/>
    <mergeCell ref="AC97:AD97"/>
    <mergeCell ref="AE97:AF97"/>
    <mergeCell ref="AG97:AH97"/>
    <mergeCell ref="AI97:AJ97"/>
    <mergeCell ref="AK97:AL97"/>
    <mergeCell ref="AM97:AN97"/>
    <mergeCell ref="Q97:R97"/>
    <mergeCell ref="S97:T97"/>
    <mergeCell ref="U97:V97"/>
    <mergeCell ref="W97:X97"/>
    <mergeCell ref="Y97:Z97"/>
    <mergeCell ref="AA97:AB97"/>
    <mergeCell ref="AO96:AP96"/>
    <mergeCell ref="AQ96:AR96"/>
    <mergeCell ref="AS96:AT96"/>
    <mergeCell ref="B97:D97"/>
    <mergeCell ref="E97:F97"/>
    <mergeCell ref="G97:H97"/>
    <mergeCell ref="I97:J97"/>
    <mergeCell ref="K97:L97"/>
    <mergeCell ref="M97:N97"/>
    <mergeCell ref="O97:P97"/>
    <mergeCell ref="AC96:AD96"/>
    <mergeCell ref="AE96:AF96"/>
    <mergeCell ref="AG96:AH96"/>
    <mergeCell ref="AI96:AJ96"/>
    <mergeCell ref="AK96:AL96"/>
    <mergeCell ref="AM96:AN96"/>
    <mergeCell ref="Q96:R96"/>
    <mergeCell ref="S96:T96"/>
    <mergeCell ref="U96:V96"/>
    <mergeCell ref="W96:X96"/>
    <mergeCell ref="Y96:Z96"/>
    <mergeCell ref="AA96:AB96"/>
    <mergeCell ref="AO95:AP95"/>
    <mergeCell ref="AQ95:AR95"/>
    <mergeCell ref="AS95:AT95"/>
    <mergeCell ref="B96:D96"/>
    <mergeCell ref="E96:F96"/>
    <mergeCell ref="G96:H96"/>
    <mergeCell ref="I96:J96"/>
    <mergeCell ref="K96:L96"/>
    <mergeCell ref="M96:N96"/>
    <mergeCell ref="O96:P96"/>
    <mergeCell ref="AC95:AD95"/>
    <mergeCell ref="AE95:AF95"/>
    <mergeCell ref="AG95:AH95"/>
    <mergeCell ref="AI95:AJ95"/>
    <mergeCell ref="AK95:AL95"/>
    <mergeCell ref="AM95:AN95"/>
    <mergeCell ref="Q95:R95"/>
    <mergeCell ref="S95:T95"/>
    <mergeCell ref="U95:V95"/>
    <mergeCell ref="W95:X95"/>
    <mergeCell ref="Y95:Z95"/>
    <mergeCell ref="AA95:AB95"/>
    <mergeCell ref="AO94:AP94"/>
    <mergeCell ref="AQ94:AR94"/>
    <mergeCell ref="AS94:AT94"/>
    <mergeCell ref="B95:D95"/>
    <mergeCell ref="E95:F95"/>
    <mergeCell ref="G95:H95"/>
    <mergeCell ref="I95:J95"/>
    <mergeCell ref="K95:L95"/>
    <mergeCell ref="M95:N95"/>
    <mergeCell ref="O95:P95"/>
    <mergeCell ref="AC94:AD94"/>
    <mergeCell ref="AE94:AF94"/>
    <mergeCell ref="AG94:AH94"/>
    <mergeCell ref="AI94:AJ94"/>
    <mergeCell ref="AK94:AL94"/>
    <mergeCell ref="AM94:AN94"/>
    <mergeCell ref="Q94:R94"/>
    <mergeCell ref="S94:T94"/>
    <mergeCell ref="U94:V94"/>
    <mergeCell ref="W94:X94"/>
    <mergeCell ref="Y94:Z94"/>
    <mergeCell ref="AA94:AB94"/>
    <mergeCell ref="AO93:AP93"/>
    <mergeCell ref="AQ93:AR93"/>
    <mergeCell ref="AS93:AT93"/>
    <mergeCell ref="B94:D94"/>
    <mergeCell ref="E94:F94"/>
    <mergeCell ref="G94:H94"/>
    <mergeCell ref="I94:J94"/>
    <mergeCell ref="K94:L94"/>
    <mergeCell ref="M94:N94"/>
    <mergeCell ref="O94:P94"/>
    <mergeCell ref="AC93:AD93"/>
    <mergeCell ref="AE93:AF93"/>
    <mergeCell ref="AG93:AH93"/>
    <mergeCell ref="AI93:AJ93"/>
    <mergeCell ref="AK93:AL93"/>
    <mergeCell ref="AM93:AN93"/>
    <mergeCell ref="Q93:R93"/>
    <mergeCell ref="S93:T93"/>
    <mergeCell ref="U93:V93"/>
    <mergeCell ref="W93:X93"/>
    <mergeCell ref="Y93:Z93"/>
    <mergeCell ref="AA93:AB93"/>
    <mergeCell ref="AO92:AP92"/>
    <mergeCell ref="AQ92:AR92"/>
    <mergeCell ref="AS92:AT92"/>
    <mergeCell ref="B93:D93"/>
    <mergeCell ref="E93:F93"/>
    <mergeCell ref="G93:H93"/>
    <mergeCell ref="I93:J93"/>
    <mergeCell ref="K93:L93"/>
    <mergeCell ref="M93:N93"/>
    <mergeCell ref="O93:P93"/>
    <mergeCell ref="AC92:AD92"/>
    <mergeCell ref="AE92:AF92"/>
    <mergeCell ref="AG92:AH92"/>
    <mergeCell ref="AI92:AJ92"/>
    <mergeCell ref="AK92:AL92"/>
    <mergeCell ref="AM92:AN92"/>
    <mergeCell ref="Q92:R92"/>
    <mergeCell ref="S92:T92"/>
    <mergeCell ref="U92:V92"/>
    <mergeCell ref="W92:X92"/>
    <mergeCell ref="Y92:Z92"/>
    <mergeCell ref="AA92:AB92"/>
    <mergeCell ref="AO91:AP91"/>
    <mergeCell ref="AQ91:AR91"/>
    <mergeCell ref="AS91:AT91"/>
    <mergeCell ref="B92:D92"/>
    <mergeCell ref="E92:F92"/>
    <mergeCell ref="G92:H92"/>
    <mergeCell ref="I92:J92"/>
    <mergeCell ref="K92:L92"/>
    <mergeCell ref="M92:N92"/>
    <mergeCell ref="O92:P92"/>
    <mergeCell ref="AC91:AD91"/>
    <mergeCell ref="AE91:AF91"/>
    <mergeCell ref="AG91:AH91"/>
    <mergeCell ref="AI91:AJ91"/>
    <mergeCell ref="AK91:AL91"/>
    <mergeCell ref="AM91:AN91"/>
    <mergeCell ref="Q91:R91"/>
    <mergeCell ref="S91:T91"/>
    <mergeCell ref="U91:V91"/>
    <mergeCell ref="W91:X91"/>
    <mergeCell ref="Y91:Z91"/>
    <mergeCell ref="AA91:AB91"/>
    <mergeCell ref="AO90:AP90"/>
    <mergeCell ref="AQ90:AR90"/>
    <mergeCell ref="AS90:AT90"/>
    <mergeCell ref="B91:D91"/>
    <mergeCell ref="E91:F91"/>
    <mergeCell ref="G91:H91"/>
    <mergeCell ref="I91:J91"/>
    <mergeCell ref="K91:L91"/>
    <mergeCell ref="M91:N91"/>
    <mergeCell ref="O91:P91"/>
    <mergeCell ref="AC90:AD90"/>
    <mergeCell ref="AE90:AF90"/>
    <mergeCell ref="AG90:AH90"/>
    <mergeCell ref="AI90:AJ90"/>
    <mergeCell ref="AK90:AL90"/>
    <mergeCell ref="AM90:AN90"/>
    <mergeCell ref="Q90:R90"/>
    <mergeCell ref="S90:T90"/>
    <mergeCell ref="U90:V90"/>
    <mergeCell ref="W90:X90"/>
    <mergeCell ref="Y90:Z90"/>
    <mergeCell ref="AA90:AB90"/>
    <mergeCell ref="AO89:AP89"/>
    <mergeCell ref="AQ89:AR89"/>
    <mergeCell ref="AS89:AT89"/>
    <mergeCell ref="B90:D90"/>
    <mergeCell ref="E90:F90"/>
    <mergeCell ref="G90:H90"/>
    <mergeCell ref="I90:J90"/>
    <mergeCell ref="K90:L90"/>
    <mergeCell ref="M90:N90"/>
    <mergeCell ref="O90:P90"/>
    <mergeCell ref="AC89:AD89"/>
    <mergeCell ref="AE89:AF89"/>
    <mergeCell ref="AG89:AH89"/>
    <mergeCell ref="AI89:AJ89"/>
    <mergeCell ref="AK89:AL89"/>
    <mergeCell ref="AM89:AN89"/>
    <mergeCell ref="Q89:R89"/>
    <mergeCell ref="S89:T89"/>
    <mergeCell ref="U89:V89"/>
    <mergeCell ref="W89:X89"/>
    <mergeCell ref="Y89:Z89"/>
    <mergeCell ref="AA89:AB89"/>
    <mergeCell ref="AO88:AP88"/>
    <mergeCell ref="AQ88:AR88"/>
    <mergeCell ref="AS88:AT88"/>
    <mergeCell ref="B89:D89"/>
    <mergeCell ref="E89:F89"/>
    <mergeCell ref="G89:H89"/>
    <mergeCell ref="I89:J89"/>
    <mergeCell ref="K89:L89"/>
    <mergeCell ref="M89:N89"/>
    <mergeCell ref="O89:P89"/>
    <mergeCell ref="AC88:AD88"/>
    <mergeCell ref="AE88:AF88"/>
    <mergeCell ref="AG88:AH88"/>
    <mergeCell ref="AI88:AJ88"/>
    <mergeCell ref="AK88:AL88"/>
    <mergeCell ref="AM88:AN88"/>
    <mergeCell ref="Q88:R88"/>
    <mergeCell ref="S88:T88"/>
    <mergeCell ref="U88:V88"/>
    <mergeCell ref="W88:X88"/>
    <mergeCell ref="Y88:Z88"/>
    <mergeCell ref="AA88:AB88"/>
    <mergeCell ref="AO87:AP87"/>
    <mergeCell ref="AQ87:AR87"/>
    <mergeCell ref="AS87:AT87"/>
    <mergeCell ref="B88:D88"/>
    <mergeCell ref="E88:F88"/>
    <mergeCell ref="G88:H88"/>
    <mergeCell ref="I88:J88"/>
    <mergeCell ref="K88:L88"/>
    <mergeCell ref="M88:N88"/>
    <mergeCell ref="O88:P88"/>
    <mergeCell ref="AC87:AD87"/>
    <mergeCell ref="AE87:AF87"/>
    <mergeCell ref="AG87:AH87"/>
    <mergeCell ref="AI87:AJ87"/>
    <mergeCell ref="AK87:AL87"/>
    <mergeCell ref="AM87:AN87"/>
    <mergeCell ref="Q87:R87"/>
    <mergeCell ref="S87:T87"/>
    <mergeCell ref="U87:V87"/>
    <mergeCell ref="W87:X87"/>
    <mergeCell ref="Y87:Z87"/>
    <mergeCell ref="AA87:AB87"/>
    <mergeCell ref="AO86:AP86"/>
    <mergeCell ref="AQ86:AR86"/>
    <mergeCell ref="AS86:AT86"/>
    <mergeCell ref="B87:D87"/>
    <mergeCell ref="E87:F87"/>
    <mergeCell ref="G87:H87"/>
    <mergeCell ref="I87:J87"/>
    <mergeCell ref="K87:L87"/>
    <mergeCell ref="M87:N87"/>
    <mergeCell ref="O87:P87"/>
    <mergeCell ref="AC86:AD86"/>
    <mergeCell ref="AE86:AF86"/>
    <mergeCell ref="AG86:AH86"/>
    <mergeCell ref="AI86:AJ86"/>
    <mergeCell ref="AK86:AL86"/>
    <mergeCell ref="AM86:AN86"/>
    <mergeCell ref="Q86:R86"/>
    <mergeCell ref="S86:T86"/>
    <mergeCell ref="U86:V86"/>
    <mergeCell ref="W86:X86"/>
    <mergeCell ref="Y86:Z86"/>
    <mergeCell ref="AA86:AB86"/>
    <mergeCell ref="AO85:AP85"/>
    <mergeCell ref="AQ85:AR85"/>
    <mergeCell ref="AS85:AT85"/>
    <mergeCell ref="B86:D86"/>
    <mergeCell ref="E86:F86"/>
    <mergeCell ref="G86:H86"/>
    <mergeCell ref="I86:J86"/>
    <mergeCell ref="K86:L86"/>
    <mergeCell ref="M86:N86"/>
    <mergeCell ref="O86:P86"/>
    <mergeCell ref="AC85:AD85"/>
    <mergeCell ref="AE85:AF85"/>
    <mergeCell ref="AG85:AH85"/>
    <mergeCell ref="AI85:AJ85"/>
    <mergeCell ref="AK85:AL85"/>
    <mergeCell ref="AM85:AN85"/>
    <mergeCell ref="Q85:R85"/>
    <mergeCell ref="S85:T85"/>
    <mergeCell ref="U85:V85"/>
    <mergeCell ref="W85:X85"/>
    <mergeCell ref="Y85:Z85"/>
    <mergeCell ref="AA85:AB85"/>
    <mergeCell ref="AO84:AP84"/>
    <mergeCell ref="AQ84:AR84"/>
    <mergeCell ref="AS84:AT84"/>
    <mergeCell ref="B85:D85"/>
    <mergeCell ref="E85:F85"/>
    <mergeCell ref="G85:H85"/>
    <mergeCell ref="I85:J85"/>
    <mergeCell ref="K85:L85"/>
    <mergeCell ref="M85:N85"/>
    <mergeCell ref="O85:P85"/>
    <mergeCell ref="AC84:AD84"/>
    <mergeCell ref="AE84:AF84"/>
    <mergeCell ref="AG84:AH84"/>
    <mergeCell ref="AI84:AJ84"/>
    <mergeCell ref="AK84:AL84"/>
    <mergeCell ref="AM84:AN84"/>
    <mergeCell ref="Q84:R84"/>
    <mergeCell ref="S84:T84"/>
    <mergeCell ref="U84:V84"/>
    <mergeCell ref="W84:X84"/>
    <mergeCell ref="Y84:Z84"/>
    <mergeCell ref="AA84:AB84"/>
    <mergeCell ref="AO83:AP83"/>
    <mergeCell ref="AQ83:AR83"/>
    <mergeCell ref="AS83:AT83"/>
    <mergeCell ref="B84:D84"/>
    <mergeCell ref="E84:F84"/>
    <mergeCell ref="G84:H84"/>
    <mergeCell ref="I84:J84"/>
    <mergeCell ref="K84:L84"/>
    <mergeCell ref="M84:N84"/>
    <mergeCell ref="O84:P84"/>
    <mergeCell ref="AC83:AD83"/>
    <mergeCell ref="AE83:AF83"/>
    <mergeCell ref="AG83:AH83"/>
    <mergeCell ref="AI83:AJ83"/>
    <mergeCell ref="AK83:AL83"/>
    <mergeCell ref="AM83:AN83"/>
    <mergeCell ref="Q83:R83"/>
    <mergeCell ref="S83:T83"/>
    <mergeCell ref="U83:V83"/>
    <mergeCell ref="W83:X83"/>
    <mergeCell ref="Y83:Z83"/>
    <mergeCell ref="AA83:AB83"/>
    <mergeCell ref="AO82:AP82"/>
    <mergeCell ref="AQ82:AR82"/>
    <mergeCell ref="AS82:AT82"/>
    <mergeCell ref="B83:D83"/>
    <mergeCell ref="E83:F83"/>
    <mergeCell ref="G83:H83"/>
    <mergeCell ref="I83:J83"/>
    <mergeCell ref="K83:L83"/>
    <mergeCell ref="M83:N83"/>
    <mergeCell ref="O83:P83"/>
    <mergeCell ref="AC82:AD82"/>
    <mergeCell ref="AE82:AF82"/>
    <mergeCell ref="AG82:AH82"/>
    <mergeCell ref="AI82:AJ82"/>
    <mergeCell ref="AK82:AL82"/>
    <mergeCell ref="AM82:AN82"/>
    <mergeCell ref="Q82:R82"/>
    <mergeCell ref="S82:T82"/>
    <mergeCell ref="U82:V82"/>
    <mergeCell ref="W82:X82"/>
    <mergeCell ref="Y82:Z82"/>
    <mergeCell ref="AA82:AB82"/>
    <mergeCell ref="AO81:AP81"/>
    <mergeCell ref="AQ81:AR81"/>
    <mergeCell ref="AS81:AT81"/>
    <mergeCell ref="B82:D82"/>
    <mergeCell ref="E82:F82"/>
    <mergeCell ref="G82:H82"/>
    <mergeCell ref="I82:J82"/>
    <mergeCell ref="K82:L82"/>
    <mergeCell ref="M82:N82"/>
    <mergeCell ref="O82:P82"/>
    <mergeCell ref="AC81:AD81"/>
    <mergeCell ref="AE81:AF81"/>
    <mergeCell ref="AG81:AH81"/>
    <mergeCell ref="AI81:AJ81"/>
    <mergeCell ref="AK81:AL81"/>
    <mergeCell ref="AM81:AN81"/>
    <mergeCell ref="Q81:R81"/>
    <mergeCell ref="S81:T81"/>
    <mergeCell ref="U81:V81"/>
    <mergeCell ref="W81:X81"/>
    <mergeCell ref="Y81:Z81"/>
    <mergeCell ref="AA81:AB81"/>
    <mergeCell ref="AO80:AP80"/>
    <mergeCell ref="AQ80:AR80"/>
    <mergeCell ref="AS80:AT80"/>
    <mergeCell ref="B81:D81"/>
    <mergeCell ref="E81:F81"/>
    <mergeCell ref="G81:H81"/>
    <mergeCell ref="I81:J81"/>
    <mergeCell ref="K81:L81"/>
    <mergeCell ref="M81:N81"/>
    <mergeCell ref="O81:P81"/>
    <mergeCell ref="AC80:AD80"/>
    <mergeCell ref="AE80:AF80"/>
    <mergeCell ref="AG80:AH80"/>
    <mergeCell ref="AI80:AJ80"/>
    <mergeCell ref="AK80:AL80"/>
    <mergeCell ref="AM80:AN80"/>
    <mergeCell ref="Q80:R80"/>
    <mergeCell ref="S80:T80"/>
    <mergeCell ref="U80:V80"/>
    <mergeCell ref="W80:X80"/>
    <mergeCell ref="Y80:Z80"/>
    <mergeCell ref="AA80:AB80"/>
    <mergeCell ref="AO79:AP79"/>
    <mergeCell ref="AQ79:AR79"/>
    <mergeCell ref="AS79:AT79"/>
    <mergeCell ref="B80:D80"/>
    <mergeCell ref="E80:F80"/>
    <mergeCell ref="G80:H80"/>
    <mergeCell ref="I80:J80"/>
    <mergeCell ref="K80:L80"/>
    <mergeCell ref="M80:N80"/>
    <mergeCell ref="O80:P80"/>
    <mergeCell ref="AC79:AD79"/>
    <mergeCell ref="AE79:AF79"/>
    <mergeCell ref="AG79:AH79"/>
    <mergeCell ref="AI79:AJ79"/>
    <mergeCell ref="AK79:AL79"/>
    <mergeCell ref="AM79:AN79"/>
    <mergeCell ref="Q79:R79"/>
    <mergeCell ref="S79:T79"/>
    <mergeCell ref="U79:V79"/>
    <mergeCell ref="W79:X79"/>
    <mergeCell ref="Y79:Z79"/>
    <mergeCell ref="AA79:AB79"/>
    <mergeCell ref="AO78:AP78"/>
    <mergeCell ref="AQ78:AR78"/>
    <mergeCell ref="AS78:AT78"/>
    <mergeCell ref="B79:D79"/>
    <mergeCell ref="E79:F79"/>
    <mergeCell ref="G79:H79"/>
    <mergeCell ref="I79:J79"/>
    <mergeCell ref="K79:L79"/>
    <mergeCell ref="M79:N79"/>
    <mergeCell ref="O79:P79"/>
    <mergeCell ref="AC78:AD78"/>
    <mergeCell ref="AE78:AF78"/>
    <mergeCell ref="AG78:AH78"/>
    <mergeCell ref="AI78:AJ78"/>
    <mergeCell ref="AK78:AL78"/>
    <mergeCell ref="AM78:AN78"/>
    <mergeCell ref="Q78:R78"/>
    <mergeCell ref="S78:T78"/>
    <mergeCell ref="U78:V78"/>
    <mergeCell ref="W78:X78"/>
    <mergeCell ref="Y78:Z78"/>
    <mergeCell ref="AA78:AB78"/>
    <mergeCell ref="AO77:AP77"/>
    <mergeCell ref="AQ77:AR77"/>
    <mergeCell ref="AS77:AT77"/>
    <mergeCell ref="B78:D78"/>
    <mergeCell ref="E78:F78"/>
    <mergeCell ref="G78:H78"/>
    <mergeCell ref="I78:J78"/>
    <mergeCell ref="K78:L78"/>
    <mergeCell ref="M78:N78"/>
    <mergeCell ref="O78:P78"/>
    <mergeCell ref="AC77:AD77"/>
    <mergeCell ref="AE77:AF77"/>
    <mergeCell ref="AG77:AH77"/>
    <mergeCell ref="AI77:AJ77"/>
    <mergeCell ref="AK77:AL77"/>
    <mergeCell ref="AM77:AN77"/>
    <mergeCell ref="Q77:R77"/>
    <mergeCell ref="S77:T77"/>
    <mergeCell ref="U77:V77"/>
    <mergeCell ref="W77:X77"/>
    <mergeCell ref="Y77:Z77"/>
    <mergeCell ref="AA77:AB77"/>
    <mergeCell ref="AO76:AP76"/>
    <mergeCell ref="AQ76:AR76"/>
    <mergeCell ref="AS76:AT76"/>
    <mergeCell ref="B77:D77"/>
    <mergeCell ref="E77:F77"/>
    <mergeCell ref="G77:H77"/>
    <mergeCell ref="I77:J77"/>
    <mergeCell ref="K77:L77"/>
    <mergeCell ref="M77:N77"/>
    <mergeCell ref="O77:P77"/>
    <mergeCell ref="AC76:AD76"/>
    <mergeCell ref="AE76:AF76"/>
    <mergeCell ref="AG76:AH76"/>
    <mergeCell ref="AI76:AJ76"/>
    <mergeCell ref="AK76:AL76"/>
    <mergeCell ref="AM76:AN76"/>
    <mergeCell ref="Q76:R76"/>
    <mergeCell ref="S76:T76"/>
    <mergeCell ref="U76:V76"/>
    <mergeCell ref="W76:X76"/>
    <mergeCell ref="Y76:Z76"/>
    <mergeCell ref="AA76:AB76"/>
    <mergeCell ref="AO75:AP75"/>
    <mergeCell ref="AQ75:AR75"/>
    <mergeCell ref="AS75:AT75"/>
    <mergeCell ref="B76:D76"/>
    <mergeCell ref="E76:F76"/>
    <mergeCell ref="G76:H76"/>
    <mergeCell ref="I76:J76"/>
    <mergeCell ref="K76:L76"/>
    <mergeCell ref="M76:N76"/>
    <mergeCell ref="O76:P76"/>
    <mergeCell ref="AC75:AD75"/>
    <mergeCell ref="AE75:AF75"/>
    <mergeCell ref="AG75:AH75"/>
    <mergeCell ref="AI75:AJ75"/>
    <mergeCell ref="AK75:AL75"/>
    <mergeCell ref="AM75:AN75"/>
    <mergeCell ref="Q75:R75"/>
    <mergeCell ref="S75:T75"/>
    <mergeCell ref="U75:V75"/>
    <mergeCell ref="W75:X75"/>
    <mergeCell ref="Y75:Z75"/>
    <mergeCell ref="AA75:AB75"/>
    <mergeCell ref="AO74:AP74"/>
    <mergeCell ref="AQ74:AR74"/>
    <mergeCell ref="AS74:AT74"/>
    <mergeCell ref="B75:D75"/>
    <mergeCell ref="E75:F75"/>
    <mergeCell ref="G75:H75"/>
    <mergeCell ref="I75:J75"/>
    <mergeCell ref="K75:L75"/>
    <mergeCell ref="M75:N75"/>
    <mergeCell ref="O75:P75"/>
    <mergeCell ref="AC74:AD74"/>
    <mergeCell ref="AE74:AF74"/>
    <mergeCell ref="AG74:AH74"/>
    <mergeCell ref="AI74:AJ74"/>
    <mergeCell ref="AK74:AL74"/>
    <mergeCell ref="AM74:AN74"/>
    <mergeCell ref="Q74:R74"/>
    <mergeCell ref="S74:T74"/>
    <mergeCell ref="U74:V74"/>
    <mergeCell ref="W74:X74"/>
    <mergeCell ref="Y74:Z74"/>
    <mergeCell ref="AA74:AB74"/>
    <mergeCell ref="AO73:AP73"/>
    <mergeCell ref="AQ73:AR73"/>
    <mergeCell ref="AS73:AT73"/>
    <mergeCell ref="B74:D74"/>
    <mergeCell ref="E74:F74"/>
    <mergeCell ref="G74:H74"/>
    <mergeCell ref="I74:J74"/>
    <mergeCell ref="K74:L74"/>
    <mergeCell ref="M74:N74"/>
    <mergeCell ref="O74:P74"/>
    <mergeCell ref="AC73:AD73"/>
    <mergeCell ref="AE73:AF73"/>
    <mergeCell ref="AG73:AH73"/>
    <mergeCell ref="AI73:AJ73"/>
    <mergeCell ref="AK73:AL73"/>
    <mergeCell ref="AM73:AN73"/>
    <mergeCell ref="Q73:R73"/>
    <mergeCell ref="S73:T73"/>
    <mergeCell ref="U73:V73"/>
    <mergeCell ref="W73:X73"/>
    <mergeCell ref="Y73:Z73"/>
    <mergeCell ref="AA73:AB73"/>
    <mergeCell ref="AO72:AP72"/>
    <mergeCell ref="AQ72:AR72"/>
    <mergeCell ref="AS72:AT72"/>
    <mergeCell ref="B73:D73"/>
    <mergeCell ref="E73:F73"/>
    <mergeCell ref="G73:H73"/>
    <mergeCell ref="I73:J73"/>
    <mergeCell ref="K73:L73"/>
    <mergeCell ref="M73:N73"/>
    <mergeCell ref="O73:P73"/>
    <mergeCell ref="AC72:AD72"/>
    <mergeCell ref="AE72:AF72"/>
    <mergeCell ref="AG72:AH72"/>
    <mergeCell ref="AI72:AJ72"/>
    <mergeCell ref="AK72:AL72"/>
    <mergeCell ref="AM72:AN72"/>
    <mergeCell ref="Q72:R72"/>
    <mergeCell ref="S72:T72"/>
    <mergeCell ref="U72:V72"/>
    <mergeCell ref="W72:X72"/>
    <mergeCell ref="Y72:Z72"/>
    <mergeCell ref="AA72:AB72"/>
    <mergeCell ref="AO71:AP71"/>
    <mergeCell ref="AQ71:AR71"/>
    <mergeCell ref="AS71:AT71"/>
    <mergeCell ref="B72:D72"/>
    <mergeCell ref="E72:F72"/>
    <mergeCell ref="G72:H72"/>
    <mergeCell ref="I72:J72"/>
    <mergeCell ref="K72:L72"/>
    <mergeCell ref="M72:N72"/>
    <mergeCell ref="O72:P72"/>
    <mergeCell ref="AC71:AD71"/>
    <mergeCell ref="AE71:AF71"/>
    <mergeCell ref="AG71:AH71"/>
    <mergeCell ref="AI71:AJ71"/>
    <mergeCell ref="AK71:AL71"/>
    <mergeCell ref="AM71:AN71"/>
    <mergeCell ref="Q71:R71"/>
    <mergeCell ref="S71:T71"/>
    <mergeCell ref="U71:V71"/>
    <mergeCell ref="W71:X71"/>
    <mergeCell ref="Y71:Z71"/>
    <mergeCell ref="AA71:AB71"/>
    <mergeCell ref="AO70:AP70"/>
    <mergeCell ref="AQ70:AR70"/>
    <mergeCell ref="AS70:AT70"/>
    <mergeCell ref="B71:D71"/>
    <mergeCell ref="E71:F71"/>
    <mergeCell ref="G71:H71"/>
    <mergeCell ref="I71:J71"/>
    <mergeCell ref="K71:L71"/>
    <mergeCell ref="M71:N71"/>
    <mergeCell ref="O71:P71"/>
    <mergeCell ref="AC70:AD70"/>
    <mergeCell ref="AE70:AF70"/>
    <mergeCell ref="AG70:AH70"/>
    <mergeCell ref="AI70:AJ70"/>
    <mergeCell ref="AK70:AL70"/>
    <mergeCell ref="AM70:AN70"/>
    <mergeCell ref="Q70:R70"/>
    <mergeCell ref="S70:T70"/>
    <mergeCell ref="U70:V70"/>
    <mergeCell ref="W70:X70"/>
    <mergeCell ref="Y70:Z70"/>
    <mergeCell ref="AA70:AB70"/>
    <mergeCell ref="AO69:AP69"/>
    <mergeCell ref="AQ69:AR69"/>
    <mergeCell ref="AS69:AT69"/>
    <mergeCell ref="B70:D70"/>
    <mergeCell ref="E70:F70"/>
    <mergeCell ref="G70:H70"/>
    <mergeCell ref="I70:J70"/>
    <mergeCell ref="K70:L70"/>
    <mergeCell ref="M70:N70"/>
    <mergeCell ref="O70:P70"/>
    <mergeCell ref="AC69:AD69"/>
    <mergeCell ref="AE69:AF69"/>
    <mergeCell ref="AG69:AH69"/>
    <mergeCell ref="AI69:AJ69"/>
    <mergeCell ref="AK69:AL69"/>
    <mergeCell ref="AM69:AN69"/>
    <mergeCell ref="Q69:R69"/>
    <mergeCell ref="S69:T69"/>
    <mergeCell ref="U69:V69"/>
    <mergeCell ref="W69:X69"/>
    <mergeCell ref="Y69:Z69"/>
    <mergeCell ref="AA69:AB69"/>
    <mergeCell ref="AO68:AP68"/>
    <mergeCell ref="AQ68:AR68"/>
    <mergeCell ref="AS68:AT68"/>
    <mergeCell ref="B69:D69"/>
    <mergeCell ref="E69:F69"/>
    <mergeCell ref="G69:H69"/>
    <mergeCell ref="I69:J69"/>
    <mergeCell ref="K69:L69"/>
    <mergeCell ref="M69:N69"/>
    <mergeCell ref="O69:P69"/>
    <mergeCell ref="AC68:AD68"/>
    <mergeCell ref="AE68:AF68"/>
    <mergeCell ref="AG68:AH68"/>
    <mergeCell ref="AI68:AJ68"/>
    <mergeCell ref="AK68:AL68"/>
    <mergeCell ref="AM68:AN68"/>
    <mergeCell ref="Q68:R68"/>
    <mergeCell ref="S68:T68"/>
    <mergeCell ref="U68:V68"/>
    <mergeCell ref="W68:X68"/>
    <mergeCell ref="Y68:Z68"/>
    <mergeCell ref="AA68:AB68"/>
    <mergeCell ref="AO67:AP67"/>
    <mergeCell ref="AQ67:AR67"/>
    <mergeCell ref="AS67:AT67"/>
    <mergeCell ref="B68:D68"/>
    <mergeCell ref="E68:F68"/>
    <mergeCell ref="G68:H68"/>
    <mergeCell ref="I68:J68"/>
    <mergeCell ref="K68:L68"/>
    <mergeCell ref="M68:N68"/>
    <mergeCell ref="O68:P68"/>
    <mergeCell ref="AC67:AD67"/>
    <mergeCell ref="AE67:AF67"/>
    <mergeCell ref="AG67:AH67"/>
    <mergeCell ref="AI67:AJ67"/>
    <mergeCell ref="AK67:AL67"/>
    <mergeCell ref="AM67:AN67"/>
    <mergeCell ref="Q67:R67"/>
    <mergeCell ref="S67:T67"/>
    <mergeCell ref="U67:V67"/>
    <mergeCell ref="W67:X67"/>
    <mergeCell ref="Y67:Z67"/>
    <mergeCell ref="AA67:AB67"/>
    <mergeCell ref="AO66:AP66"/>
    <mergeCell ref="AQ66:AR66"/>
    <mergeCell ref="AS66:AT66"/>
    <mergeCell ref="B67:D67"/>
    <mergeCell ref="E67:F67"/>
    <mergeCell ref="G67:H67"/>
    <mergeCell ref="I67:J67"/>
    <mergeCell ref="K67:L67"/>
    <mergeCell ref="M67:N67"/>
    <mergeCell ref="O67:P67"/>
    <mergeCell ref="AC66:AD66"/>
    <mergeCell ref="AE66:AF66"/>
    <mergeCell ref="AG66:AH66"/>
    <mergeCell ref="AI66:AJ66"/>
    <mergeCell ref="AK66:AL66"/>
    <mergeCell ref="AM66:AN66"/>
    <mergeCell ref="Q66:R66"/>
    <mergeCell ref="S66:T66"/>
    <mergeCell ref="U66:V66"/>
    <mergeCell ref="W66:X66"/>
    <mergeCell ref="Y66:Z66"/>
    <mergeCell ref="AA66:AB66"/>
    <mergeCell ref="AO65:AP65"/>
    <mergeCell ref="AQ65:AR65"/>
    <mergeCell ref="AS65:AT65"/>
    <mergeCell ref="B66:D66"/>
    <mergeCell ref="E66:F66"/>
    <mergeCell ref="G66:H66"/>
    <mergeCell ref="I66:J66"/>
    <mergeCell ref="K66:L66"/>
    <mergeCell ref="M66:N66"/>
    <mergeCell ref="O66:P66"/>
    <mergeCell ref="AC65:AD65"/>
    <mergeCell ref="AE65:AF65"/>
    <mergeCell ref="AG65:AH65"/>
    <mergeCell ref="AI65:AJ65"/>
    <mergeCell ref="AK65:AL65"/>
    <mergeCell ref="AM65:AN65"/>
    <mergeCell ref="Q65:R65"/>
    <mergeCell ref="S65:T65"/>
    <mergeCell ref="U65:V65"/>
    <mergeCell ref="W65:X65"/>
    <mergeCell ref="Y65:Z65"/>
    <mergeCell ref="AA65:AB65"/>
    <mergeCell ref="AO64:AP64"/>
    <mergeCell ref="AQ64:AR64"/>
    <mergeCell ref="AS64:AT64"/>
    <mergeCell ref="B65:D65"/>
    <mergeCell ref="E65:F65"/>
    <mergeCell ref="G65:H65"/>
    <mergeCell ref="I65:J65"/>
    <mergeCell ref="K65:L65"/>
    <mergeCell ref="M65:N65"/>
    <mergeCell ref="O65:P65"/>
    <mergeCell ref="AC64:AD64"/>
    <mergeCell ref="AE64:AF64"/>
    <mergeCell ref="AG64:AH64"/>
    <mergeCell ref="AI64:AJ64"/>
    <mergeCell ref="AK64:AL64"/>
    <mergeCell ref="AM64:AN64"/>
    <mergeCell ref="Q64:R64"/>
    <mergeCell ref="S64:T64"/>
    <mergeCell ref="U64:V64"/>
    <mergeCell ref="W64:X64"/>
    <mergeCell ref="Y64:Z64"/>
    <mergeCell ref="AA64:AB64"/>
    <mergeCell ref="AO63:AP63"/>
    <mergeCell ref="AQ63:AR63"/>
    <mergeCell ref="AS63:AT63"/>
    <mergeCell ref="B64:D64"/>
    <mergeCell ref="E64:F64"/>
    <mergeCell ref="G64:H64"/>
    <mergeCell ref="I64:J64"/>
    <mergeCell ref="K64:L64"/>
    <mergeCell ref="M64:N64"/>
    <mergeCell ref="O64:P64"/>
    <mergeCell ref="AC63:AD63"/>
    <mergeCell ref="AE63:AF63"/>
    <mergeCell ref="AG63:AH63"/>
    <mergeCell ref="AI63:AJ63"/>
    <mergeCell ref="AK63:AL63"/>
    <mergeCell ref="AM63:AN63"/>
    <mergeCell ref="Q63:R63"/>
    <mergeCell ref="S63:T63"/>
    <mergeCell ref="U63:V63"/>
    <mergeCell ref="W63:X63"/>
    <mergeCell ref="Y63:Z63"/>
    <mergeCell ref="AA63:AB63"/>
    <mergeCell ref="AO62:AP62"/>
    <mergeCell ref="AQ62:AR62"/>
    <mergeCell ref="AS62:AT62"/>
    <mergeCell ref="B63:D63"/>
    <mergeCell ref="E63:F63"/>
    <mergeCell ref="G63:H63"/>
    <mergeCell ref="I63:J63"/>
    <mergeCell ref="K63:L63"/>
    <mergeCell ref="M63:N63"/>
    <mergeCell ref="O63:P63"/>
    <mergeCell ref="AC62:AD62"/>
    <mergeCell ref="AE62:AF62"/>
    <mergeCell ref="AG62:AH62"/>
    <mergeCell ref="AI62:AJ62"/>
    <mergeCell ref="AK62:AL62"/>
    <mergeCell ref="AM62:AN62"/>
    <mergeCell ref="Q62:R62"/>
    <mergeCell ref="S62:T62"/>
    <mergeCell ref="U62:V62"/>
    <mergeCell ref="W62:X62"/>
    <mergeCell ref="Y62:Z62"/>
    <mergeCell ref="AA62:AB62"/>
    <mergeCell ref="AO61:AP61"/>
    <mergeCell ref="AQ61:AR61"/>
    <mergeCell ref="AS61:AT61"/>
    <mergeCell ref="B62:D62"/>
    <mergeCell ref="E62:F62"/>
    <mergeCell ref="G62:H62"/>
    <mergeCell ref="I62:J62"/>
    <mergeCell ref="K62:L62"/>
    <mergeCell ref="M62:N62"/>
    <mergeCell ref="O62:P62"/>
    <mergeCell ref="AC61:AD61"/>
    <mergeCell ref="AE61:AF61"/>
    <mergeCell ref="AG61:AH61"/>
    <mergeCell ref="AI61:AJ61"/>
    <mergeCell ref="AK61:AL61"/>
    <mergeCell ref="AM61:AN61"/>
    <mergeCell ref="Q61:R61"/>
    <mergeCell ref="S61:T61"/>
    <mergeCell ref="U61:V61"/>
    <mergeCell ref="W61:X61"/>
    <mergeCell ref="Y61:Z61"/>
    <mergeCell ref="AA61:AB61"/>
    <mergeCell ref="AO60:AP60"/>
    <mergeCell ref="AQ60:AR60"/>
    <mergeCell ref="AS60:AT60"/>
    <mergeCell ref="B61:D61"/>
    <mergeCell ref="E61:F61"/>
    <mergeCell ref="G61:H61"/>
    <mergeCell ref="I61:J61"/>
    <mergeCell ref="K61:L61"/>
    <mergeCell ref="M61:N61"/>
    <mergeCell ref="O61:P61"/>
    <mergeCell ref="AC60:AD60"/>
    <mergeCell ref="AE60:AF60"/>
    <mergeCell ref="AG60:AH60"/>
    <mergeCell ref="AI60:AJ60"/>
    <mergeCell ref="AK60:AL60"/>
    <mergeCell ref="AM60:AN60"/>
    <mergeCell ref="Q60:R60"/>
    <mergeCell ref="S60:T60"/>
    <mergeCell ref="U60:V60"/>
    <mergeCell ref="W60:X60"/>
    <mergeCell ref="Y60:Z60"/>
    <mergeCell ref="AA60:AB60"/>
    <mergeCell ref="AO59:AP59"/>
    <mergeCell ref="AQ59:AR59"/>
    <mergeCell ref="AS59:AT59"/>
    <mergeCell ref="B60:D60"/>
    <mergeCell ref="E60:F60"/>
    <mergeCell ref="G60:H60"/>
    <mergeCell ref="I60:J60"/>
    <mergeCell ref="K60:L60"/>
    <mergeCell ref="M60:N60"/>
    <mergeCell ref="O60:P60"/>
    <mergeCell ref="AC59:AD59"/>
    <mergeCell ref="AE59:AF59"/>
    <mergeCell ref="AG59:AH59"/>
    <mergeCell ref="AI59:AJ59"/>
    <mergeCell ref="AK59:AL59"/>
    <mergeCell ref="AM59:AN59"/>
    <mergeCell ref="Q59:R59"/>
    <mergeCell ref="S59:T59"/>
    <mergeCell ref="U59:V59"/>
    <mergeCell ref="W59:X59"/>
    <mergeCell ref="Y59:Z59"/>
    <mergeCell ref="AA59:AB59"/>
    <mergeCell ref="AO58:AP58"/>
    <mergeCell ref="AQ58:AR58"/>
    <mergeCell ref="AS58:AT58"/>
    <mergeCell ref="B59:D59"/>
    <mergeCell ref="E59:F59"/>
    <mergeCell ref="G59:H59"/>
    <mergeCell ref="I59:J59"/>
    <mergeCell ref="K59:L59"/>
    <mergeCell ref="M59:N59"/>
    <mergeCell ref="O59:P59"/>
    <mergeCell ref="AC58:AD58"/>
    <mergeCell ref="AE58:AF58"/>
    <mergeCell ref="AG58:AH58"/>
    <mergeCell ref="AI58:AJ58"/>
    <mergeCell ref="AK58:AL58"/>
    <mergeCell ref="AM58:AN58"/>
    <mergeCell ref="Q58:R58"/>
    <mergeCell ref="S58:T58"/>
    <mergeCell ref="U58:V58"/>
    <mergeCell ref="W58:X58"/>
    <mergeCell ref="Y58:Z58"/>
    <mergeCell ref="AA58:AB58"/>
    <mergeCell ref="AO57:AP57"/>
    <mergeCell ref="AQ57:AR57"/>
    <mergeCell ref="AS57:AT57"/>
    <mergeCell ref="B58:D58"/>
    <mergeCell ref="E58:F58"/>
    <mergeCell ref="G58:H58"/>
    <mergeCell ref="I58:J58"/>
    <mergeCell ref="K58:L58"/>
    <mergeCell ref="M58:N58"/>
    <mergeCell ref="O58:P58"/>
    <mergeCell ref="AC57:AD57"/>
    <mergeCell ref="AE57:AF57"/>
    <mergeCell ref="AG57:AH57"/>
    <mergeCell ref="AI57:AJ57"/>
    <mergeCell ref="AK57:AL57"/>
    <mergeCell ref="AM57:AN57"/>
    <mergeCell ref="Q57:R57"/>
    <mergeCell ref="S57:T57"/>
    <mergeCell ref="U57:V57"/>
    <mergeCell ref="W57:X57"/>
    <mergeCell ref="Y57:Z57"/>
    <mergeCell ref="AA57:AB57"/>
    <mergeCell ref="AO56:AP56"/>
    <mergeCell ref="AQ56:AR56"/>
    <mergeCell ref="AS56:AT56"/>
    <mergeCell ref="B57:D57"/>
    <mergeCell ref="E57:F57"/>
    <mergeCell ref="G57:H57"/>
    <mergeCell ref="I57:J57"/>
    <mergeCell ref="K57:L57"/>
    <mergeCell ref="M57:N57"/>
    <mergeCell ref="O57:P57"/>
    <mergeCell ref="AC56:AD56"/>
    <mergeCell ref="AE56:AF56"/>
    <mergeCell ref="AG56:AH56"/>
    <mergeCell ref="AI56:AJ56"/>
    <mergeCell ref="AK56:AL56"/>
    <mergeCell ref="AM56:AN56"/>
    <mergeCell ref="Q56:R56"/>
    <mergeCell ref="S56:T56"/>
    <mergeCell ref="U56:V56"/>
    <mergeCell ref="W56:X56"/>
    <mergeCell ref="Y56:Z56"/>
    <mergeCell ref="AA56:AB56"/>
    <mergeCell ref="AO55:AP55"/>
    <mergeCell ref="AQ55:AR55"/>
    <mergeCell ref="AS55:AT55"/>
    <mergeCell ref="B56:D56"/>
    <mergeCell ref="E56:F56"/>
    <mergeCell ref="G56:H56"/>
    <mergeCell ref="I56:J56"/>
    <mergeCell ref="K56:L56"/>
    <mergeCell ref="M56:N56"/>
    <mergeCell ref="O56:P56"/>
    <mergeCell ref="AC55:AD55"/>
    <mergeCell ref="AE55:AF55"/>
    <mergeCell ref="AG55:AH55"/>
    <mergeCell ref="AI55:AJ55"/>
    <mergeCell ref="AK55:AL55"/>
    <mergeCell ref="AM55:AN55"/>
    <mergeCell ref="Q55:R55"/>
    <mergeCell ref="S55:T55"/>
    <mergeCell ref="U55:V55"/>
    <mergeCell ref="W55:X55"/>
    <mergeCell ref="Y55:Z55"/>
    <mergeCell ref="AA55:AB55"/>
    <mergeCell ref="AO54:AP54"/>
    <mergeCell ref="AQ54:AR54"/>
    <mergeCell ref="AS54:AT54"/>
    <mergeCell ref="B55:D55"/>
    <mergeCell ref="E55:F55"/>
    <mergeCell ref="G55:H55"/>
    <mergeCell ref="I55:J55"/>
    <mergeCell ref="K55:L55"/>
    <mergeCell ref="M55:N55"/>
    <mergeCell ref="O55:P55"/>
    <mergeCell ref="AC54:AD54"/>
    <mergeCell ref="AE54:AF54"/>
    <mergeCell ref="AG54:AH54"/>
    <mergeCell ref="AI54:AJ54"/>
    <mergeCell ref="AK54:AL54"/>
    <mergeCell ref="AM54:AN54"/>
    <mergeCell ref="Q54:R54"/>
    <mergeCell ref="S54:T54"/>
    <mergeCell ref="U54:V54"/>
    <mergeCell ref="W54:X54"/>
    <mergeCell ref="Y54:Z54"/>
    <mergeCell ref="AA54:AB54"/>
    <mergeCell ref="AO53:AP53"/>
    <mergeCell ref="AQ53:AR53"/>
    <mergeCell ref="AS53:AT53"/>
    <mergeCell ref="B54:D54"/>
    <mergeCell ref="E54:F54"/>
    <mergeCell ref="G54:H54"/>
    <mergeCell ref="I54:J54"/>
    <mergeCell ref="K54:L54"/>
    <mergeCell ref="M54:N54"/>
    <mergeCell ref="O54:P54"/>
    <mergeCell ref="AC53:AD53"/>
    <mergeCell ref="AE53:AF53"/>
    <mergeCell ref="AG53:AH53"/>
    <mergeCell ref="AI53:AJ53"/>
    <mergeCell ref="AK53:AL53"/>
    <mergeCell ref="AM53:AN53"/>
    <mergeCell ref="Q53:R53"/>
    <mergeCell ref="S53:T53"/>
    <mergeCell ref="U53:V53"/>
    <mergeCell ref="W53:X53"/>
    <mergeCell ref="Y53:Z53"/>
    <mergeCell ref="AA53:AB53"/>
    <mergeCell ref="AO52:AP52"/>
    <mergeCell ref="AQ52:AR52"/>
    <mergeCell ref="AS52:AT52"/>
    <mergeCell ref="B53:D53"/>
    <mergeCell ref="E53:F53"/>
    <mergeCell ref="G53:H53"/>
    <mergeCell ref="I53:J53"/>
    <mergeCell ref="K53:L53"/>
    <mergeCell ref="M53:N53"/>
    <mergeCell ref="O53:P53"/>
    <mergeCell ref="AC52:AD52"/>
    <mergeCell ref="AE52:AF52"/>
    <mergeCell ref="AG52:AH52"/>
    <mergeCell ref="AI52:AJ52"/>
    <mergeCell ref="AK52:AL52"/>
    <mergeCell ref="AM52:AN52"/>
    <mergeCell ref="Q52:R52"/>
    <mergeCell ref="S52:T52"/>
    <mergeCell ref="U52:V52"/>
    <mergeCell ref="W52:X52"/>
    <mergeCell ref="Y52:Z52"/>
    <mergeCell ref="AA52:AB52"/>
    <mergeCell ref="AO51:AP51"/>
    <mergeCell ref="AQ51:AR51"/>
    <mergeCell ref="AS51:AT51"/>
    <mergeCell ref="B52:D52"/>
    <mergeCell ref="E52:F52"/>
    <mergeCell ref="G52:H52"/>
    <mergeCell ref="I52:J52"/>
    <mergeCell ref="K52:L52"/>
    <mergeCell ref="M52:N52"/>
    <mergeCell ref="O52:P52"/>
    <mergeCell ref="AC51:AD51"/>
    <mergeCell ref="AE51:AF51"/>
    <mergeCell ref="AG51:AH51"/>
    <mergeCell ref="AI51:AJ51"/>
    <mergeCell ref="AK51:AL51"/>
    <mergeCell ref="AM51:AN51"/>
    <mergeCell ref="Q51:R51"/>
    <mergeCell ref="S51:T51"/>
    <mergeCell ref="U51:V51"/>
    <mergeCell ref="W51:X51"/>
    <mergeCell ref="Y51:Z51"/>
    <mergeCell ref="AA51:AB51"/>
    <mergeCell ref="AO50:AP50"/>
    <mergeCell ref="AQ50:AR50"/>
    <mergeCell ref="AS50:AT50"/>
    <mergeCell ref="B51:D51"/>
    <mergeCell ref="E51:F51"/>
    <mergeCell ref="G51:H51"/>
    <mergeCell ref="I51:J51"/>
    <mergeCell ref="K51:L51"/>
    <mergeCell ref="M51:N51"/>
    <mergeCell ref="O51:P51"/>
    <mergeCell ref="AC50:AD50"/>
    <mergeCell ref="AE50:AF50"/>
    <mergeCell ref="AG50:AH50"/>
    <mergeCell ref="AI50:AJ50"/>
    <mergeCell ref="AK50:AL50"/>
    <mergeCell ref="AM50:AN50"/>
    <mergeCell ref="Q50:R50"/>
    <mergeCell ref="S50:T50"/>
    <mergeCell ref="U50:V50"/>
    <mergeCell ref="W50:X50"/>
    <mergeCell ref="Y50:Z50"/>
    <mergeCell ref="AA50:AB50"/>
    <mergeCell ref="AO49:AP49"/>
    <mergeCell ref="AQ49:AR49"/>
    <mergeCell ref="AS49:AT49"/>
    <mergeCell ref="B50:D50"/>
    <mergeCell ref="E50:F50"/>
    <mergeCell ref="G50:H50"/>
    <mergeCell ref="I50:J50"/>
    <mergeCell ref="K50:L50"/>
    <mergeCell ref="M50:N50"/>
    <mergeCell ref="O50:P50"/>
    <mergeCell ref="AC49:AD49"/>
    <mergeCell ref="AE49:AF49"/>
    <mergeCell ref="AG49:AH49"/>
    <mergeCell ref="AI49:AJ49"/>
    <mergeCell ref="AK49:AL49"/>
    <mergeCell ref="AM49:AN49"/>
    <mergeCell ref="Q49:R49"/>
    <mergeCell ref="S49:T49"/>
    <mergeCell ref="U49:V49"/>
    <mergeCell ref="W49:X49"/>
    <mergeCell ref="Y49:Z49"/>
    <mergeCell ref="AA49:AB49"/>
    <mergeCell ref="AO48:AP48"/>
    <mergeCell ref="AQ48:AR48"/>
    <mergeCell ref="AS48:AT48"/>
    <mergeCell ref="B49:D49"/>
    <mergeCell ref="E49:F49"/>
    <mergeCell ref="G49:H49"/>
    <mergeCell ref="I49:J49"/>
    <mergeCell ref="K49:L49"/>
    <mergeCell ref="M49:N49"/>
    <mergeCell ref="O49:P49"/>
    <mergeCell ref="AC48:AD48"/>
    <mergeCell ref="AE48:AF48"/>
    <mergeCell ref="AG48:AH48"/>
    <mergeCell ref="AI48:AJ48"/>
    <mergeCell ref="AK48:AL48"/>
    <mergeCell ref="AM48:AN48"/>
    <mergeCell ref="Q48:R48"/>
    <mergeCell ref="S48:T48"/>
    <mergeCell ref="U48:V48"/>
    <mergeCell ref="W48:X48"/>
    <mergeCell ref="Y48:Z48"/>
    <mergeCell ref="AA48:AB48"/>
    <mergeCell ref="AO47:AP47"/>
    <mergeCell ref="AQ47:AR47"/>
    <mergeCell ref="AS47:AT47"/>
    <mergeCell ref="B48:D48"/>
    <mergeCell ref="E48:F48"/>
    <mergeCell ref="G48:H48"/>
    <mergeCell ref="I48:J48"/>
    <mergeCell ref="K48:L48"/>
    <mergeCell ref="M48:N48"/>
    <mergeCell ref="O48:P48"/>
    <mergeCell ref="AC47:AD47"/>
    <mergeCell ref="AE47:AF47"/>
    <mergeCell ref="AG47:AH47"/>
    <mergeCell ref="AI47:AJ47"/>
    <mergeCell ref="AK47:AL47"/>
    <mergeCell ref="AM47:AN47"/>
    <mergeCell ref="Q47:R47"/>
    <mergeCell ref="S47:T47"/>
    <mergeCell ref="U47:V47"/>
    <mergeCell ref="W47:X47"/>
    <mergeCell ref="Y47:Z47"/>
    <mergeCell ref="AA47:AB47"/>
    <mergeCell ref="AO46:AP46"/>
    <mergeCell ref="AQ46:AR46"/>
    <mergeCell ref="AS46:AT46"/>
    <mergeCell ref="B47:D47"/>
    <mergeCell ref="E47:F47"/>
    <mergeCell ref="G47:H47"/>
    <mergeCell ref="I47:J47"/>
    <mergeCell ref="K47:L47"/>
    <mergeCell ref="M47:N47"/>
    <mergeCell ref="O47:P47"/>
    <mergeCell ref="AC46:AD46"/>
    <mergeCell ref="AE46:AF46"/>
    <mergeCell ref="AG46:AH46"/>
    <mergeCell ref="AI46:AJ46"/>
    <mergeCell ref="AK46:AL46"/>
    <mergeCell ref="AM46:AN46"/>
    <mergeCell ref="Q46:R46"/>
    <mergeCell ref="S46:T46"/>
    <mergeCell ref="U46:V46"/>
    <mergeCell ref="W46:X46"/>
    <mergeCell ref="Y46:Z46"/>
    <mergeCell ref="AA46:AB46"/>
    <mergeCell ref="AO45:AP45"/>
    <mergeCell ref="AQ45:AR45"/>
    <mergeCell ref="AS45:AT45"/>
    <mergeCell ref="B46:D46"/>
    <mergeCell ref="E46:F46"/>
    <mergeCell ref="G46:H46"/>
    <mergeCell ref="I46:J46"/>
    <mergeCell ref="K46:L46"/>
    <mergeCell ref="M46:N46"/>
    <mergeCell ref="O46:P46"/>
    <mergeCell ref="AC45:AD45"/>
    <mergeCell ref="AE45:AF45"/>
    <mergeCell ref="AG45:AH45"/>
    <mergeCell ref="AI45:AJ45"/>
    <mergeCell ref="AK45:AL45"/>
    <mergeCell ref="AM45:AN45"/>
    <mergeCell ref="Q45:R45"/>
    <mergeCell ref="S45:T45"/>
    <mergeCell ref="U45:V45"/>
    <mergeCell ref="W45:X45"/>
    <mergeCell ref="Y45:Z45"/>
    <mergeCell ref="AA45:AB45"/>
    <mergeCell ref="AO44:AP44"/>
    <mergeCell ref="AQ44:AR44"/>
    <mergeCell ref="AS44:AT44"/>
    <mergeCell ref="B45:D45"/>
    <mergeCell ref="E45:F45"/>
    <mergeCell ref="G45:H45"/>
    <mergeCell ref="I45:J45"/>
    <mergeCell ref="K45:L45"/>
    <mergeCell ref="M45:N45"/>
    <mergeCell ref="O45:P45"/>
    <mergeCell ref="AC44:AD44"/>
    <mergeCell ref="AE44:AF44"/>
    <mergeCell ref="AG44:AH44"/>
    <mergeCell ref="AI44:AJ44"/>
    <mergeCell ref="AK44:AL44"/>
    <mergeCell ref="AM44:AN44"/>
    <mergeCell ref="Q44:R44"/>
    <mergeCell ref="S44:T44"/>
    <mergeCell ref="U44:V44"/>
    <mergeCell ref="W44:X44"/>
    <mergeCell ref="Y44:Z44"/>
    <mergeCell ref="AA44:AB44"/>
    <mergeCell ref="AO43:AP43"/>
    <mergeCell ref="AQ43:AR43"/>
    <mergeCell ref="AS43:AT43"/>
    <mergeCell ref="B44:D44"/>
    <mergeCell ref="E44:F44"/>
    <mergeCell ref="G44:H44"/>
    <mergeCell ref="I44:J44"/>
    <mergeCell ref="K44:L44"/>
    <mergeCell ref="M44:N44"/>
    <mergeCell ref="O44:P44"/>
    <mergeCell ref="AC43:AD43"/>
    <mergeCell ref="AE43:AF43"/>
    <mergeCell ref="AG43:AH43"/>
    <mergeCell ref="AI43:AJ43"/>
    <mergeCell ref="AK43:AL43"/>
    <mergeCell ref="AM43:AN43"/>
    <mergeCell ref="Q43:R43"/>
    <mergeCell ref="S43:T43"/>
    <mergeCell ref="U43:V43"/>
    <mergeCell ref="W43:X43"/>
    <mergeCell ref="Y43:Z43"/>
    <mergeCell ref="AA43:AB43"/>
    <mergeCell ref="AO42:AP42"/>
    <mergeCell ref="AQ42:AR42"/>
    <mergeCell ref="AS42:AT42"/>
    <mergeCell ref="B43:D43"/>
    <mergeCell ref="E43:F43"/>
    <mergeCell ref="G43:H43"/>
    <mergeCell ref="I43:J43"/>
    <mergeCell ref="K43:L43"/>
    <mergeCell ref="M43:N43"/>
    <mergeCell ref="O43:P43"/>
    <mergeCell ref="AC42:AD42"/>
    <mergeCell ref="AE42:AF42"/>
    <mergeCell ref="AG42:AH42"/>
    <mergeCell ref="AI42:AJ42"/>
    <mergeCell ref="AK42:AL42"/>
    <mergeCell ref="AM42:AN42"/>
    <mergeCell ref="Q42:R42"/>
    <mergeCell ref="S42:T42"/>
    <mergeCell ref="U42:V42"/>
    <mergeCell ref="W42:X42"/>
    <mergeCell ref="Y42:Z42"/>
    <mergeCell ref="AA42:AB42"/>
    <mergeCell ref="AO41:AP41"/>
    <mergeCell ref="AQ41:AR41"/>
    <mergeCell ref="AS41:AT41"/>
    <mergeCell ref="B42:D42"/>
    <mergeCell ref="E42:F42"/>
    <mergeCell ref="G42:H42"/>
    <mergeCell ref="I42:J42"/>
    <mergeCell ref="K42:L42"/>
    <mergeCell ref="M42:N42"/>
    <mergeCell ref="O42:P42"/>
    <mergeCell ref="AC41:AD41"/>
    <mergeCell ref="AE41:AF41"/>
    <mergeCell ref="AG41:AH41"/>
    <mergeCell ref="AI41:AJ41"/>
    <mergeCell ref="AK41:AL41"/>
    <mergeCell ref="AM41:AN41"/>
    <mergeCell ref="Q41:R41"/>
    <mergeCell ref="S41:T41"/>
    <mergeCell ref="U41:V41"/>
    <mergeCell ref="W41:X41"/>
    <mergeCell ref="Y41:Z41"/>
    <mergeCell ref="AA41:AB41"/>
    <mergeCell ref="AO40:AP40"/>
    <mergeCell ref="AQ40:AR40"/>
    <mergeCell ref="AS40:AT40"/>
    <mergeCell ref="B41:D41"/>
    <mergeCell ref="E41:F41"/>
    <mergeCell ref="G41:H41"/>
    <mergeCell ref="I41:J41"/>
    <mergeCell ref="K41:L41"/>
    <mergeCell ref="M41:N41"/>
    <mergeCell ref="O41:P41"/>
    <mergeCell ref="AC40:AD40"/>
    <mergeCell ref="AE40:AF40"/>
    <mergeCell ref="AG40:AH40"/>
    <mergeCell ref="AI40:AJ40"/>
    <mergeCell ref="AK40:AL40"/>
    <mergeCell ref="AM40:AN40"/>
    <mergeCell ref="Q40:R40"/>
    <mergeCell ref="S40:T40"/>
    <mergeCell ref="U40:V40"/>
    <mergeCell ref="W40:X40"/>
    <mergeCell ref="Y40:Z40"/>
    <mergeCell ref="AA40:AB40"/>
    <mergeCell ref="AO39:AP39"/>
    <mergeCell ref="AQ39:AR39"/>
    <mergeCell ref="AS39:AT39"/>
    <mergeCell ref="B40:D40"/>
    <mergeCell ref="E40:F40"/>
    <mergeCell ref="G40:H40"/>
    <mergeCell ref="I40:J40"/>
    <mergeCell ref="K40:L40"/>
    <mergeCell ref="M40:N40"/>
    <mergeCell ref="O40:P40"/>
    <mergeCell ref="AC39:AD39"/>
    <mergeCell ref="AE39:AF39"/>
    <mergeCell ref="AG39:AH39"/>
    <mergeCell ref="AI39:AJ39"/>
    <mergeCell ref="AK39:AL39"/>
    <mergeCell ref="AM39:AN39"/>
    <mergeCell ref="Q39:R39"/>
    <mergeCell ref="S39:T39"/>
    <mergeCell ref="U39:V39"/>
    <mergeCell ref="W39:X39"/>
    <mergeCell ref="Y39:Z39"/>
    <mergeCell ref="AA39:AB39"/>
    <mergeCell ref="AO38:AP38"/>
    <mergeCell ref="AQ38:AR38"/>
    <mergeCell ref="AS38:AT38"/>
    <mergeCell ref="B39:D39"/>
    <mergeCell ref="E39:F39"/>
    <mergeCell ref="G39:H39"/>
    <mergeCell ref="I39:J39"/>
    <mergeCell ref="K39:L39"/>
    <mergeCell ref="M39:N39"/>
    <mergeCell ref="O39:P39"/>
    <mergeCell ref="AC38:AD38"/>
    <mergeCell ref="AE38:AF38"/>
    <mergeCell ref="AG38:AH38"/>
    <mergeCell ref="AI38:AJ38"/>
    <mergeCell ref="AK38:AL38"/>
    <mergeCell ref="AM38:AN38"/>
    <mergeCell ref="Q38:R38"/>
    <mergeCell ref="S38:T38"/>
    <mergeCell ref="U38:V38"/>
    <mergeCell ref="W38:X38"/>
    <mergeCell ref="Y38:Z38"/>
    <mergeCell ref="AA38:AB38"/>
    <mergeCell ref="AO37:AP37"/>
    <mergeCell ref="AQ37:AR37"/>
    <mergeCell ref="AS37:AT37"/>
    <mergeCell ref="B38:D38"/>
    <mergeCell ref="E38:F38"/>
    <mergeCell ref="G38:H38"/>
    <mergeCell ref="I38:J38"/>
    <mergeCell ref="K38:L38"/>
    <mergeCell ref="M38:N38"/>
    <mergeCell ref="O38:P38"/>
    <mergeCell ref="AC37:AD37"/>
    <mergeCell ref="AE37:AF37"/>
    <mergeCell ref="AG37:AH37"/>
    <mergeCell ref="AI37:AJ37"/>
    <mergeCell ref="AK37:AL37"/>
    <mergeCell ref="AM37:AN37"/>
    <mergeCell ref="Q37:R37"/>
    <mergeCell ref="S37:T37"/>
    <mergeCell ref="U37:V37"/>
    <mergeCell ref="W37:X37"/>
    <mergeCell ref="Y37:Z37"/>
    <mergeCell ref="AA37:AB37"/>
    <mergeCell ref="AO36:AP36"/>
    <mergeCell ref="AQ36:AR36"/>
    <mergeCell ref="AS36:AT36"/>
    <mergeCell ref="B37:D37"/>
    <mergeCell ref="E37:F37"/>
    <mergeCell ref="G37:H37"/>
    <mergeCell ref="I37:J37"/>
    <mergeCell ref="K37:L37"/>
    <mergeCell ref="M37:N37"/>
    <mergeCell ref="O37:P37"/>
    <mergeCell ref="AC36:AD36"/>
    <mergeCell ref="AE36:AF36"/>
    <mergeCell ref="AG36:AH36"/>
    <mergeCell ref="AI36:AJ36"/>
    <mergeCell ref="AK36:AL36"/>
    <mergeCell ref="AM36:AN36"/>
    <mergeCell ref="Q36:R36"/>
    <mergeCell ref="S36:T36"/>
    <mergeCell ref="U36:V36"/>
    <mergeCell ref="W36:X36"/>
    <mergeCell ref="Y36:Z36"/>
    <mergeCell ref="AA36:AB36"/>
    <mergeCell ref="AO35:AP35"/>
    <mergeCell ref="AQ35:AR35"/>
    <mergeCell ref="AS35:AT35"/>
    <mergeCell ref="B36:D36"/>
    <mergeCell ref="E36:F36"/>
    <mergeCell ref="G36:H36"/>
    <mergeCell ref="I36:J36"/>
    <mergeCell ref="K36:L36"/>
    <mergeCell ref="M36:N36"/>
    <mergeCell ref="O36:P36"/>
    <mergeCell ref="AC35:AD35"/>
    <mergeCell ref="AE35:AF35"/>
    <mergeCell ref="AG35:AH35"/>
    <mergeCell ref="AI35:AJ35"/>
    <mergeCell ref="AK35:AL35"/>
    <mergeCell ref="AM35:AN35"/>
    <mergeCell ref="Q35:R35"/>
    <mergeCell ref="S35:T35"/>
    <mergeCell ref="U35:V35"/>
    <mergeCell ref="W35:X35"/>
    <mergeCell ref="Y35:Z35"/>
    <mergeCell ref="AA35:AB35"/>
    <mergeCell ref="AO34:AP34"/>
    <mergeCell ref="AQ34:AR34"/>
    <mergeCell ref="AS34:AT34"/>
    <mergeCell ref="B35:D35"/>
    <mergeCell ref="E35:F35"/>
    <mergeCell ref="G35:H35"/>
    <mergeCell ref="I35:J35"/>
    <mergeCell ref="K35:L35"/>
    <mergeCell ref="M35:N35"/>
    <mergeCell ref="O35:P35"/>
    <mergeCell ref="AC34:AD34"/>
    <mergeCell ref="AE34:AF34"/>
    <mergeCell ref="AG34:AH34"/>
    <mergeCell ref="AI34:AJ34"/>
    <mergeCell ref="AK34:AL34"/>
    <mergeCell ref="AM34:AN34"/>
    <mergeCell ref="Q34:R34"/>
    <mergeCell ref="S34:T34"/>
    <mergeCell ref="U34:V34"/>
    <mergeCell ref="W34:X34"/>
    <mergeCell ref="Y34:Z34"/>
    <mergeCell ref="AA34:AB34"/>
    <mergeCell ref="AO33:AP33"/>
    <mergeCell ref="AQ33:AR33"/>
    <mergeCell ref="AS33:AT33"/>
    <mergeCell ref="B34:D34"/>
    <mergeCell ref="E34:F34"/>
    <mergeCell ref="G34:H34"/>
    <mergeCell ref="I34:J34"/>
    <mergeCell ref="K34:L34"/>
    <mergeCell ref="M34:N34"/>
    <mergeCell ref="O34:P34"/>
    <mergeCell ref="AC33:AD33"/>
    <mergeCell ref="AE33:AF33"/>
    <mergeCell ref="AG33:AH33"/>
    <mergeCell ref="AI33:AJ33"/>
    <mergeCell ref="AK33:AL33"/>
    <mergeCell ref="AM33:AN33"/>
    <mergeCell ref="Q33:R33"/>
    <mergeCell ref="S33:T33"/>
    <mergeCell ref="U33:V33"/>
    <mergeCell ref="W33:X33"/>
    <mergeCell ref="Y33:Z33"/>
    <mergeCell ref="AA33:AB33"/>
    <mergeCell ref="AO32:AP32"/>
    <mergeCell ref="AQ32:AR32"/>
    <mergeCell ref="AS32:AT32"/>
    <mergeCell ref="B33:D33"/>
    <mergeCell ref="E33:F33"/>
    <mergeCell ref="G33:H33"/>
    <mergeCell ref="I33:J33"/>
    <mergeCell ref="K33:L33"/>
    <mergeCell ref="M33:N33"/>
    <mergeCell ref="O33:P33"/>
    <mergeCell ref="AC32:AD32"/>
    <mergeCell ref="AE32:AF32"/>
    <mergeCell ref="AG32:AH32"/>
    <mergeCell ref="AI32:AJ32"/>
    <mergeCell ref="AK32:AL32"/>
    <mergeCell ref="AM32:AN32"/>
    <mergeCell ref="Q32:R32"/>
    <mergeCell ref="S32:T32"/>
    <mergeCell ref="U32:V32"/>
    <mergeCell ref="W32:X32"/>
    <mergeCell ref="Y32:Z32"/>
    <mergeCell ref="AA32:AB32"/>
    <mergeCell ref="AO31:AP31"/>
    <mergeCell ref="AQ31:AR31"/>
    <mergeCell ref="AS31:AT31"/>
    <mergeCell ref="B32:D32"/>
    <mergeCell ref="E32:F32"/>
    <mergeCell ref="G32:H32"/>
    <mergeCell ref="I32:J32"/>
    <mergeCell ref="K32:L32"/>
    <mergeCell ref="M32:N32"/>
    <mergeCell ref="O32:P32"/>
    <mergeCell ref="AC31:AD31"/>
    <mergeCell ref="AE31:AF31"/>
    <mergeCell ref="AG31:AH31"/>
    <mergeCell ref="AI31:AJ31"/>
    <mergeCell ref="AK31:AL31"/>
    <mergeCell ref="AM31:AN31"/>
    <mergeCell ref="Q31:R31"/>
    <mergeCell ref="S31:T31"/>
    <mergeCell ref="U31:V31"/>
    <mergeCell ref="W31:X31"/>
    <mergeCell ref="Y31:Z31"/>
    <mergeCell ref="AA31:AB31"/>
    <mergeCell ref="AO30:AP30"/>
    <mergeCell ref="AQ30:AR30"/>
    <mergeCell ref="AS30:AT30"/>
    <mergeCell ref="B31:D31"/>
    <mergeCell ref="E31:F31"/>
    <mergeCell ref="G31:H31"/>
    <mergeCell ref="I31:J31"/>
    <mergeCell ref="K31:L31"/>
    <mergeCell ref="M31:N31"/>
    <mergeCell ref="O31:P31"/>
    <mergeCell ref="AC30:AD30"/>
    <mergeCell ref="AE30:AF30"/>
    <mergeCell ref="AG30:AH30"/>
    <mergeCell ref="AI30:AJ30"/>
    <mergeCell ref="AK30:AL30"/>
    <mergeCell ref="AM30:AN30"/>
    <mergeCell ref="Q30:R30"/>
    <mergeCell ref="S30:T30"/>
    <mergeCell ref="U30:V30"/>
    <mergeCell ref="W30:X30"/>
    <mergeCell ref="Y30:Z30"/>
    <mergeCell ref="AA30:AB30"/>
    <mergeCell ref="AO29:AP29"/>
    <mergeCell ref="AQ29:AR29"/>
    <mergeCell ref="AS29:AT29"/>
    <mergeCell ref="B30:D30"/>
    <mergeCell ref="E30:F30"/>
    <mergeCell ref="G30:H30"/>
    <mergeCell ref="I30:J30"/>
    <mergeCell ref="K30:L30"/>
    <mergeCell ref="M30:N30"/>
    <mergeCell ref="O30:P30"/>
    <mergeCell ref="AC29:AD29"/>
    <mergeCell ref="AE29:AF29"/>
    <mergeCell ref="AG29:AH29"/>
    <mergeCell ref="AI29:AJ29"/>
    <mergeCell ref="AK29:AL29"/>
    <mergeCell ref="AM29:AN29"/>
    <mergeCell ref="Q29:R29"/>
    <mergeCell ref="S29:T29"/>
    <mergeCell ref="U29:V29"/>
    <mergeCell ref="W29:X29"/>
    <mergeCell ref="Y29:Z29"/>
    <mergeCell ref="AA29:AB29"/>
    <mergeCell ref="AO28:AP28"/>
    <mergeCell ref="AQ28:AR28"/>
    <mergeCell ref="AS28:AT28"/>
    <mergeCell ref="B29:D29"/>
    <mergeCell ref="E29:F29"/>
    <mergeCell ref="G29:H29"/>
    <mergeCell ref="I29:J29"/>
    <mergeCell ref="K29:L29"/>
    <mergeCell ref="M29:N29"/>
    <mergeCell ref="O29:P29"/>
    <mergeCell ref="AC28:AD28"/>
    <mergeCell ref="AE28:AF28"/>
    <mergeCell ref="AG28:AH28"/>
    <mergeCell ref="AI28:AJ28"/>
    <mergeCell ref="AK28:AL28"/>
    <mergeCell ref="AM28:AN28"/>
    <mergeCell ref="Q28:R28"/>
    <mergeCell ref="S28:T28"/>
    <mergeCell ref="U28:V28"/>
    <mergeCell ref="W28:X28"/>
    <mergeCell ref="Y28:Z28"/>
    <mergeCell ref="AA28:AB28"/>
    <mergeCell ref="AO27:AP27"/>
    <mergeCell ref="AQ27:AR27"/>
    <mergeCell ref="AS27:AT27"/>
    <mergeCell ref="B28:D28"/>
    <mergeCell ref="E28:F28"/>
    <mergeCell ref="G28:H28"/>
    <mergeCell ref="I28:J28"/>
    <mergeCell ref="K28:L28"/>
    <mergeCell ref="M28:N28"/>
    <mergeCell ref="O28:P28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AO26:AP26"/>
    <mergeCell ref="AQ26:AR26"/>
    <mergeCell ref="AS26:AT26"/>
    <mergeCell ref="B27:D27"/>
    <mergeCell ref="E27:F27"/>
    <mergeCell ref="G27:H27"/>
    <mergeCell ref="I27:J27"/>
    <mergeCell ref="K27:L27"/>
    <mergeCell ref="M27:N27"/>
    <mergeCell ref="O27:P27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AO25:AP25"/>
    <mergeCell ref="AQ25:AR25"/>
    <mergeCell ref="AS25:AT25"/>
    <mergeCell ref="B26:D26"/>
    <mergeCell ref="E26:F26"/>
    <mergeCell ref="G26:H26"/>
    <mergeCell ref="I26:J26"/>
    <mergeCell ref="K26:L26"/>
    <mergeCell ref="M26:N26"/>
    <mergeCell ref="O26:P26"/>
    <mergeCell ref="AC25:AD25"/>
    <mergeCell ref="AE25:AF25"/>
    <mergeCell ref="AG25:AH25"/>
    <mergeCell ref="AI25:AJ25"/>
    <mergeCell ref="AK25:AL25"/>
    <mergeCell ref="AM25:AN25"/>
    <mergeCell ref="Q25:R25"/>
    <mergeCell ref="S25:T25"/>
    <mergeCell ref="U25:V25"/>
    <mergeCell ref="W25:X25"/>
    <mergeCell ref="Y25:Z25"/>
    <mergeCell ref="AA25:AB25"/>
    <mergeCell ref="AO24:AP24"/>
    <mergeCell ref="AQ24:AR24"/>
    <mergeCell ref="AS24:AT24"/>
    <mergeCell ref="B25:D25"/>
    <mergeCell ref="E25:F25"/>
    <mergeCell ref="G25:H25"/>
    <mergeCell ref="I25:J25"/>
    <mergeCell ref="K25:L25"/>
    <mergeCell ref="M25:N25"/>
    <mergeCell ref="O25:P25"/>
    <mergeCell ref="AC24:AD24"/>
    <mergeCell ref="AE24:AF24"/>
    <mergeCell ref="AG24:AH24"/>
    <mergeCell ref="AI24:AJ24"/>
    <mergeCell ref="AK24:AL24"/>
    <mergeCell ref="AM24:AN24"/>
    <mergeCell ref="Q24:R24"/>
    <mergeCell ref="S24:T24"/>
    <mergeCell ref="U24:V24"/>
    <mergeCell ref="W24:X24"/>
    <mergeCell ref="Y24:Z24"/>
    <mergeCell ref="AA24:AB24"/>
    <mergeCell ref="AO23:AP23"/>
    <mergeCell ref="AQ23:AR23"/>
    <mergeCell ref="AS23:AT23"/>
    <mergeCell ref="B24:D24"/>
    <mergeCell ref="E24:F24"/>
    <mergeCell ref="G24:H24"/>
    <mergeCell ref="I24:J24"/>
    <mergeCell ref="K24:L24"/>
    <mergeCell ref="M24:N24"/>
    <mergeCell ref="O24:P24"/>
    <mergeCell ref="AC23:AD23"/>
    <mergeCell ref="AE23:AF23"/>
    <mergeCell ref="AG23:AH23"/>
    <mergeCell ref="AI23:AJ23"/>
    <mergeCell ref="AK23:AL23"/>
    <mergeCell ref="AM23:AN23"/>
    <mergeCell ref="Q23:R23"/>
    <mergeCell ref="S23:T23"/>
    <mergeCell ref="U23:V23"/>
    <mergeCell ref="W23:X23"/>
    <mergeCell ref="Y23:Z23"/>
    <mergeCell ref="AA23:AB23"/>
    <mergeCell ref="AO22:AP22"/>
    <mergeCell ref="AQ22:AR22"/>
    <mergeCell ref="AS22:AT22"/>
    <mergeCell ref="B23:D23"/>
    <mergeCell ref="E23:F23"/>
    <mergeCell ref="G23:H23"/>
    <mergeCell ref="I23:J23"/>
    <mergeCell ref="K23:L23"/>
    <mergeCell ref="M23:N23"/>
    <mergeCell ref="O23:P23"/>
    <mergeCell ref="AC22:AD22"/>
    <mergeCell ref="AE22:AF22"/>
    <mergeCell ref="AG22:AH22"/>
    <mergeCell ref="AI22:AJ22"/>
    <mergeCell ref="AK22:AL22"/>
    <mergeCell ref="AM22:AN22"/>
    <mergeCell ref="Q22:R22"/>
    <mergeCell ref="S22:T22"/>
    <mergeCell ref="U22:V22"/>
    <mergeCell ref="W22:X22"/>
    <mergeCell ref="Y22:Z22"/>
    <mergeCell ref="AA22:AB22"/>
    <mergeCell ref="AO21:AP21"/>
    <mergeCell ref="AQ21:AR21"/>
    <mergeCell ref="AS21:AT21"/>
    <mergeCell ref="B22:D22"/>
    <mergeCell ref="E22:F22"/>
    <mergeCell ref="G22:H22"/>
    <mergeCell ref="I22:J22"/>
    <mergeCell ref="K22:L22"/>
    <mergeCell ref="M22:N22"/>
    <mergeCell ref="O22:P22"/>
    <mergeCell ref="AC21:AD21"/>
    <mergeCell ref="AE21:AF21"/>
    <mergeCell ref="AG21:AH21"/>
    <mergeCell ref="AI21:AJ21"/>
    <mergeCell ref="AK21:AL21"/>
    <mergeCell ref="AM21:AN21"/>
    <mergeCell ref="Q21:R21"/>
    <mergeCell ref="S21:T21"/>
    <mergeCell ref="U21:V21"/>
    <mergeCell ref="W21:X21"/>
    <mergeCell ref="Y21:Z21"/>
    <mergeCell ref="AA21:AB21"/>
    <mergeCell ref="AO20:AP20"/>
    <mergeCell ref="AQ20:AR20"/>
    <mergeCell ref="AS20:AT20"/>
    <mergeCell ref="B21:D21"/>
    <mergeCell ref="E21:F21"/>
    <mergeCell ref="G21:H21"/>
    <mergeCell ref="I21:J21"/>
    <mergeCell ref="K21:L21"/>
    <mergeCell ref="M21:N21"/>
    <mergeCell ref="O21:P21"/>
    <mergeCell ref="AC20:AD20"/>
    <mergeCell ref="AE20:AF20"/>
    <mergeCell ref="AG20:AH20"/>
    <mergeCell ref="AI20:AJ20"/>
    <mergeCell ref="AK20:AL20"/>
    <mergeCell ref="AM20:AN20"/>
    <mergeCell ref="Q20:R20"/>
    <mergeCell ref="S20:T20"/>
    <mergeCell ref="U20:V20"/>
    <mergeCell ref="W20:X20"/>
    <mergeCell ref="Y20:Z20"/>
    <mergeCell ref="AA20:AB20"/>
    <mergeCell ref="AO19:AP19"/>
    <mergeCell ref="AQ19:AR19"/>
    <mergeCell ref="AS19:AT19"/>
    <mergeCell ref="B20:D20"/>
    <mergeCell ref="E20:F20"/>
    <mergeCell ref="G20:H20"/>
    <mergeCell ref="I20:J20"/>
    <mergeCell ref="K20:L20"/>
    <mergeCell ref="M20:N20"/>
    <mergeCell ref="O20:P20"/>
    <mergeCell ref="AC19:AD19"/>
    <mergeCell ref="AE19:AF19"/>
    <mergeCell ref="AG19:AH19"/>
    <mergeCell ref="AI19:AJ19"/>
    <mergeCell ref="AK19:AL19"/>
    <mergeCell ref="AM19:AN19"/>
    <mergeCell ref="Q19:R19"/>
    <mergeCell ref="S19:T19"/>
    <mergeCell ref="U19:V19"/>
    <mergeCell ref="W19:X19"/>
    <mergeCell ref="Y19:Z19"/>
    <mergeCell ref="AA19:AB19"/>
    <mergeCell ref="AO18:AP18"/>
    <mergeCell ref="AQ18:AR18"/>
    <mergeCell ref="AS18:AT18"/>
    <mergeCell ref="B19:D19"/>
    <mergeCell ref="E19:F19"/>
    <mergeCell ref="G19:H19"/>
    <mergeCell ref="I19:J19"/>
    <mergeCell ref="K19:L19"/>
    <mergeCell ref="M19:N19"/>
    <mergeCell ref="O19:P19"/>
    <mergeCell ref="AC18:AD18"/>
    <mergeCell ref="AE18:AF18"/>
    <mergeCell ref="AG18:AH18"/>
    <mergeCell ref="AI18:AJ18"/>
    <mergeCell ref="AK18:AL18"/>
    <mergeCell ref="AM18:AN18"/>
    <mergeCell ref="Q18:R18"/>
    <mergeCell ref="S18:T18"/>
    <mergeCell ref="U18:V18"/>
    <mergeCell ref="W18:X18"/>
    <mergeCell ref="Y18:Z18"/>
    <mergeCell ref="AA18:AB18"/>
    <mergeCell ref="AO17:AP17"/>
    <mergeCell ref="AQ17:AR17"/>
    <mergeCell ref="AS17:AT17"/>
    <mergeCell ref="B18:D18"/>
    <mergeCell ref="E18:F18"/>
    <mergeCell ref="G18:H18"/>
    <mergeCell ref="I18:J18"/>
    <mergeCell ref="K18:L18"/>
    <mergeCell ref="M18:N18"/>
    <mergeCell ref="O18:P18"/>
    <mergeCell ref="AC17:AD17"/>
    <mergeCell ref="AE17:AF17"/>
    <mergeCell ref="AG17:AH17"/>
    <mergeCell ref="AI17:AJ17"/>
    <mergeCell ref="AK17:AL17"/>
    <mergeCell ref="AM17:AN17"/>
    <mergeCell ref="Q17:R17"/>
    <mergeCell ref="S17:T17"/>
    <mergeCell ref="U17:V17"/>
    <mergeCell ref="W17:X17"/>
    <mergeCell ref="Y17:Z17"/>
    <mergeCell ref="AA17:AB17"/>
    <mergeCell ref="AO16:AP16"/>
    <mergeCell ref="AQ16:AR16"/>
    <mergeCell ref="AS16:AT16"/>
    <mergeCell ref="B17:D17"/>
    <mergeCell ref="E17:F17"/>
    <mergeCell ref="G17:H17"/>
    <mergeCell ref="I17:J17"/>
    <mergeCell ref="K17:L17"/>
    <mergeCell ref="M17:N17"/>
    <mergeCell ref="O17:P17"/>
    <mergeCell ref="AC16:AD16"/>
    <mergeCell ref="AE16:AF16"/>
    <mergeCell ref="AG16:AH16"/>
    <mergeCell ref="AI16:AJ16"/>
    <mergeCell ref="AK16:AL16"/>
    <mergeCell ref="AM16:AN16"/>
    <mergeCell ref="Q16:R16"/>
    <mergeCell ref="S16:T16"/>
    <mergeCell ref="U16:V16"/>
    <mergeCell ref="W16:X16"/>
    <mergeCell ref="Y16:Z16"/>
    <mergeCell ref="AA16:AB16"/>
    <mergeCell ref="AO15:AP15"/>
    <mergeCell ref="AQ15:AR15"/>
    <mergeCell ref="AS15:AT15"/>
    <mergeCell ref="B16:D16"/>
    <mergeCell ref="E16:F16"/>
    <mergeCell ref="G16:H16"/>
    <mergeCell ref="I16:J16"/>
    <mergeCell ref="K16:L16"/>
    <mergeCell ref="M16:N16"/>
    <mergeCell ref="O16:P16"/>
    <mergeCell ref="AC15:AD15"/>
    <mergeCell ref="AE15:AF15"/>
    <mergeCell ref="AG15:AH15"/>
    <mergeCell ref="AI15:AJ15"/>
    <mergeCell ref="AK15:AL15"/>
    <mergeCell ref="AM15:AN15"/>
    <mergeCell ref="Q15:R15"/>
    <mergeCell ref="S15:T15"/>
    <mergeCell ref="U15:V15"/>
    <mergeCell ref="W15:X15"/>
    <mergeCell ref="Y15:Z15"/>
    <mergeCell ref="AA15:AB15"/>
    <mergeCell ref="AO14:AP14"/>
    <mergeCell ref="AQ14:AR14"/>
    <mergeCell ref="AS14:AT14"/>
    <mergeCell ref="B15:D15"/>
    <mergeCell ref="E15:F15"/>
    <mergeCell ref="G15:H15"/>
    <mergeCell ref="I15:J15"/>
    <mergeCell ref="K15:L15"/>
    <mergeCell ref="M15:N15"/>
    <mergeCell ref="O15:P15"/>
    <mergeCell ref="AC14:AD14"/>
    <mergeCell ref="AE14:AF14"/>
    <mergeCell ref="AG14:AH14"/>
    <mergeCell ref="AI14:AJ14"/>
    <mergeCell ref="AK14:AL14"/>
    <mergeCell ref="AM14:AN14"/>
    <mergeCell ref="Q14:R14"/>
    <mergeCell ref="S14:T14"/>
    <mergeCell ref="U14:V14"/>
    <mergeCell ref="W14:X14"/>
    <mergeCell ref="Y14:Z14"/>
    <mergeCell ref="AA14:AB14"/>
    <mergeCell ref="AO13:AP13"/>
    <mergeCell ref="AQ13:AR13"/>
    <mergeCell ref="AS13:AT13"/>
    <mergeCell ref="B14:D14"/>
    <mergeCell ref="E14:F14"/>
    <mergeCell ref="G14:H14"/>
    <mergeCell ref="I14:J14"/>
    <mergeCell ref="K14:L14"/>
    <mergeCell ref="M14:N14"/>
    <mergeCell ref="O14:P14"/>
    <mergeCell ref="AC13:AD13"/>
    <mergeCell ref="AE13:AF13"/>
    <mergeCell ref="AG13:AH13"/>
    <mergeCell ref="AI13:AJ13"/>
    <mergeCell ref="AK13:AL13"/>
    <mergeCell ref="AM13:AN13"/>
    <mergeCell ref="Q13:R13"/>
    <mergeCell ref="S13:T13"/>
    <mergeCell ref="U13:V13"/>
    <mergeCell ref="W13:X13"/>
    <mergeCell ref="Y13:Z13"/>
    <mergeCell ref="AA13:AB13"/>
    <mergeCell ref="AO12:AP12"/>
    <mergeCell ref="AQ12:AR12"/>
    <mergeCell ref="AS12:AT12"/>
    <mergeCell ref="B13:D13"/>
    <mergeCell ref="E13:F13"/>
    <mergeCell ref="G13:H13"/>
    <mergeCell ref="I13:J13"/>
    <mergeCell ref="K13:L13"/>
    <mergeCell ref="M13:N13"/>
    <mergeCell ref="O13:P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O11:AP11"/>
    <mergeCell ref="AQ11:AR11"/>
    <mergeCell ref="AS11:AT11"/>
    <mergeCell ref="B12:D12"/>
    <mergeCell ref="E12:F12"/>
    <mergeCell ref="G12:H12"/>
    <mergeCell ref="I12:J12"/>
    <mergeCell ref="K12:L12"/>
    <mergeCell ref="M12:N12"/>
    <mergeCell ref="O12:P12"/>
    <mergeCell ref="AC11:AD11"/>
    <mergeCell ref="AE11:AF11"/>
    <mergeCell ref="AG11:AH11"/>
    <mergeCell ref="AI11:AJ11"/>
    <mergeCell ref="AK11:AL11"/>
    <mergeCell ref="AM11:AN11"/>
    <mergeCell ref="Q11:R11"/>
    <mergeCell ref="S11:T11"/>
    <mergeCell ref="U11:V11"/>
    <mergeCell ref="W11:X11"/>
    <mergeCell ref="Y11:Z11"/>
    <mergeCell ref="AA11:AB11"/>
    <mergeCell ref="AO10:AP10"/>
    <mergeCell ref="AQ10:AR10"/>
    <mergeCell ref="AS10:AT10"/>
    <mergeCell ref="B11:D11"/>
    <mergeCell ref="E11:F11"/>
    <mergeCell ref="G11:H11"/>
    <mergeCell ref="I11:J11"/>
    <mergeCell ref="K11:L11"/>
    <mergeCell ref="M11:N11"/>
    <mergeCell ref="O11:P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O9:AP9"/>
    <mergeCell ref="AQ9:AR9"/>
    <mergeCell ref="AS9:AT9"/>
    <mergeCell ref="B10:D10"/>
    <mergeCell ref="E10:F10"/>
    <mergeCell ref="G10:H10"/>
    <mergeCell ref="I10:J10"/>
    <mergeCell ref="K10:L10"/>
    <mergeCell ref="M10:N10"/>
    <mergeCell ref="O10:P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AO8:AP8"/>
    <mergeCell ref="AQ8:AR8"/>
    <mergeCell ref="AS8:AT8"/>
    <mergeCell ref="B9:D9"/>
    <mergeCell ref="E9:F9"/>
    <mergeCell ref="G9:H9"/>
    <mergeCell ref="I9:J9"/>
    <mergeCell ref="K9:L9"/>
    <mergeCell ref="M9:N9"/>
    <mergeCell ref="O9:P9"/>
    <mergeCell ref="AC8:AD8"/>
    <mergeCell ref="AE8:AF8"/>
    <mergeCell ref="AG8:AH8"/>
    <mergeCell ref="AI8:AJ8"/>
    <mergeCell ref="AK8:AL8"/>
    <mergeCell ref="AM8:AN8"/>
    <mergeCell ref="Q8:R8"/>
    <mergeCell ref="S8:T8"/>
    <mergeCell ref="U8:V8"/>
    <mergeCell ref="W8:X8"/>
    <mergeCell ref="Y8:Z8"/>
    <mergeCell ref="AA8:AB8"/>
    <mergeCell ref="AO7:AP7"/>
    <mergeCell ref="AQ7:AR7"/>
    <mergeCell ref="AS7:AT7"/>
    <mergeCell ref="B8:D8"/>
    <mergeCell ref="E8:F8"/>
    <mergeCell ref="G8:H8"/>
    <mergeCell ref="I8:J8"/>
    <mergeCell ref="K8:L8"/>
    <mergeCell ref="M8:N8"/>
    <mergeCell ref="O8:P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O6:AP6"/>
    <mergeCell ref="AQ6:AR6"/>
    <mergeCell ref="AS6:AT6"/>
    <mergeCell ref="B7:D7"/>
    <mergeCell ref="E7:F7"/>
    <mergeCell ref="G7:H7"/>
    <mergeCell ref="I7:J7"/>
    <mergeCell ref="K7:L7"/>
    <mergeCell ref="M7:N7"/>
    <mergeCell ref="O7:P7"/>
    <mergeCell ref="AC6:AD6"/>
    <mergeCell ref="AE6:AF6"/>
    <mergeCell ref="AG6:AH6"/>
    <mergeCell ref="AI6:AJ6"/>
    <mergeCell ref="AK6:AL6"/>
    <mergeCell ref="AM6:AN6"/>
    <mergeCell ref="AI5:AN5"/>
    <mergeCell ref="AO5:AT5"/>
    <mergeCell ref="E6:F6"/>
    <mergeCell ref="G6:H6"/>
    <mergeCell ref="I6:J6"/>
    <mergeCell ref="K6:L6"/>
    <mergeCell ref="M6:N6"/>
    <mergeCell ref="O6:P6"/>
    <mergeCell ref="Q6:R6"/>
    <mergeCell ref="S6:T6"/>
    <mergeCell ref="B5:D6"/>
    <mergeCell ref="E5:J5"/>
    <mergeCell ref="K5:P5"/>
    <mergeCell ref="Q5:V5"/>
    <mergeCell ref="W5:AB5"/>
    <mergeCell ref="AC5:AH5"/>
    <mergeCell ref="U6:V6"/>
    <mergeCell ref="W6:X6"/>
    <mergeCell ref="Y6:Z6"/>
    <mergeCell ref="AA6:AB6"/>
  </mergeCells>
  <phoneticPr fontId="12"/>
  <pageMargins left="0.59055118110236227" right="0.59055118110236227" top="0.78740157480314965" bottom="0.78740157480314965" header="0.39370078740157483" footer="0.39370078740157483"/>
  <pageSetup paperSize="9" scale="94" orientation="portrait" r:id="rId1"/>
  <headerFooter alignWithMargins="0">
    <oddHeader>&amp;R&amp;"ＭＳ Ｐゴシック,標準"10.教      育</oddHeader>
    <oddFooter>&amp;C&amp;"ＭＳ Ｐゴシック,標準"-61-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407DB-00D5-4CD2-9599-2FCB40E9ECEA}">
  <dimension ref="A1:K35"/>
  <sheetViews>
    <sheetView showGridLines="0" zoomScaleNormal="100" zoomScaleSheetLayoutView="100" workbookViewId="0">
      <selection activeCell="F13" sqref="F13"/>
    </sheetView>
  </sheetViews>
  <sheetFormatPr defaultColWidth="9.140625" defaultRowHeight="13.5"/>
  <cols>
    <col min="1" max="1" width="1.85546875" style="383" customWidth="1"/>
    <col min="2" max="2" width="15.5703125" style="383" customWidth="1"/>
    <col min="3" max="3" width="9.28515625" style="383" customWidth="1"/>
    <col min="4" max="4" width="11.42578125" style="383" customWidth="1"/>
    <col min="5" max="5" width="8.5703125" style="383" customWidth="1"/>
    <col min="6" max="6" width="8.5703125" style="384" customWidth="1"/>
    <col min="7" max="7" width="9.28515625" style="383" customWidth="1"/>
    <col min="8" max="8" width="11.42578125" style="383" customWidth="1"/>
    <col min="9" max="9" width="8.5703125" style="384" customWidth="1"/>
    <col min="10" max="11" width="8.5703125" style="385" customWidth="1"/>
    <col min="12" max="12" width="5.28515625" style="383" customWidth="1"/>
    <col min="13" max="16384" width="9.140625" style="383"/>
  </cols>
  <sheetData>
    <row r="1" spans="1:11" ht="30" customHeight="1">
      <c r="A1" s="382" t="s">
        <v>160</v>
      </c>
    </row>
    <row r="2" spans="1:11" ht="7.5" customHeight="1">
      <c r="A2" s="382"/>
    </row>
    <row r="3" spans="1:11" ht="22.5" customHeight="1">
      <c r="A3" s="382"/>
      <c r="B3" s="386" t="s">
        <v>161</v>
      </c>
    </row>
    <row r="4" spans="1:11" ht="22.5" customHeight="1">
      <c r="B4" s="383" t="s">
        <v>94</v>
      </c>
    </row>
    <row r="5" spans="1:11" ht="22.5" customHeight="1">
      <c r="B5" s="387" t="s">
        <v>162</v>
      </c>
      <c r="C5" s="388" t="s">
        <v>163</v>
      </c>
      <c r="D5" s="388"/>
      <c r="E5" s="388"/>
      <c r="F5" s="388"/>
      <c r="G5" s="388" t="s">
        <v>164</v>
      </c>
      <c r="H5" s="388"/>
      <c r="I5" s="388"/>
      <c r="J5" s="389" t="s">
        <v>165</v>
      </c>
      <c r="K5" s="390"/>
    </row>
    <row r="6" spans="1:11" ht="22.5" customHeight="1">
      <c r="B6" s="391"/>
      <c r="C6" s="392" t="s">
        <v>166</v>
      </c>
      <c r="D6" s="392" t="s">
        <v>167</v>
      </c>
      <c r="E6" s="392" t="s">
        <v>168</v>
      </c>
      <c r="F6" s="393" t="s">
        <v>169</v>
      </c>
      <c r="G6" s="392" t="s">
        <v>166</v>
      </c>
      <c r="H6" s="392" t="s">
        <v>167</v>
      </c>
      <c r="I6" s="393" t="s">
        <v>169</v>
      </c>
      <c r="J6" s="394" t="s">
        <v>170</v>
      </c>
      <c r="K6" s="394" t="s">
        <v>171</v>
      </c>
    </row>
    <row r="7" spans="1:11" s="395" customFormat="1" ht="18.75" customHeight="1">
      <c r="B7" s="396" t="s">
        <v>172</v>
      </c>
      <c r="C7" s="397" t="s">
        <v>173</v>
      </c>
      <c r="D7" s="398" t="s">
        <v>174</v>
      </c>
      <c r="E7" s="398">
        <v>3</v>
      </c>
      <c r="F7" s="399">
        <v>5533</v>
      </c>
      <c r="G7" s="397" t="s">
        <v>173</v>
      </c>
      <c r="H7" s="398" t="s">
        <v>174</v>
      </c>
      <c r="I7" s="399">
        <v>1888</v>
      </c>
      <c r="J7" s="400">
        <v>25008</v>
      </c>
      <c r="K7" s="400">
        <v>13186</v>
      </c>
    </row>
    <row r="8" spans="1:11" s="395" customFormat="1" ht="18.75" customHeight="1">
      <c r="B8" s="396" t="s">
        <v>175</v>
      </c>
      <c r="C8" s="397" t="s">
        <v>176</v>
      </c>
      <c r="D8" s="398" t="s">
        <v>174</v>
      </c>
      <c r="E8" s="398">
        <v>3</v>
      </c>
      <c r="F8" s="399">
        <v>5070</v>
      </c>
      <c r="G8" s="397" t="s">
        <v>177</v>
      </c>
      <c r="H8" s="398" t="s">
        <v>174</v>
      </c>
      <c r="I8" s="399">
        <v>1693</v>
      </c>
      <c r="J8" s="400">
        <v>23773</v>
      </c>
      <c r="K8" s="400">
        <v>16903</v>
      </c>
    </row>
    <row r="9" spans="1:11" s="395" customFormat="1" ht="18.75" customHeight="1">
      <c r="B9" s="396" t="s">
        <v>178</v>
      </c>
      <c r="C9" s="397" t="s">
        <v>179</v>
      </c>
      <c r="D9" s="398" t="s">
        <v>174</v>
      </c>
      <c r="E9" s="398">
        <v>3</v>
      </c>
      <c r="F9" s="399">
        <v>4494</v>
      </c>
      <c r="G9" s="397" t="s">
        <v>179</v>
      </c>
      <c r="H9" s="398" t="s">
        <v>174</v>
      </c>
      <c r="I9" s="399">
        <v>2025</v>
      </c>
      <c r="J9" s="400">
        <v>24520</v>
      </c>
      <c r="K9" s="400">
        <v>11613</v>
      </c>
    </row>
    <row r="10" spans="1:11" s="395" customFormat="1" ht="18.75" customHeight="1">
      <c r="B10" s="396" t="s">
        <v>180</v>
      </c>
      <c r="C10" s="397" t="s">
        <v>179</v>
      </c>
      <c r="D10" s="398" t="s">
        <v>174</v>
      </c>
      <c r="E10" s="398">
        <v>3</v>
      </c>
      <c r="F10" s="399">
        <v>4723</v>
      </c>
      <c r="G10" s="397" t="s">
        <v>179</v>
      </c>
      <c r="H10" s="398" t="s">
        <v>174</v>
      </c>
      <c r="I10" s="399">
        <v>1785</v>
      </c>
      <c r="J10" s="400">
        <v>20956</v>
      </c>
      <c r="K10" s="400">
        <v>13126</v>
      </c>
    </row>
    <row r="11" spans="1:11" s="395" customFormat="1" ht="18.75" customHeight="1">
      <c r="B11" s="396" t="s">
        <v>181</v>
      </c>
      <c r="C11" s="397" t="s">
        <v>182</v>
      </c>
      <c r="D11" s="398" t="s">
        <v>174</v>
      </c>
      <c r="E11" s="398">
        <v>3</v>
      </c>
      <c r="F11" s="399">
        <v>3507</v>
      </c>
      <c r="G11" s="397" t="s">
        <v>183</v>
      </c>
      <c r="H11" s="398" t="s">
        <v>174</v>
      </c>
      <c r="I11" s="399">
        <v>964</v>
      </c>
      <c r="J11" s="400">
        <v>21235</v>
      </c>
      <c r="K11" s="400">
        <v>8473</v>
      </c>
    </row>
    <row r="12" spans="1:11" s="395" customFormat="1" ht="18.75" customHeight="1">
      <c r="B12" s="396" t="s">
        <v>184</v>
      </c>
      <c r="C12" s="397" t="s">
        <v>185</v>
      </c>
      <c r="D12" s="398" t="s">
        <v>174</v>
      </c>
      <c r="E12" s="398">
        <v>3</v>
      </c>
      <c r="F12" s="399">
        <v>4190</v>
      </c>
      <c r="G12" s="397" t="s">
        <v>186</v>
      </c>
      <c r="H12" s="398" t="s">
        <v>174</v>
      </c>
      <c r="I12" s="399">
        <v>1356</v>
      </c>
      <c r="J12" s="400">
        <v>14823</v>
      </c>
      <c r="K12" s="400">
        <v>6320</v>
      </c>
    </row>
    <row r="13" spans="1:11" s="395" customFormat="1" ht="18.75" customHeight="1">
      <c r="B13" s="396" t="s">
        <v>187</v>
      </c>
      <c r="C13" s="397" t="s">
        <v>173</v>
      </c>
      <c r="D13" s="398" t="s">
        <v>174</v>
      </c>
      <c r="E13" s="398">
        <v>3</v>
      </c>
      <c r="F13" s="399">
        <v>3963</v>
      </c>
      <c r="G13" s="397" t="s">
        <v>188</v>
      </c>
      <c r="H13" s="398" t="s">
        <v>174</v>
      </c>
      <c r="I13" s="399">
        <v>1295</v>
      </c>
      <c r="J13" s="400">
        <v>18818</v>
      </c>
      <c r="K13" s="400">
        <v>9891</v>
      </c>
    </row>
    <row r="14" spans="1:11" s="395" customFormat="1" ht="18.75" customHeight="1">
      <c r="B14" s="396" t="s">
        <v>189</v>
      </c>
      <c r="C14" s="397" t="s">
        <v>190</v>
      </c>
      <c r="D14" s="398" t="s">
        <v>174</v>
      </c>
      <c r="E14" s="398">
        <v>3</v>
      </c>
      <c r="F14" s="399">
        <v>4354</v>
      </c>
      <c r="G14" s="397" t="s">
        <v>191</v>
      </c>
      <c r="H14" s="398" t="s">
        <v>192</v>
      </c>
      <c r="I14" s="399">
        <v>1521</v>
      </c>
      <c r="J14" s="400">
        <v>16268</v>
      </c>
      <c r="K14" s="400">
        <v>9513</v>
      </c>
    </row>
    <row r="15" spans="1:11" s="395" customFormat="1" ht="18.75" customHeight="1">
      <c r="B15" s="396" t="s">
        <v>193</v>
      </c>
      <c r="C15" s="397" t="s">
        <v>194</v>
      </c>
      <c r="D15" s="398" t="s">
        <v>174</v>
      </c>
      <c r="E15" s="398">
        <v>3</v>
      </c>
      <c r="F15" s="399">
        <v>2351</v>
      </c>
      <c r="G15" s="397" t="s">
        <v>195</v>
      </c>
      <c r="H15" s="398" t="s">
        <v>192</v>
      </c>
      <c r="I15" s="399">
        <v>810</v>
      </c>
      <c r="J15" s="400">
        <v>16144</v>
      </c>
      <c r="K15" s="400">
        <v>9171</v>
      </c>
    </row>
    <row r="16" spans="1:11" s="395" customFormat="1" ht="18.75" customHeight="1">
      <c r="B16" s="396" t="s">
        <v>196</v>
      </c>
      <c r="C16" s="397" t="s">
        <v>191</v>
      </c>
      <c r="D16" s="398" t="s">
        <v>174</v>
      </c>
      <c r="E16" s="398">
        <v>3</v>
      </c>
      <c r="F16" s="399">
        <v>4851</v>
      </c>
      <c r="G16" s="397" t="s">
        <v>197</v>
      </c>
      <c r="H16" s="398" t="s">
        <v>174</v>
      </c>
      <c r="I16" s="399">
        <v>1962</v>
      </c>
      <c r="J16" s="400">
        <v>22419</v>
      </c>
      <c r="K16" s="400">
        <v>7992</v>
      </c>
    </row>
    <row r="17" spans="2:11" s="395" customFormat="1" ht="18.75" customHeight="1">
      <c r="B17" s="396" t="s">
        <v>198</v>
      </c>
      <c r="C17" s="397" t="s">
        <v>199</v>
      </c>
      <c r="D17" s="398" t="s">
        <v>174</v>
      </c>
      <c r="E17" s="398">
        <v>3</v>
      </c>
      <c r="F17" s="399">
        <v>2351</v>
      </c>
      <c r="G17" s="397" t="s">
        <v>199</v>
      </c>
      <c r="H17" s="398" t="s">
        <v>174</v>
      </c>
      <c r="I17" s="399">
        <v>1018</v>
      </c>
      <c r="J17" s="400">
        <v>22738</v>
      </c>
      <c r="K17" s="400">
        <v>12360</v>
      </c>
    </row>
    <row r="18" spans="2:11" s="395" customFormat="1" ht="18.75" customHeight="1">
      <c r="B18" s="396" t="s">
        <v>200</v>
      </c>
      <c r="C18" s="397" t="s">
        <v>183</v>
      </c>
      <c r="D18" s="398" t="s">
        <v>174</v>
      </c>
      <c r="E18" s="398">
        <v>3</v>
      </c>
      <c r="F18" s="399">
        <v>7027</v>
      </c>
      <c r="G18" s="397" t="s">
        <v>188</v>
      </c>
      <c r="H18" s="398" t="s">
        <v>174</v>
      </c>
      <c r="I18" s="399">
        <v>1729</v>
      </c>
      <c r="J18" s="400">
        <v>20894</v>
      </c>
      <c r="K18" s="400">
        <v>11708</v>
      </c>
    </row>
    <row r="19" spans="2:11" s="395" customFormat="1" ht="18.75" customHeight="1">
      <c r="B19" s="396" t="s">
        <v>201</v>
      </c>
      <c r="C19" s="397" t="s">
        <v>183</v>
      </c>
      <c r="D19" s="398" t="s">
        <v>174</v>
      </c>
      <c r="E19" s="398">
        <v>3</v>
      </c>
      <c r="F19" s="399">
        <v>5161</v>
      </c>
      <c r="G19" s="397" t="s">
        <v>202</v>
      </c>
      <c r="H19" s="398" t="s">
        <v>174</v>
      </c>
      <c r="I19" s="399">
        <v>1275</v>
      </c>
      <c r="J19" s="400">
        <v>21101</v>
      </c>
      <c r="K19" s="400">
        <v>8971</v>
      </c>
    </row>
    <row r="20" spans="2:11" s="395" customFormat="1" ht="18.75" customHeight="1">
      <c r="B20" s="396" t="s">
        <v>203</v>
      </c>
      <c r="C20" s="397" t="s">
        <v>204</v>
      </c>
      <c r="D20" s="398" t="s">
        <v>174</v>
      </c>
      <c r="E20" s="398">
        <v>3</v>
      </c>
      <c r="F20" s="399">
        <v>3449</v>
      </c>
      <c r="G20" s="397" t="s">
        <v>205</v>
      </c>
      <c r="H20" s="398" t="s">
        <v>174</v>
      </c>
      <c r="I20" s="399">
        <v>910</v>
      </c>
      <c r="J20" s="400">
        <v>22293</v>
      </c>
      <c r="K20" s="400">
        <v>8723</v>
      </c>
    </row>
    <row r="21" spans="2:11" s="395" customFormat="1" ht="18.75" customHeight="1">
      <c r="B21" s="396" t="s">
        <v>206</v>
      </c>
      <c r="C21" s="397" t="s">
        <v>207</v>
      </c>
      <c r="D21" s="401" t="s">
        <v>208</v>
      </c>
      <c r="E21" s="398">
        <v>2</v>
      </c>
      <c r="F21" s="399">
        <v>5087</v>
      </c>
      <c r="G21" s="397" t="s">
        <v>207</v>
      </c>
      <c r="H21" s="398" t="s">
        <v>174</v>
      </c>
      <c r="I21" s="399">
        <v>1356</v>
      </c>
      <c r="J21" s="400">
        <v>19094</v>
      </c>
      <c r="K21" s="400">
        <v>7500</v>
      </c>
    </row>
    <row r="22" spans="2:11" s="395" customFormat="1" ht="18.75" customHeight="1">
      <c r="B22" s="396" t="s">
        <v>209</v>
      </c>
      <c r="C22" s="397" t="s">
        <v>195</v>
      </c>
      <c r="D22" s="398" t="s">
        <v>174</v>
      </c>
      <c r="E22" s="398">
        <v>3</v>
      </c>
      <c r="F22" s="399">
        <v>4891</v>
      </c>
      <c r="G22" s="397" t="s">
        <v>186</v>
      </c>
      <c r="H22" s="398" t="s">
        <v>174</v>
      </c>
      <c r="I22" s="399">
        <v>1240</v>
      </c>
      <c r="J22" s="400">
        <v>17929</v>
      </c>
      <c r="K22" s="400">
        <v>5187</v>
      </c>
    </row>
    <row r="23" spans="2:11" s="395" customFormat="1" ht="18.75" customHeight="1">
      <c r="B23" s="396" t="s">
        <v>210</v>
      </c>
      <c r="C23" s="397" t="s">
        <v>211</v>
      </c>
      <c r="D23" s="398" t="s">
        <v>174</v>
      </c>
      <c r="E23" s="398">
        <v>3</v>
      </c>
      <c r="F23" s="399">
        <v>3857</v>
      </c>
      <c r="G23" s="397" t="s">
        <v>186</v>
      </c>
      <c r="H23" s="398" t="s">
        <v>174</v>
      </c>
      <c r="I23" s="399">
        <v>664</v>
      </c>
      <c r="J23" s="400">
        <v>18272</v>
      </c>
      <c r="K23" s="400">
        <v>8625</v>
      </c>
    </row>
    <row r="24" spans="2:11" s="395" customFormat="1" ht="18.75" customHeight="1">
      <c r="B24" s="396" t="s">
        <v>212</v>
      </c>
      <c r="C24" s="397" t="s">
        <v>186</v>
      </c>
      <c r="D24" s="398" t="s">
        <v>174</v>
      </c>
      <c r="E24" s="398">
        <v>3</v>
      </c>
      <c r="F24" s="399">
        <v>2225</v>
      </c>
      <c r="G24" s="397" t="s">
        <v>188</v>
      </c>
      <c r="H24" s="398" t="s">
        <v>174</v>
      </c>
      <c r="I24" s="399">
        <v>597</v>
      </c>
      <c r="J24" s="400">
        <v>11513</v>
      </c>
      <c r="K24" s="400">
        <v>4789</v>
      </c>
    </row>
    <row r="25" spans="2:11" s="395" customFormat="1" ht="18.75" customHeight="1">
      <c r="B25" s="402" t="s">
        <v>213</v>
      </c>
      <c r="C25" s="397" t="s">
        <v>194</v>
      </c>
      <c r="D25" s="398" t="s">
        <v>174</v>
      </c>
      <c r="E25" s="398">
        <v>3</v>
      </c>
      <c r="F25" s="399">
        <v>2633</v>
      </c>
      <c r="G25" s="397" t="s">
        <v>186</v>
      </c>
      <c r="H25" s="398" t="s">
        <v>174</v>
      </c>
      <c r="I25" s="399">
        <v>660</v>
      </c>
      <c r="J25" s="400">
        <v>11236</v>
      </c>
      <c r="K25" s="400">
        <v>4599</v>
      </c>
    </row>
    <row r="26" spans="2:11" ht="7.5" customHeight="1">
      <c r="B26" s="403"/>
    </row>
    <row r="27" spans="2:11" ht="22.5" customHeight="1">
      <c r="B27" s="383" t="s">
        <v>127</v>
      </c>
    </row>
    <row r="28" spans="2:11" ht="22.5" customHeight="1">
      <c r="B28" s="387" t="s">
        <v>162</v>
      </c>
      <c r="C28" s="388" t="s">
        <v>163</v>
      </c>
      <c r="D28" s="388"/>
      <c r="E28" s="388"/>
      <c r="F28" s="388"/>
      <c r="G28" s="388" t="s">
        <v>164</v>
      </c>
      <c r="H28" s="388"/>
      <c r="I28" s="388"/>
      <c r="J28" s="389" t="s">
        <v>165</v>
      </c>
      <c r="K28" s="390"/>
    </row>
    <row r="29" spans="2:11" ht="22.5" customHeight="1">
      <c r="B29" s="391"/>
      <c r="C29" s="392" t="s">
        <v>166</v>
      </c>
      <c r="D29" s="392" t="s">
        <v>167</v>
      </c>
      <c r="E29" s="392" t="s">
        <v>168</v>
      </c>
      <c r="F29" s="393" t="s">
        <v>169</v>
      </c>
      <c r="G29" s="392" t="s">
        <v>166</v>
      </c>
      <c r="H29" s="392" t="s">
        <v>167</v>
      </c>
      <c r="I29" s="393" t="s">
        <v>169</v>
      </c>
      <c r="J29" s="394" t="s">
        <v>170</v>
      </c>
      <c r="K29" s="394" t="s">
        <v>171</v>
      </c>
    </row>
    <row r="30" spans="2:11" s="395" customFormat="1" ht="18.75" customHeight="1">
      <c r="B30" s="396" t="s">
        <v>214</v>
      </c>
      <c r="C30" s="397" t="s">
        <v>215</v>
      </c>
      <c r="D30" s="398" t="s">
        <v>174</v>
      </c>
      <c r="E30" s="398">
        <v>3</v>
      </c>
      <c r="F30" s="399">
        <v>8535</v>
      </c>
      <c r="G30" s="397" t="s">
        <v>216</v>
      </c>
      <c r="H30" s="398" t="s">
        <v>174</v>
      </c>
      <c r="I30" s="399">
        <v>3569</v>
      </c>
      <c r="J30" s="400">
        <v>45375</v>
      </c>
      <c r="K30" s="400">
        <v>23854</v>
      </c>
    </row>
    <row r="31" spans="2:11" s="395" customFormat="1" ht="18.75" customHeight="1">
      <c r="B31" s="396" t="s">
        <v>217</v>
      </c>
      <c r="C31" s="397" t="s">
        <v>218</v>
      </c>
      <c r="D31" s="398" t="s">
        <v>174</v>
      </c>
      <c r="E31" s="398">
        <v>3</v>
      </c>
      <c r="F31" s="399">
        <v>8771</v>
      </c>
      <c r="G31" s="397" t="s">
        <v>219</v>
      </c>
      <c r="H31" s="398" t="s">
        <v>174</v>
      </c>
      <c r="I31" s="399">
        <v>1985</v>
      </c>
      <c r="J31" s="400">
        <v>30512</v>
      </c>
      <c r="K31" s="400">
        <v>15760</v>
      </c>
    </row>
    <row r="32" spans="2:11" s="395" customFormat="1" ht="18.75" customHeight="1">
      <c r="B32" s="396" t="s">
        <v>220</v>
      </c>
      <c r="C32" s="397" t="s">
        <v>221</v>
      </c>
      <c r="D32" s="398" t="s">
        <v>174</v>
      </c>
      <c r="E32" s="398">
        <v>2</v>
      </c>
      <c r="F32" s="399">
        <v>6312</v>
      </c>
      <c r="G32" s="397" t="s">
        <v>221</v>
      </c>
      <c r="H32" s="398" t="s">
        <v>192</v>
      </c>
      <c r="I32" s="399">
        <v>1576</v>
      </c>
      <c r="J32" s="400">
        <v>37181</v>
      </c>
      <c r="K32" s="400">
        <v>22576</v>
      </c>
    </row>
    <row r="33" spans="2:11" s="395" customFormat="1" ht="18.75" customHeight="1">
      <c r="B33" s="396" t="s">
        <v>222</v>
      </c>
      <c r="C33" s="397" t="s">
        <v>218</v>
      </c>
      <c r="D33" s="398" t="s">
        <v>174</v>
      </c>
      <c r="E33" s="398">
        <v>3</v>
      </c>
      <c r="F33" s="399">
        <v>7882</v>
      </c>
      <c r="G33" s="397" t="s">
        <v>223</v>
      </c>
      <c r="H33" s="398" t="s">
        <v>224</v>
      </c>
      <c r="I33" s="399">
        <v>2421</v>
      </c>
      <c r="J33" s="400">
        <v>26910</v>
      </c>
      <c r="K33" s="400">
        <v>18512</v>
      </c>
    </row>
    <row r="34" spans="2:11" s="395" customFormat="1" ht="18.75" customHeight="1">
      <c r="B34" s="396" t="s">
        <v>225</v>
      </c>
      <c r="C34" s="397" t="s">
        <v>182</v>
      </c>
      <c r="D34" s="398" t="s">
        <v>174</v>
      </c>
      <c r="E34" s="398">
        <v>3</v>
      </c>
      <c r="F34" s="399">
        <v>6131</v>
      </c>
      <c r="G34" s="397" t="s">
        <v>223</v>
      </c>
      <c r="H34" s="398" t="s">
        <v>174</v>
      </c>
      <c r="I34" s="399">
        <v>2419</v>
      </c>
      <c r="J34" s="400">
        <v>29395</v>
      </c>
      <c r="K34" s="400">
        <v>16736</v>
      </c>
    </row>
    <row r="35" spans="2:11" ht="15" customHeight="1">
      <c r="B35" s="395" t="s">
        <v>226</v>
      </c>
      <c r="K35" s="404"/>
    </row>
  </sheetData>
  <mergeCells count="8">
    <mergeCell ref="B5:B6"/>
    <mergeCell ref="C5:F5"/>
    <mergeCell ref="G5:I5"/>
    <mergeCell ref="J5:K5"/>
    <mergeCell ref="B28:B29"/>
    <mergeCell ref="C28:F28"/>
    <mergeCell ref="G28:I28"/>
    <mergeCell ref="J28:K28"/>
  </mergeCells>
  <phoneticPr fontId="12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Ｐゴシック,標準"10.教      育</oddHeader>
    <oddFooter>&amp;C&amp;"ＭＳ Ｐゴシック,標準"-62-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F81E2-BBAD-43F5-B719-D76AEB00FEB3}">
  <sheetPr>
    <pageSetUpPr fitToPage="1"/>
  </sheetPr>
  <dimension ref="A1:W39"/>
  <sheetViews>
    <sheetView showGridLines="0" zoomScaleNormal="100" zoomScaleSheetLayoutView="100" workbookViewId="0">
      <selection activeCell="I25" sqref="I25"/>
    </sheetView>
  </sheetViews>
  <sheetFormatPr defaultColWidth="7.5703125" defaultRowHeight="18.75" customHeight="1"/>
  <cols>
    <col min="1" max="1" width="1.7109375" style="126" customWidth="1"/>
    <col min="2" max="2" width="10.28515625" style="405" customWidth="1"/>
    <col min="3" max="6" width="5.140625" style="126" customWidth="1"/>
    <col min="7" max="8" width="6.85546875" style="126" bestFit="1" customWidth="1"/>
    <col min="9" max="18" width="5.140625" style="126" customWidth="1"/>
    <col min="19" max="20" width="2" style="126" customWidth="1"/>
    <col min="21" max="16384" width="7.5703125" style="126"/>
  </cols>
  <sheetData>
    <row r="1" spans="1:23" ht="30" customHeight="1">
      <c r="A1" s="51" t="s">
        <v>227</v>
      </c>
      <c r="R1" s="406"/>
    </row>
    <row r="2" spans="1:23" ht="7.5" customHeight="1">
      <c r="A2" s="51"/>
      <c r="R2" s="406"/>
    </row>
    <row r="3" spans="1:23" s="407" customFormat="1" ht="22.5" customHeight="1">
      <c r="B3" s="56" t="s">
        <v>93</v>
      </c>
      <c r="S3" s="408"/>
      <c r="T3" s="408"/>
      <c r="U3" s="408"/>
      <c r="V3" s="408"/>
      <c r="W3" s="408"/>
    </row>
    <row r="4" spans="1:23" s="57" customFormat="1" ht="19.5" customHeight="1">
      <c r="B4" s="322" t="s">
        <v>98</v>
      </c>
      <c r="C4" s="154" t="s">
        <v>95</v>
      </c>
      <c r="D4" s="155"/>
      <c r="E4" s="155"/>
      <c r="F4" s="156"/>
      <c r="G4" s="154" t="s">
        <v>228</v>
      </c>
      <c r="H4" s="155"/>
      <c r="I4" s="156"/>
      <c r="J4" s="155" t="s">
        <v>7</v>
      </c>
      <c r="K4" s="155"/>
      <c r="L4" s="155"/>
      <c r="M4" s="155"/>
      <c r="N4" s="155"/>
      <c r="O4" s="155"/>
      <c r="P4" s="154" t="s">
        <v>22</v>
      </c>
      <c r="Q4" s="155"/>
      <c r="R4" s="156"/>
    </row>
    <row r="5" spans="1:23" s="57" customFormat="1" ht="19.5" customHeight="1">
      <c r="B5" s="409"/>
      <c r="C5" s="164"/>
      <c r="D5" s="165"/>
      <c r="E5" s="165"/>
      <c r="F5" s="410"/>
      <c r="G5" s="164"/>
      <c r="H5" s="411"/>
      <c r="I5" s="412"/>
      <c r="J5" s="411"/>
      <c r="K5" s="411"/>
      <c r="L5" s="411"/>
      <c r="M5" s="411"/>
      <c r="N5" s="411"/>
      <c r="O5" s="411"/>
      <c r="P5" s="151" t="s">
        <v>229</v>
      </c>
      <c r="Q5" s="413"/>
      <c r="R5" s="414"/>
    </row>
    <row r="6" spans="1:23" s="57" customFormat="1" ht="19.5" customHeight="1">
      <c r="B6" s="409"/>
      <c r="C6" s="415" t="s">
        <v>9</v>
      </c>
      <c r="D6" s="416" t="s">
        <v>230</v>
      </c>
      <c r="E6" s="416" t="s">
        <v>231</v>
      </c>
      <c r="F6" s="417" t="s">
        <v>232</v>
      </c>
      <c r="G6" s="140" t="s">
        <v>9</v>
      </c>
      <c r="H6" s="418" t="s">
        <v>10</v>
      </c>
      <c r="I6" s="419" t="s">
        <v>11</v>
      </c>
      <c r="J6" s="420" t="s">
        <v>23</v>
      </c>
      <c r="K6" s="421"/>
      <c r="L6" s="422"/>
      <c r="M6" s="423" t="s">
        <v>24</v>
      </c>
      <c r="N6" s="421"/>
      <c r="O6" s="421"/>
      <c r="P6" s="140" t="s">
        <v>9</v>
      </c>
      <c r="Q6" s="418" t="s">
        <v>10</v>
      </c>
      <c r="R6" s="419" t="s">
        <v>11</v>
      </c>
    </row>
    <row r="7" spans="1:23" s="57" customFormat="1" ht="19.5" customHeight="1">
      <c r="B7" s="424"/>
      <c r="C7" s="269"/>
      <c r="D7" s="425"/>
      <c r="E7" s="425"/>
      <c r="F7" s="426"/>
      <c r="G7" s="141"/>
      <c r="H7" s="427"/>
      <c r="I7" s="428"/>
      <c r="J7" s="66" t="s">
        <v>9</v>
      </c>
      <c r="K7" s="65" t="s">
        <v>10</v>
      </c>
      <c r="L7" s="65" t="s">
        <v>11</v>
      </c>
      <c r="M7" s="64" t="s">
        <v>9</v>
      </c>
      <c r="N7" s="65" t="s">
        <v>10</v>
      </c>
      <c r="O7" s="65" t="s">
        <v>11</v>
      </c>
      <c r="P7" s="141"/>
      <c r="Q7" s="143"/>
      <c r="R7" s="428"/>
    </row>
    <row r="8" spans="1:23" s="429" customFormat="1" ht="19.5" customHeight="1">
      <c r="B8" s="430" t="s">
        <v>19</v>
      </c>
      <c r="C8" s="431">
        <f t="shared" ref="C8:N8" si="0">SUM(C9:C12)</f>
        <v>5</v>
      </c>
      <c r="D8" s="432">
        <f t="shared" si="0"/>
        <v>4</v>
      </c>
      <c r="E8" s="432">
        <f t="shared" si="0"/>
        <v>1</v>
      </c>
      <c r="F8" s="433">
        <f t="shared" si="0"/>
        <v>0</v>
      </c>
      <c r="G8" s="431">
        <f t="shared" si="0"/>
        <v>2160</v>
      </c>
      <c r="H8" s="432">
        <f t="shared" si="0"/>
        <v>1230</v>
      </c>
      <c r="I8" s="434">
        <f t="shared" si="0"/>
        <v>930</v>
      </c>
      <c r="J8" s="435">
        <f t="shared" si="0"/>
        <v>177</v>
      </c>
      <c r="K8" s="436">
        <f t="shared" si="0"/>
        <v>121</v>
      </c>
      <c r="L8" s="432">
        <f t="shared" si="0"/>
        <v>56</v>
      </c>
      <c r="M8" s="432">
        <f t="shared" si="0"/>
        <v>23</v>
      </c>
      <c r="N8" s="432">
        <f t="shared" si="0"/>
        <v>13</v>
      </c>
      <c r="O8" s="434">
        <v>9</v>
      </c>
      <c r="P8" s="431">
        <f>SUM(P9:P12)</f>
        <v>47</v>
      </c>
      <c r="Q8" s="432">
        <f>SUM(Q9:Q12)</f>
        <v>34</v>
      </c>
      <c r="R8" s="434">
        <f>SUM(R9:R12)</f>
        <v>13</v>
      </c>
      <c r="S8" s="437"/>
    </row>
    <row r="9" spans="1:23" s="57" customFormat="1" ht="19.5" customHeight="1">
      <c r="B9" s="438" t="s">
        <v>13</v>
      </c>
      <c r="C9" s="243">
        <v>1</v>
      </c>
      <c r="D9" s="439">
        <v>1</v>
      </c>
      <c r="E9" s="439" t="s">
        <v>12</v>
      </c>
      <c r="F9" s="440" t="s">
        <v>12</v>
      </c>
      <c r="G9" s="243">
        <v>716</v>
      </c>
      <c r="H9" s="439">
        <v>298</v>
      </c>
      <c r="I9" s="440">
        <v>418</v>
      </c>
      <c r="J9" s="243">
        <v>48</v>
      </c>
      <c r="K9" s="439">
        <v>28</v>
      </c>
      <c r="L9" s="439">
        <v>20</v>
      </c>
      <c r="M9" s="439">
        <v>9</v>
      </c>
      <c r="N9" s="439">
        <v>7</v>
      </c>
      <c r="O9" s="440">
        <v>2</v>
      </c>
      <c r="P9" s="243">
        <v>7</v>
      </c>
      <c r="Q9" s="439">
        <v>3</v>
      </c>
      <c r="R9" s="440">
        <v>4</v>
      </c>
    </row>
    <row r="10" spans="1:23" s="57" customFormat="1" ht="19.5" customHeight="1">
      <c r="B10" s="438" t="s">
        <v>14</v>
      </c>
      <c r="C10" s="243">
        <v>2</v>
      </c>
      <c r="D10" s="439">
        <v>1</v>
      </c>
      <c r="E10" s="439">
        <v>1</v>
      </c>
      <c r="F10" s="440" t="s">
        <v>12</v>
      </c>
      <c r="G10" s="243">
        <v>675</v>
      </c>
      <c r="H10" s="439">
        <v>355</v>
      </c>
      <c r="I10" s="440">
        <v>320</v>
      </c>
      <c r="J10" s="243">
        <v>59</v>
      </c>
      <c r="K10" s="439">
        <v>40</v>
      </c>
      <c r="L10" s="439">
        <v>19</v>
      </c>
      <c r="M10" s="439">
        <v>5</v>
      </c>
      <c r="N10" s="439">
        <v>2</v>
      </c>
      <c r="O10" s="440">
        <v>3</v>
      </c>
      <c r="P10" s="243">
        <v>8</v>
      </c>
      <c r="Q10" s="439">
        <v>4</v>
      </c>
      <c r="R10" s="440">
        <v>4</v>
      </c>
    </row>
    <row r="11" spans="1:23" s="57" customFormat="1" ht="19.5" customHeight="1">
      <c r="B11" s="438" t="s">
        <v>15</v>
      </c>
      <c r="C11" s="243">
        <v>1</v>
      </c>
      <c r="D11" s="439">
        <v>1</v>
      </c>
      <c r="E11" s="439" t="s">
        <v>12</v>
      </c>
      <c r="F11" s="440" t="s">
        <v>12</v>
      </c>
      <c r="G11" s="243">
        <v>453</v>
      </c>
      <c r="H11" s="439">
        <v>435</v>
      </c>
      <c r="I11" s="440">
        <v>18</v>
      </c>
      <c r="J11" s="243">
        <v>38</v>
      </c>
      <c r="K11" s="439">
        <v>30</v>
      </c>
      <c r="L11" s="439">
        <v>8</v>
      </c>
      <c r="M11" s="439">
        <v>2</v>
      </c>
      <c r="N11" s="441">
        <v>1</v>
      </c>
      <c r="O11" s="440">
        <v>1</v>
      </c>
      <c r="P11" s="243">
        <v>15</v>
      </c>
      <c r="Q11" s="439">
        <v>12</v>
      </c>
      <c r="R11" s="440">
        <v>3</v>
      </c>
    </row>
    <row r="12" spans="1:23" s="57" customFormat="1" ht="19.5" customHeight="1">
      <c r="B12" s="442" t="s">
        <v>16</v>
      </c>
      <c r="C12" s="248">
        <v>1</v>
      </c>
      <c r="D12" s="443">
        <v>1</v>
      </c>
      <c r="E12" s="443" t="s">
        <v>12</v>
      </c>
      <c r="F12" s="444" t="s">
        <v>12</v>
      </c>
      <c r="G12" s="248">
        <v>316</v>
      </c>
      <c r="H12" s="443">
        <v>142</v>
      </c>
      <c r="I12" s="444">
        <v>174</v>
      </c>
      <c r="J12" s="248">
        <v>32</v>
      </c>
      <c r="K12" s="443">
        <v>23</v>
      </c>
      <c r="L12" s="443">
        <v>9</v>
      </c>
      <c r="M12" s="443">
        <v>7</v>
      </c>
      <c r="N12" s="443">
        <v>3</v>
      </c>
      <c r="O12" s="444">
        <v>4</v>
      </c>
      <c r="P12" s="248">
        <v>17</v>
      </c>
      <c r="Q12" s="443">
        <v>15</v>
      </c>
      <c r="R12" s="444">
        <v>2</v>
      </c>
    </row>
    <row r="13" spans="1:23" s="429" customFormat="1" ht="19.5" customHeight="1">
      <c r="B13" s="430" t="s">
        <v>17</v>
      </c>
      <c r="C13" s="431">
        <f t="shared" ref="C13:N13" si="1">SUM(C14:C17)</f>
        <v>5</v>
      </c>
      <c r="D13" s="432">
        <f t="shared" si="1"/>
        <v>4</v>
      </c>
      <c r="E13" s="432">
        <f t="shared" si="1"/>
        <v>1</v>
      </c>
      <c r="F13" s="433">
        <f t="shared" si="1"/>
        <v>0</v>
      </c>
      <c r="G13" s="431">
        <f t="shared" si="1"/>
        <v>2136</v>
      </c>
      <c r="H13" s="432">
        <f t="shared" si="1"/>
        <v>1245</v>
      </c>
      <c r="I13" s="434">
        <f t="shared" si="1"/>
        <v>891</v>
      </c>
      <c r="J13" s="435">
        <f t="shared" si="1"/>
        <v>174</v>
      </c>
      <c r="K13" s="436">
        <f t="shared" si="1"/>
        <v>116</v>
      </c>
      <c r="L13" s="432">
        <f t="shared" si="1"/>
        <v>58</v>
      </c>
      <c r="M13" s="432">
        <f t="shared" si="1"/>
        <v>23</v>
      </c>
      <c r="N13" s="432">
        <f t="shared" si="1"/>
        <v>13</v>
      </c>
      <c r="O13" s="434">
        <v>9</v>
      </c>
      <c r="P13" s="431">
        <f>SUM(P14:P17)</f>
        <v>46</v>
      </c>
      <c r="Q13" s="432">
        <f>SUM(Q14:Q17)</f>
        <v>32</v>
      </c>
      <c r="R13" s="434">
        <f>SUM(R14:R17)</f>
        <v>14</v>
      </c>
      <c r="S13" s="437"/>
    </row>
    <row r="14" spans="1:23" s="57" customFormat="1" ht="19.5" customHeight="1">
      <c r="B14" s="438" t="s">
        <v>13</v>
      </c>
      <c r="C14" s="243">
        <v>1</v>
      </c>
      <c r="D14" s="439">
        <v>1</v>
      </c>
      <c r="E14" s="439" t="s">
        <v>12</v>
      </c>
      <c r="F14" s="440" t="s">
        <v>12</v>
      </c>
      <c r="G14" s="243">
        <f>SUM(H14:I14)</f>
        <v>700</v>
      </c>
      <c r="H14" s="439">
        <v>306</v>
      </c>
      <c r="I14" s="440">
        <v>394</v>
      </c>
      <c r="J14" s="445">
        <f>SUM(K14:L14)</f>
        <v>44</v>
      </c>
      <c r="K14" s="439">
        <v>25</v>
      </c>
      <c r="L14" s="439">
        <v>19</v>
      </c>
      <c r="M14" s="439">
        <f>SUM(N14:O14)</f>
        <v>8</v>
      </c>
      <c r="N14" s="439">
        <v>4</v>
      </c>
      <c r="O14" s="445">
        <v>4</v>
      </c>
      <c r="P14" s="243">
        <f>SUM(Q14:R14)</f>
        <v>7</v>
      </c>
      <c r="Q14" s="439">
        <v>3</v>
      </c>
      <c r="R14" s="440">
        <v>4</v>
      </c>
    </row>
    <row r="15" spans="1:23" s="57" customFormat="1" ht="19.5" customHeight="1">
      <c r="B15" s="438" t="s">
        <v>14</v>
      </c>
      <c r="C15" s="243">
        <v>2</v>
      </c>
      <c r="D15" s="439">
        <v>1</v>
      </c>
      <c r="E15" s="439">
        <v>1</v>
      </c>
      <c r="F15" s="440" t="s">
        <v>12</v>
      </c>
      <c r="G15" s="243">
        <f>SUM(H15:I15)</f>
        <v>680</v>
      </c>
      <c r="H15" s="439">
        <v>368</v>
      </c>
      <c r="I15" s="440">
        <v>312</v>
      </c>
      <c r="J15" s="445">
        <f>SUM(K15:L15)</f>
        <v>60</v>
      </c>
      <c r="K15" s="439">
        <v>40</v>
      </c>
      <c r="L15" s="439">
        <v>20</v>
      </c>
      <c r="M15" s="439">
        <f>SUM(N15:O15)</f>
        <v>4</v>
      </c>
      <c r="N15" s="439">
        <v>2</v>
      </c>
      <c r="O15" s="445">
        <v>2</v>
      </c>
      <c r="P15" s="243">
        <f>SUM(Q15:R15)</f>
        <v>8</v>
      </c>
      <c r="Q15" s="439">
        <v>4</v>
      </c>
      <c r="R15" s="440">
        <v>4</v>
      </c>
    </row>
    <row r="16" spans="1:23" s="57" customFormat="1" ht="19.5" customHeight="1">
      <c r="B16" s="438" t="s">
        <v>15</v>
      </c>
      <c r="C16" s="243">
        <v>1</v>
      </c>
      <c r="D16" s="439">
        <v>1</v>
      </c>
      <c r="E16" s="439" t="s">
        <v>12</v>
      </c>
      <c r="F16" s="440" t="s">
        <v>12</v>
      </c>
      <c r="G16" s="243">
        <f>SUM(H16:I16)</f>
        <v>446</v>
      </c>
      <c r="H16" s="439">
        <v>427</v>
      </c>
      <c r="I16" s="440">
        <v>19</v>
      </c>
      <c r="J16" s="445">
        <f>SUM(K16:L16)</f>
        <v>38</v>
      </c>
      <c r="K16" s="439">
        <v>30</v>
      </c>
      <c r="L16" s="439">
        <v>8</v>
      </c>
      <c r="M16" s="439">
        <f>SUM(N16:O16)</f>
        <v>1</v>
      </c>
      <c r="N16" s="441">
        <v>1</v>
      </c>
      <c r="O16" s="445" t="s">
        <v>12</v>
      </c>
      <c r="P16" s="243">
        <f>SUM(Q16:R16)</f>
        <v>15</v>
      </c>
      <c r="Q16" s="439">
        <v>12</v>
      </c>
      <c r="R16" s="440">
        <v>3</v>
      </c>
    </row>
    <row r="17" spans="2:18" s="57" customFormat="1" ht="19.5" customHeight="1">
      <c r="B17" s="442" t="s">
        <v>16</v>
      </c>
      <c r="C17" s="248">
        <v>1</v>
      </c>
      <c r="D17" s="443">
        <v>1</v>
      </c>
      <c r="E17" s="443" t="s">
        <v>12</v>
      </c>
      <c r="F17" s="444" t="s">
        <v>12</v>
      </c>
      <c r="G17" s="248">
        <f>SUM(H17:I17)</f>
        <v>310</v>
      </c>
      <c r="H17" s="443">
        <v>144</v>
      </c>
      <c r="I17" s="444">
        <v>166</v>
      </c>
      <c r="J17" s="445">
        <f>SUM(K17:L17)</f>
        <v>32</v>
      </c>
      <c r="K17" s="439">
        <v>21</v>
      </c>
      <c r="L17" s="439">
        <v>11</v>
      </c>
      <c r="M17" s="439">
        <f>SUM(N17:O17)</f>
        <v>10</v>
      </c>
      <c r="N17" s="439">
        <v>6</v>
      </c>
      <c r="O17" s="445">
        <v>4</v>
      </c>
      <c r="P17" s="248">
        <f>SUM(Q17:R17)</f>
        <v>16</v>
      </c>
      <c r="Q17" s="443">
        <v>13</v>
      </c>
      <c r="R17" s="444">
        <v>3</v>
      </c>
    </row>
    <row r="18" spans="2:18" s="71" customFormat="1" ht="19.5" customHeight="1">
      <c r="B18" s="446" t="s">
        <v>5</v>
      </c>
      <c r="C18" s="447">
        <v>5</v>
      </c>
      <c r="D18" s="448">
        <v>4</v>
      </c>
      <c r="E18" s="448">
        <v>1</v>
      </c>
      <c r="F18" s="447" t="s">
        <v>12</v>
      </c>
      <c r="G18" s="221">
        <f>SUM(H18:I18)</f>
        <v>2051</v>
      </c>
      <c r="H18" s="111">
        <v>1223</v>
      </c>
      <c r="I18" s="449">
        <v>828</v>
      </c>
      <c r="J18" s="447">
        <f>SUM(K18:L18)</f>
        <v>174</v>
      </c>
      <c r="K18" s="448">
        <v>111</v>
      </c>
      <c r="L18" s="448">
        <v>63</v>
      </c>
      <c r="M18" s="448">
        <f>SUM(N18:O18)</f>
        <v>24</v>
      </c>
      <c r="N18" s="448">
        <v>15</v>
      </c>
      <c r="O18" s="447">
        <v>9</v>
      </c>
      <c r="P18" s="253">
        <f>SUM(Q18:R18)</f>
        <v>47</v>
      </c>
      <c r="Q18" s="448">
        <v>34</v>
      </c>
      <c r="R18" s="450">
        <v>13</v>
      </c>
    </row>
    <row r="19" spans="2:18" s="71" customFormat="1" ht="19.5" customHeight="1">
      <c r="B19" s="446" t="s">
        <v>105</v>
      </c>
      <c r="C19" s="447">
        <v>5</v>
      </c>
      <c r="D19" s="448">
        <v>4</v>
      </c>
      <c r="E19" s="448">
        <v>1</v>
      </c>
      <c r="F19" s="447" t="s">
        <v>18</v>
      </c>
      <c r="G19" s="451">
        <v>1962</v>
      </c>
      <c r="H19" s="452">
        <v>1135</v>
      </c>
      <c r="I19" s="453">
        <v>827</v>
      </c>
      <c r="J19" s="454">
        <v>170</v>
      </c>
      <c r="K19" s="455">
        <v>110</v>
      </c>
      <c r="L19" s="455">
        <v>60</v>
      </c>
      <c r="M19" s="448">
        <v>24</v>
      </c>
      <c r="N19" s="448">
        <v>11</v>
      </c>
      <c r="O19" s="450">
        <v>13</v>
      </c>
      <c r="P19" s="253">
        <v>48</v>
      </c>
      <c r="Q19" s="448">
        <v>34</v>
      </c>
      <c r="R19" s="450">
        <v>14</v>
      </c>
    </row>
    <row r="20" spans="2:18" s="71" customFormat="1" ht="19.5" customHeight="1">
      <c r="B20" s="446" t="s">
        <v>106</v>
      </c>
      <c r="C20" s="447">
        <v>5</v>
      </c>
      <c r="D20" s="448">
        <v>4</v>
      </c>
      <c r="E20" s="448">
        <v>1</v>
      </c>
      <c r="F20" s="447" t="s">
        <v>18</v>
      </c>
      <c r="G20" s="451">
        <v>1914</v>
      </c>
      <c r="H20" s="452">
        <v>1116</v>
      </c>
      <c r="I20" s="453">
        <v>798</v>
      </c>
      <c r="J20" s="454">
        <v>171</v>
      </c>
      <c r="K20" s="455">
        <v>110</v>
      </c>
      <c r="L20" s="455">
        <v>61</v>
      </c>
      <c r="M20" s="448">
        <v>26</v>
      </c>
      <c r="N20" s="448">
        <v>14</v>
      </c>
      <c r="O20" s="450">
        <v>12</v>
      </c>
      <c r="P20" s="253">
        <v>47</v>
      </c>
      <c r="Q20" s="448">
        <v>34</v>
      </c>
      <c r="R20" s="450">
        <v>13</v>
      </c>
    </row>
    <row r="21" spans="2:18" ht="19.5" customHeight="1">
      <c r="B21" s="456" t="s">
        <v>107</v>
      </c>
      <c r="C21" s="253">
        <f>SUM(D21:F21)</f>
        <v>5</v>
      </c>
      <c r="D21" s="448">
        <v>4</v>
      </c>
      <c r="E21" s="448">
        <v>1</v>
      </c>
      <c r="F21" s="447" t="s">
        <v>12</v>
      </c>
      <c r="G21" s="221">
        <f t="shared" ref="G21:G27" si="2">SUM(H21:I21)</f>
        <v>1930</v>
      </c>
      <c r="H21" s="111">
        <v>1122</v>
      </c>
      <c r="I21" s="449">
        <v>808</v>
      </c>
      <c r="J21" s="457">
        <f t="shared" ref="J21:J27" si="3">SUM(K21:L21)</f>
        <v>169</v>
      </c>
      <c r="K21" s="448">
        <v>106</v>
      </c>
      <c r="L21" s="448">
        <v>63</v>
      </c>
      <c r="M21" s="448">
        <f t="shared" ref="M21:M27" si="4">SUM(N21:O21)</f>
        <v>25</v>
      </c>
      <c r="N21" s="448">
        <v>12</v>
      </c>
      <c r="O21" s="447">
        <v>13</v>
      </c>
      <c r="P21" s="457">
        <f t="shared" ref="P21:P27" si="5">SUM(Q21:R21)</f>
        <v>47</v>
      </c>
      <c r="Q21" s="448">
        <v>30</v>
      </c>
      <c r="R21" s="450">
        <v>17</v>
      </c>
    </row>
    <row r="22" spans="2:18" ht="19.5" customHeight="1">
      <c r="B22" s="456" t="s">
        <v>109</v>
      </c>
      <c r="C22" s="253">
        <f>SUM(D22:F22)</f>
        <v>5</v>
      </c>
      <c r="D22" s="448">
        <v>4</v>
      </c>
      <c r="E22" s="448">
        <v>1</v>
      </c>
      <c r="F22" s="447" t="s">
        <v>12</v>
      </c>
      <c r="G22" s="221">
        <f t="shared" si="2"/>
        <v>2008</v>
      </c>
      <c r="H22" s="111">
        <v>1189</v>
      </c>
      <c r="I22" s="449">
        <v>819</v>
      </c>
      <c r="J22" s="457">
        <f t="shared" si="3"/>
        <v>170</v>
      </c>
      <c r="K22" s="448">
        <v>110</v>
      </c>
      <c r="L22" s="448">
        <v>60</v>
      </c>
      <c r="M22" s="448">
        <f t="shared" si="4"/>
        <v>24</v>
      </c>
      <c r="N22" s="448">
        <v>10</v>
      </c>
      <c r="O22" s="447">
        <v>14</v>
      </c>
      <c r="P22" s="457">
        <f t="shared" si="5"/>
        <v>47</v>
      </c>
      <c r="Q22" s="448">
        <v>31</v>
      </c>
      <c r="R22" s="450">
        <v>16</v>
      </c>
    </row>
    <row r="23" spans="2:18" ht="19.5" customHeight="1">
      <c r="B23" s="456" t="s">
        <v>110</v>
      </c>
      <c r="C23" s="253">
        <f>SUM(D23:F23)</f>
        <v>5</v>
      </c>
      <c r="D23" s="448">
        <v>4</v>
      </c>
      <c r="E23" s="448">
        <v>1</v>
      </c>
      <c r="F23" s="447" t="s">
        <v>12</v>
      </c>
      <c r="G23" s="221">
        <f t="shared" si="2"/>
        <v>1988</v>
      </c>
      <c r="H23" s="111">
        <v>1192</v>
      </c>
      <c r="I23" s="449">
        <v>796</v>
      </c>
      <c r="J23" s="457">
        <f t="shared" si="3"/>
        <v>171</v>
      </c>
      <c r="K23" s="448">
        <v>111</v>
      </c>
      <c r="L23" s="448">
        <v>60</v>
      </c>
      <c r="M23" s="448">
        <f t="shared" si="4"/>
        <v>33</v>
      </c>
      <c r="N23" s="448">
        <v>14</v>
      </c>
      <c r="O23" s="447">
        <v>19</v>
      </c>
      <c r="P23" s="457">
        <f t="shared" si="5"/>
        <v>42</v>
      </c>
      <c r="Q23" s="448">
        <v>28</v>
      </c>
      <c r="R23" s="450">
        <v>14</v>
      </c>
    </row>
    <row r="24" spans="2:18" ht="19.5" customHeight="1">
      <c r="B24" s="456" t="s">
        <v>111</v>
      </c>
      <c r="C24" s="253">
        <f>SUM(D24:F24)</f>
        <v>5</v>
      </c>
      <c r="D24" s="448">
        <v>4</v>
      </c>
      <c r="E24" s="448">
        <v>1</v>
      </c>
      <c r="F24" s="447" t="s">
        <v>12</v>
      </c>
      <c r="G24" s="221">
        <f t="shared" si="2"/>
        <v>1946</v>
      </c>
      <c r="H24" s="111">
        <v>1190</v>
      </c>
      <c r="I24" s="449">
        <v>756</v>
      </c>
      <c r="J24" s="457">
        <f t="shared" si="3"/>
        <v>167</v>
      </c>
      <c r="K24" s="448">
        <v>113</v>
      </c>
      <c r="L24" s="448">
        <v>54</v>
      </c>
      <c r="M24" s="448">
        <f t="shared" si="4"/>
        <v>31</v>
      </c>
      <c r="N24" s="448">
        <v>12</v>
      </c>
      <c r="O24" s="447">
        <v>19</v>
      </c>
      <c r="P24" s="457">
        <f t="shared" si="5"/>
        <v>46</v>
      </c>
      <c r="Q24" s="448">
        <v>32</v>
      </c>
      <c r="R24" s="450">
        <v>14</v>
      </c>
    </row>
    <row r="25" spans="2:18" ht="19.5" customHeight="1">
      <c r="B25" s="456" t="s">
        <v>112</v>
      </c>
      <c r="C25" s="253">
        <f>SUM(D25:F25)</f>
        <v>5</v>
      </c>
      <c r="D25" s="448">
        <v>4</v>
      </c>
      <c r="E25" s="448">
        <v>1</v>
      </c>
      <c r="F25" s="447" t="s">
        <v>12</v>
      </c>
      <c r="G25" s="221">
        <f t="shared" si="2"/>
        <v>1840</v>
      </c>
      <c r="H25" s="111">
        <v>1109</v>
      </c>
      <c r="I25" s="449">
        <v>731</v>
      </c>
      <c r="J25" s="457">
        <f t="shared" si="3"/>
        <v>162</v>
      </c>
      <c r="K25" s="448">
        <v>110</v>
      </c>
      <c r="L25" s="448">
        <v>52</v>
      </c>
      <c r="M25" s="448">
        <f t="shared" si="4"/>
        <v>30</v>
      </c>
      <c r="N25" s="448">
        <v>15</v>
      </c>
      <c r="O25" s="447">
        <v>15</v>
      </c>
      <c r="P25" s="457">
        <f t="shared" si="5"/>
        <v>49</v>
      </c>
      <c r="Q25" s="448">
        <v>36</v>
      </c>
      <c r="R25" s="450">
        <v>13</v>
      </c>
    </row>
    <row r="26" spans="2:18" ht="19.5" customHeight="1">
      <c r="B26" s="456" t="s">
        <v>113</v>
      </c>
      <c r="C26" s="253">
        <v>6</v>
      </c>
      <c r="D26" s="448">
        <v>5</v>
      </c>
      <c r="E26" s="448">
        <v>1</v>
      </c>
      <c r="F26" s="447" t="s">
        <v>12</v>
      </c>
      <c r="G26" s="221">
        <f t="shared" si="2"/>
        <v>1881</v>
      </c>
      <c r="H26" s="111">
        <v>1091</v>
      </c>
      <c r="I26" s="449">
        <v>790</v>
      </c>
      <c r="J26" s="457">
        <f t="shared" si="3"/>
        <v>175</v>
      </c>
      <c r="K26" s="448">
        <v>113</v>
      </c>
      <c r="L26" s="448">
        <v>62</v>
      </c>
      <c r="M26" s="448">
        <f t="shared" si="4"/>
        <v>75</v>
      </c>
      <c r="N26" s="448">
        <v>41</v>
      </c>
      <c r="O26" s="447">
        <v>34</v>
      </c>
      <c r="P26" s="457">
        <f t="shared" si="5"/>
        <v>50</v>
      </c>
      <c r="Q26" s="448">
        <v>36</v>
      </c>
      <c r="R26" s="450">
        <v>14</v>
      </c>
    </row>
    <row r="27" spans="2:18" ht="19.5" customHeight="1">
      <c r="B27" s="446" t="s">
        <v>114</v>
      </c>
      <c r="C27" s="458">
        <v>6</v>
      </c>
      <c r="D27" s="448">
        <v>5</v>
      </c>
      <c r="E27" s="448">
        <v>1</v>
      </c>
      <c r="F27" s="255" t="s">
        <v>12</v>
      </c>
      <c r="G27" s="221">
        <f t="shared" si="2"/>
        <v>1944</v>
      </c>
      <c r="H27" s="111">
        <v>1084</v>
      </c>
      <c r="I27" s="223">
        <v>860</v>
      </c>
      <c r="J27" s="457">
        <f t="shared" si="3"/>
        <v>173</v>
      </c>
      <c r="K27" s="448">
        <v>111</v>
      </c>
      <c r="L27" s="448">
        <v>62</v>
      </c>
      <c r="M27" s="448">
        <f t="shared" si="4"/>
        <v>93</v>
      </c>
      <c r="N27" s="448">
        <v>58</v>
      </c>
      <c r="O27" s="255">
        <v>35</v>
      </c>
      <c r="P27" s="457">
        <f t="shared" si="5"/>
        <v>45</v>
      </c>
      <c r="Q27" s="448">
        <v>34</v>
      </c>
      <c r="R27" s="255">
        <v>11</v>
      </c>
    </row>
    <row r="28" spans="2:18" ht="19.5" customHeight="1">
      <c r="B28" s="446" t="s">
        <v>116</v>
      </c>
      <c r="C28" s="458">
        <v>4</v>
      </c>
      <c r="D28" s="448">
        <v>3</v>
      </c>
      <c r="E28" s="448">
        <v>1</v>
      </c>
      <c r="F28" s="255" t="s">
        <v>12</v>
      </c>
      <c r="G28" s="221">
        <f>SUM(H28:I28)</f>
        <v>1957</v>
      </c>
      <c r="H28" s="111">
        <v>1058</v>
      </c>
      <c r="I28" s="223">
        <v>899</v>
      </c>
      <c r="J28" s="457">
        <f>SUM(K28:L28)</f>
        <v>162</v>
      </c>
      <c r="K28" s="448">
        <v>100</v>
      </c>
      <c r="L28" s="448">
        <v>62</v>
      </c>
      <c r="M28" s="448">
        <f>SUM(N28:O28)</f>
        <v>40</v>
      </c>
      <c r="N28" s="448">
        <v>22</v>
      </c>
      <c r="O28" s="255">
        <v>18</v>
      </c>
      <c r="P28" s="457">
        <f>SUM(Q28:R28)</f>
        <v>41</v>
      </c>
      <c r="Q28" s="448">
        <v>29</v>
      </c>
      <c r="R28" s="255">
        <v>12</v>
      </c>
    </row>
    <row r="29" spans="2:18" ht="19.5" customHeight="1">
      <c r="B29" s="446" t="s">
        <v>117</v>
      </c>
      <c r="C29" s="458">
        <v>3</v>
      </c>
      <c r="D29" s="448">
        <v>2</v>
      </c>
      <c r="E29" s="448" t="s">
        <v>12</v>
      </c>
      <c r="F29" s="255">
        <v>1</v>
      </c>
      <c r="G29" s="221">
        <f>SUM(H29:I29)</f>
        <v>1948</v>
      </c>
      <c r="H29" s="111">
        <v>1072</v>
      </c>
      <c r="I29" s="223">
        <v>876</v>
      </c>
      <c r="J29" s="457">
        <f>SUM(K29:L29)</f>
        <v>164</v>
      </c>
      <c r="K29" s="448">
        <v>103</v>
      </c>
      <c r="L29" s="448">
        <v>61</v>
      </c>
      <c r="M29" s="448">
        <f>SUM(N29:O29)</f>
        <v>38</v>
      </c>
      <c r="N29" s="448">
        <v>15</v>
      </c>
      <c r="O29" s="255">
        <v>23</v>
      </c>
      <c r="P29" s="457">
        <f>SUM(Q29:R29)</f>
        <v>42</v>
      </c>
      <c r="Q29" s="448">
        <v>30</v>
      </c>
      <c r="R29" s="255">
        <v>12</v>
      </c>
    </row>
    <row r="30" spans="2:18" ht="19.5" customHeight="1">
      <c r="B30" s="446" t="s">
        <v>118</v>
      </c>
      <c r="C30" s="458">
        <v>3</v>
      </c>
      <c r="D30" s="448">
        <v>2</v>
      </c>
      <c r="E30" s="448" t="s">
        <v>12</v>
      </c>
      <c r="F30" s="255">
        <v>1</v>
      </c>
      <c r="G30" s="221">
        <v>1815</v>
      </c>
      <c r="H30" s="111">
        <v>999</v>
      </c>
      <c r="I30" s="223">
        <v>816</v>
      </c>
      <c r="J30" s="457">
        <v>161</v>
      </c>
      <c r="K30" s="448">
        <v>96</v>
      </c>
      <c r="L30" s="448">
        <v>65</v>
      </c>
      <c r="M30" s="448">
        <v>45</v>
      </c>
      <c r="N30" s="448">
        <v>22</v>
      </c>
      <c r="O30" s="255">
        <v>23</v>
      </c>
      <c r="P30" s="457">
        <v>41</v>
      </c>
      <c r="Q30" s="448">
        <v>30</v>
      </c>
      <c r="R30" s="255">
        <v>11</v>
      </c>
    </row>
    <row r="31" spans="2:18" ht="19.5" customHeight="1">
      <c r="B31" s="446" t="s">
        <v>233</v>
      </c>
      <c r="C31" s="458">
        <v>3</v>
      </c>
      <c r="D31" s="448">
        <v>2</v>
      </c>
      <c r="E31" s="448" t="s">
        <v>12</v>
      </c>
      <c r="F31" s="255">
        <v>1</v>
      </c>
      <c r="G31" s="221">
        <v>1737</v>
      </c>
      <c r="H31" s="111">
        <v>983</v>
      </c>
      <c r="I31" s="223">
        <v>754</v>
      </c>
      <c r="J31" s="457">
        <v>157</v>
      </c>
      <c r="K31" s="448">
        <v>97</v>
      </c>
      <c r="L31" s="448">
        <v>60</v>
      </c>
      <c r="M31" s="448">
        <v>41</v>
      </c>
      <c r="N31" s="448">
        <v>18</v>
      </c>
      <c r="O31" s="255">
        <v>23</v>
      </c>
      <c r="P31" s="457">
        <v>41</v>
      </c>
      <c r="Q31" s="448">
        <v>30</v>
      </c>
      <c r="R31" s="255">
        <v>11</v>
      </c>
    </row>
    <row r="32" spans="2:18" ht="19.5" customHeight="1">
      <c r="B32" s="446" t="s">
        <v>152</v>
      </c>
      <c r="C32" s="458">
        <v>3</v>
      </c>
      <c r="D32" s="448">
        <v>2</v>
      </c>
      <c r="E32" s="448" t="s">
        <v>12</v>
      </c>
      <c r="F32" s="255">
        <v>1</v>
      </c>
      <c r="G32" s="221">
        <v>1611</v>
      </c>
      <c r="H32" s="111">
        <v>918</v>
      </c>
      <c r="I32" s="223">
        <v>693</v>
      </c>
      <c r="J32" s="457">
        <v>155</v>
      </c>
      <c r="K32" s="448">
        <v>97</v>
      </c>
      <c r="L32" s="448">
        <v>58</v>
      </c>
      <c r="M32" s="448">
        <v>41</v>
      </c>
      <c r="N32" s="448">
        <v>22</v>
      </c>
      <c r="O32" s="255">
        <v>19</v>
      </c>
      <c r="P32" s="457">
        <v>40</v>
      </c>
      <c r="Q32" s="448">
        <v>29</v>
      </c>
      <c r="R32" s="255">
        <v>11</v>
      </c>
    </row>
    <row r="33" spans="2:18" ht="19.5" customHeight="1">
      <c r="B33" s="446" t="s">
        <v>153</v>
      </c>
      <c r="C33" s="458">
        <v>3</v>
      </c>
      <c r="D33" s="448">
        <v>2</v>
      </c>
      <c r="E33" s="448" t="s">
        <v>12</v>
      </c>
      <c r="F33" s="255">
        <v>1</v>
      </c>
      <c r="G33" s="221">
        <v>1556</v>
      </c>
      <c r="H33" s="111">
        <v>876</v>
      </c>
      <c r="I33" s="223">
        <v>680</v>
      </c>
      <c r="J33" s="457">
        <v>151</v>
      </c>
      <c r="K33" s="448">
        <v>98</v>
      </c>
      <c r="L33" s="448">
        <v>53</v>
      </c>
      <c r="M33" s="448">
        <v>45</v>
      </c>
      <c r="N33" s="448">
        <v>29</v>
      </c>
      <c r="O33" s="255">
        <v>16</v>
      </c>
      <c r="P33" s="457">
        <v>43</v>
      </c>
      <c r="Q33" s="448">
        <v>30</v>
      </c>
      <c r="R33" s="255">
        <v>13</v>
      </c>
    </row>
    <row r="34" spans="2:18" ht="19.5" customHeight="1">
      <c r="B34" s="446" t="s">
        <v>154</v>
      </c>
      <c r="C34" s="458">
        <v>3</v>
      </c>
      <c r="D34" s="448">
        <v>2</v>
      </c>
      <c r="E34" s="448" t="s">
        <v>12</v>
      </c>
      <c r="F34" s="255">
        <v>1</v>
      </c>
      <c r="G34" s="221">
        <v>1481</v>
      </c>
      <c r="H34" s="111">
        <v>834</v>
      </c>
      <c r="I34" s="223">
        <v>647</v>
      </c>
      <c r="J34" s="457">
        <v>153</v>
      </c>
      <c r="K34" s="448">
        <v>100</v>
      </c>
      <c r="L34" s="448">
        <v>53</v>
      </c>
      <c r="M34" s="448">
        <v>44</v>
      </c>
      <c r="N34" s="448">
        <v>25</v>
      </c>
      <c r="O34" s="255">
        <v>19</v>
      </c>
      <c r="P34" s="457">
        <v>41</v>
      </c>
      <c r="Q34" s="448">
        <v>30</v>
      </c>
      <c r="R34" s="255">
        <v>11</v>
      </c>
    </row>
    <row r="35" spans="2:18" ht="19.5" customHeight="1">
      <c r="B35" s="446" t="s">
        <v>155</v>
      </c>
      <c r="C35" s="458">
        <v>3</v>
      </c>
      <c r="D35" s="448">
        <v>2</v>
      </c>
      <c r="E35" s="448" t="s">
        <v>66</v>
      </c>
      <c r="F35" s="255">
        <v>1</v>
      </c>
      <c r="G35" s="221">
        <f>SUM(H35:I35)</f>
        <v>1502</v>
      </c>
      <c r="H35" s="111">
        <v>874</v>
      </c>
      <c r="I35" s="223">
        <v>628</v>
      </c>
      <c r="J35" s="457">
        <f>SUM(K35:L35)</f>
        <v>152</v>
      </c>
      <c r="K35" s="448">
        <v>101</v>
      </c>
      <c r="L35" s="448">
        <v>51</v>
      </c>
      <c r="M35" s="448">
        <f>SUM(N35:O35)</f>
        <v>51</v>
      </c>
      <c r="N35" s="448">
        <v>30</v>
      </c>
      <c r="O35" s="255">
        <v>21</v>
      </c>
      <c r="P35" s="457">
        <f>SUM(Q35:R35)</f>
        <v>39</v>
      </c>
      <c r="Q35" s="448">
        <v>26</v>
      </c>
      <c r="R35" s="255">
        <v>13</v>
      </c>
    </row>
    <row r="36" spans="2:18" ht="19.5" customHeight="1">
      <c r="B36" s="446" t="s">
        <v>156</v>
      </c>
      <c r="C36" s="458">
        <f>SUM(D36:F36)</f>
        <v>3</v>
      </c>
      <c r="D36" s="448">
        <v>2</v>
      </c>
      <c r="E36" s="448" t="s">
        <v>66</v>
      </c>
      <c r="F36" s="255">
        <v>1</v>
      </c>
      <c r="G36" s="221">
        <f>SUM(H36:I36)</f>
        <v>1419</v>
      </c>
      <c r="H36" s="111">
        <v>850</v>
      </c>
      <c r="I36" s="223">
        <v>569</v>
      </c>
      <c r="J36" s="457">
        <f>SUM(K36:L36)</f>
        <v>148</v>
      </c>
      <c r="K36" s="448">
        <v>101</v>
      </c>
      <c r="L36" s="448">
        <v>47</v>
      </c>
      <c r="M36" s="448">
        <f>SUM(N36:O36)</f>
        <v>47</v>
      </c>
      <c r="N36" s="448">
        <v>29</v>
      </c>
      <c r="O36" s="255">
        <v>18</v>
      </c>
      <c r="P36" s="457">
        <f>SUM(Q36:R36)</f>
        <v>41</v>
      </c>
      <c r="Q36" s="448">
        <v>26</v>
      </c>
      <c r="R36" s="255">
        <v>15</v>
      </c>
    </row>
    <row r="37" spans="2:18" ht="19.5" customHeight="1">
      <c r="B37" s="446" t="s">
        <v>157</v>
      </c>
      <c r="C37" s="458">
        <f>SUM(D37:F37)</f>
        <v>3</v>
      </c>
      <c r="D37" s="448">
        <v>2</v>
      </c>
      <c r="E37" s="448" t="s">
        <v>66</v>
      </c>
      <c r="F37" s="255">
        <v>1</v>
      </c>
      <c r="G37" s="221">
        <f>SUM(H37:I37)</f>
        <v>1383</v>
      </c>
      <c r="H37" s="111">
        <v>835</v>
      </c>
      <c r="I37" s="223">
        <v>548</v>
      </c>
      <c r="J37" s="457">
        <f>SUM(K37:L37)</f>
        <v>152</v>
      </c>
      <c r="K37" s="448">
        <v>107</v>
      </c>
      <c r="L37" s="448">
        <v>45</v>
      </c>
      <c r="M37" s="448">
        <v>50</v>
      </c>
      <c r="N37" s="448">
        <v>21</v>
      </c>
      <c r="O37" s="255">
        <v>19</v>
      </c>
      <c r="P37" s="457">
        <f>SUM(Q37:R37)</f>
        <v>40</v>
      </c>
      <c r="Q37" s="448">
        <v>24</v>
      </c>
      <c r="R37" s="255">
        <v>16</v>
      </c>
    </row>
    <row r="38" spans="2:18" ht="19.5" customHeight="1">
      <c r="B38" s="459" t="s">
        <v>126</v>
      </c>
      <c r="C38" s="460"/>
      <c r="D38" s="460"/>
      <c r="E38" s="460"/>
      <c r="F38" s="460"/>
      <c r="G38" s="461"/>
      <c r="H38" s="461"/>
      <c r="I38" s="461"/>
      <c r="J38" s="462"/>
      <c r="K38" s="460"/>
      <c r="L38" s="460"/>
      <c r="M38" s="460"/>
      <c r="N38" s="460"/>
      <c r="O38" s="460"/>
      <c r="P38" s="462"/>
      <c r="Q38" s="460"/>
      <c r="R38" s="445"/>
    </row>
    <row r="39" spans="2:18" ht="12.75" customHeight="1">
      <c r="R39" s="131"/>
    </row>
  </sheetData>
  <mergeCells count="18">
    <mergeCell ref="Q6:Q7"/>
    <mergeCell ref="R6:R7"/>
    <mergeCell ref="G6:G7"/>
    <mergeCell ref="H6:H7"/>
    <mergeCell ref="I6:I7"/>
    <mergeCell ref="J6:L6"/>
    <mergeCell ref="M6:O6"/>
    <mergeCell ref="P6:P7"/>
    <mergeCell ref="B4:B7"/>
    <mergeCell ref="C4:F5"/>
    <mergeCell ref="G4:I5"/>
    <mergeCell ref="J4:O5"/>
    <mergeCell ref="P4:R4"/>
    <mergeCell ref="P5:R5"/>
    <mergeCell ref="C6:C7"/>
    <mergeCell ref="D6:D7"/>
    <mergeCell ref="E6:E7"/>
    <mergeCell ref="F6:F7"/>
  </mergeCells>
  <phoneticPr fontId="12"/>
  <pageMargins left="0.59055118110236227" right="0.59055118110236227" top="0.78740157480314965" bottom="0.78740157480314965" header="0.39370078740157483" footer="0.39370078740157483"/>
  <pageSetup paperSize="9" scale="98" orientation="portrait" r:id="rId1"/>
  <headerFooter alignWithMargins="0">
    <oddHeader>&amp;R&amp;"ＭＳ Ｐゴシック,標準"10.教      育</oddHeader>
    <oddFooter>&amp;C&amp;"ＭＳ Ｐゴシック,標準"-63-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2B334-F68B-46D3-82C1-50BC5CDA665B}">
  <sheetPr>
    <pageSetUpPr fitToPage="1"/>
  </sheetPr>
  <dimension ref="A1:AG197"/>
  <sheetViews>
    <sheetView showGridLines="0" zoomScaleNormal="100" zoomScaleSheetLayoutView="100" workbookViewId="0">
      <pane ySplit="115" topLeftCell="A116" activePane="bottomLeft" state="frozen"/>
      <selection activeCell="C16" sqref="C16"/>
      <selection pane="bottomLeft" activeCell="S198" sqref="S198"/>
    </sheetView>
  </sheetViews>
  <sheetFormatPr defaultColWidth="7.5703125" defaultRowHeight="18.75" customHeight="1"/>
  <cols>
    <col min="1" max="1" width="1.7109375" style="126" customWidth="1"/>
    <col min="2" max="2" width="7.42578125" style="126" customWidth="1"/>
    <col min="3" max="3" width="4.7109375" style="126" customWidth="1"/>
    <col min="4" max="5" width="4.5703125" style="126" customWidth="1"/>
    <col min="6" max="6" width="4.7109375" style="126" customWidth="1"/>
    <col min="7" max="8" width="4.5703125" style="126" customWidth="1"/>
    <col min="9" max="26" width="2.85546875" style="126" customWidth="1"/>
    <col min="27" max="29" width="3.7109375" style="463" customWidth="1"/>
    <col min="30" max="32" width="3.7109375" style="463" bestFit="1" customWidth="1"/>
    <col min="33" max="16384" width="7.5703125" style="126"/>
  </cols>
  <sheetData>
    <row r="1" spans="1:33" ht="30" customHeight="1">
      <c r="A1" s="51" t="s">
        <v>234</v>
      </c>
    </row>
    <row r="2" spans="1:33" ht="7.5" customHeight="1">
      <c r="A2" s="51"/>
    </row>
    <row r="3" spans="1:33" ht="22.5" customHeight="1">
      <c r="B3" s="407" t="s">
        <v>235</v>
      </c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64"/>
      <c r="T3" s="464"/>
      <c r="U3" s="464"/>
      <c r="V3" s="464"/>
      <c r="W3" s="464"/>
    </row>
    <row r="4" spans="1:33" s="57" customFormat="1" ht="18.75" customHeight="1">
      <c r="B4" s="465"/>
      <c r="C4" s="466"/>
      <c r="D4" s="229"/>
      <c r="E4" s="229"/>
      <c r="F4" s="467" t="s">
        <v>236</v>
      </c>
      <c r="G4" s="468"/>
      <c r="H4" s="469"/>
      <c r="I4" s="470" t="s">
        <v>237</v>
      </c>
      <c r="J4" s="471"/>
      <c r="K4" s="471"/>
      <c r="L4" s="472" t="s">
        <v>238</v>
      </c>
      <c r="M4" s="473"/>
      <c r="N4" s="474"/>
      <c r="O4" s="470" t="s">
        <v>239</v>
      </c>
      <c r="P4" s="471"/>
      <c r="Q4" s="471"/>
      <c r="R4" s="475" t="s">
        <v>240</v>
      </c>
      <c r="S4" s="468"/>
      <c r="T4" s="469"/>
      <c r="U4" s="476" t="s">
        <v>241</v>
      </c>
      <c r="V4" s="477"/>
      <c r="W4" s="478"/>
      <c r="X4" s="476" t="s">
        <v>242</v>
      </c>
      <c r="Y4" s="477"/>
      <c r="Z4" s="478"/>
      <c r="AA4" s="479" t="s">
        <v>243</v>
      </c>
      <c r="AB4" s="480"/>
      <c r="AC4" s="481"/>
      <c r="AD4" s="482" t="s">
        <v>244</v>
      </c>
      <c r="AE4" s="483"/>
      <c r="AF4" s="484"/>
      <c r="AG4" s="130"/>
    </row>
    <row r="5" spans="1:33" s="57" customFormat="1" ht="18.75" customHeight="1">
      <c r="B5" s="485" t="s">
        <v>245</v>
      </c>
      <c r="C5" s="486"/>
      <c r="D5" s="134" t="s">
        <v>246</v>
      </c>
      <c r="F5" s="151"/>
      <c r="G5" s="152"/>
      <c r="H5" s="153"/>
      <c r="I5" s="487"/>
      <c r="J5" s="487"/>
      <c r="K5" s="487"/>
      <c r="L5" s="488"/>
      <c r="M5" s="489"/>
      <c r="N5" s="490"/>
      <c r="O5" s="487"/>
      <c r="P5" s="487"/>
      <c r="Q5" s="487"/>
      <c r="R5" s="151"/>
      <c r="S5" s="152"/>
      <c r="T5" s="153"/>
      <c r="U5" s="491"/>
      <c r="V5" s="492"/>
      <c r="W5" s="493"/>
      <c r="X5" s="491"/>
      <c r="Y5" s="492"/>
      <c r="Z5" s="493"/>
      <c r="AA5" s="494"/>
      <c r="AB5" s="495"/>
      <c r="AC5" s="496"/>
      <c r="AD5" s="497"/>
      <c r="AE5" s="498"/>
      <c r="AF5" s="499"/>
      <c r="AG5" s="130"/>
    </row>
    <row r="6" spans="1:33" s="57" customFormat="1" ht="18.75" customHeight="1">
      <c r="B6" s="500"/>
      <c r="C6" s="486"/>
      <c r="D6" s="501"/>
      <c r="F6" s="151"/>
      <c r="G6" s="152"/>
      <c r="H6" s="153"/>
      <c r="I6" s="487"/>
      <c r="J6" s="487"/>
      <c r="K6" s="487"/>
      <c r="L6" s="488"/>
      <c r="M6" s="489"/>
      <c r="N6" s="490"/>
      <c r="O6" s="487"/>
      <c r="P6" s="487"/>
      <c r="Q6" s="487"/>
      <c r="R6" s="151"/>
      <c r="S6" s="152"/>
      <c r="T6" s="153"/>
      <c r="U6" s="491"/>
      <c r="V6" s="492"/>
      <c r="W6" s="493"/>
      <c r="X6" s="491"/>
      <c r="Y6" s="492"/>
      <c r="Z6" s="493"/>
      <c r="AA6" s="494"/>
      <c r="AB6" s="495"/>
      <c r="AC6" s="496"/>
      <c r="AD6" s="497"/>
      <c r="AE6" s="498"/>
      <c r="AF6" s="499"/>
      <c r="AG6" s="130"/>
    </row>
    <row r="7" spans="1:33" s="57" customFormat="1" ht="18.75" customHeight="1">
      <c r="B7" s="500"/>
      <c r="C7" s="502" t="s">
        <v>246</v>
      </c>
      <c r="D7" s="503" t="s">
        <v>247</v>
      </c>
      <c r="E7" s="132" t="s">
        <v>248</v>
      </c>
      <c r="F7" s="133" t="s">
        <v>246</v>
      </c>
      <c r="G7" s="132" t="s">
        <v>247</v>
      </c>
      <c r="H7" s="504" t="s">
        <v>248</v>
      </c>
      <c r="I7" s="505" t="s">
        <v>246</v>
      </c>
      <c r="J7" s="506" t="s">
        <v>247</v>
      </c>
      <c r="K7" s="506" t="s">
        <v>248</v>
      </c>
      <c r="L7" s="133" t="s">
        <v>246</v>
      </c>
      <c r="M7" s="132" t="s">
        <v>247</v>
      </c>
      <c r="N7" s="504" t="s">
        <v>248</v>
      </c>
      <c r="O7" s="134" t="s">
        <v>246</v>
      </c>
      <c r="P7" s="132" t="s">
        <v>247</v>
      </c>
      <c r="Q7" s="132" t="s">
        <v>248</v>
      </c>
      <c r="R7" s="133" t="s">
        <v>246</v>
      </c>
      <c r="S7" s="132" t="s">
        <v>247</v>
      </c>
      <c r="T7" s="504" t="s">
        <v>248</v>
      </c>
      <c r="U7" s="133" t="s">
        <v>246</v>
      </c>
      <c r="V7" s="132" t="s">
        <v>247</v>
      </c>
      <c r="W7" s="504" t="s">
        <v>248</v>
      </c>
      <c r="X7" s="505" t="s">
        <v>246</v>
      </c>
      <c r="Y7" s="507" t="s">
        <v>247</v>
      </c>
      <c r="Z7" s="508" t="s">
        <v>248</v>
      </c>
      <c r="AA7" s="509" t="s">
        <v>246</v>
      </c>
      <c r="AB7" s="506" t="s">
        <v>247</v>
      </c>
      <c r="AC7" s="510" t="s">
        <v>248</v>
      </c>
      <c r="AD7" s="509" t="s">
        <v>246</v>
      </c>
      <c r="AE7" s="506" t="s">
        <v>247</v>
      </c>
      <c r="AF7" s="510" t="s">
        <v>248</v>
      </c>
      <c r="AG7" s="130"/>
    </row>
    <row r="8" spans="1:33" s="57" customFormat="1" ht="19.5" hidden="1" customHeight="1">
      <c r="B8" s="4" t="s">
        <v>249</v>
      </c>
      <c r="C8" s="511">
        <f t="shared" ref="C8:Z8" si="0">SUM(C9:C12)</f>
        <v>1043</v>
      </c>
      <c r="D8" s="511">
        <f t="shared" si="0"/>
        <v>554</v>
      </c>
      <c r="E8" s="512">
        <f t="shared" si="0"/>
        <v>489</v>
      </c>
      <c r="F8" s="513">
        <f t="shared" si="0"/>
        <v>1022</v>
      </c>
      <c r="G8" s="511">
        <f t="shared" si="0"/>
        <v>540</v>
      </c>
      <c r="H8" s="514">
        <f t="shared" si="0"/>
        <v>482</v>
      </c>
      <c r="I8" s="511">
        <f t="shared" si="0"/>
        <v>0</v>
      </c>
      <c r="J8" s="511">
        <f t="shared" si="0"/>
        <v>0</v>
      </c>
      <c r="K8" s="512">
        <f t="shared" si="0"/>
        <v>0</v>
      </c>
      <c r="L8" s="513">
        <f t="shared" si="0"/>
        <v>1</v>
      </c>
      <c r="M8" s="511">
        <f t="shared" si="0"/>
        <v>1</v>
      </c>
      <c r="N8" s="514">
        <f t="shared" si="0"/>
        <v>0</v>
      </c>
      <c r="O8" s="511">
        <f t="shared" si="0"/>
        <v>1</v>
      </c>
      <c r="P8" s="511">
        <f t="shared" si="0"/>
        <v>1</v>
      </c>
      <c r="Q8" s="512">
        <f t="shared" si="0"/>
        <v>0</v>
      </c>
      <c r="R8" s="513">
        <f t="shared" si="0"/>
        <v>8</v>
      </c>
      <c r="S8" s="511">
        <f t="shared" si="0"/>
        <v>4</v>
      </c>
      <c r="T8" s="514">
        <f t="shared" si="0"/>
        <v>4</v>
      </c>
      <c r="U8" s="511">
        <f t="shared" si="0"/>
        <v>11</v>
      </c>
      <c r="V8" s="511">
        <f t="shared" si="0"/>
        <v>8</v>
      </c>
      <c r="W8" s="512">
        <f t="shared" si="0"/>
        <v>3</v>
      </c>
      <c r="X8" s="513">
        <f t="shared" si="0"/>
        <v>0</v>
      </c>
      <c r="Y8" s="511">
        <f t="shared" si="0"/>
        <v>0</v>
      </c>
      <c r="Z8" s="514">
        <f t="shared" si="0"/>
        <v>0</v>
      </c>
      <c r="AA8" s="515">
        <f>ROUND(F8/C8*100,1)</f>
        <v>98</v>
      </c>
      <c r="AB8" s="516">
        <f>ROUND(G8/D8*100,1)</f>
        <v>97.5</v>
      </c>
      <c r="AC8" s="517">
        <f>ROUND(H8/E8*100,1)</f>
        <v>98.6</v>
      </c>
      <c r="AD8" s="518">
        <f>ROUND(R8/C8*100,1)</f>
        <v>0.8</v>
      </c>
      <c r="AE8" s="516">
        <f>ROUND(S8/D8*100,1)</f>
        <v>0.7</v>
      </c>
      <c r="AF8" s="517">
        <f>ROUND(T8/E8*100,1)</f>
        <v>0.8</v>
      </c>
    </row>
    <row r="9" spans="1:33" s="519" customFormat="1" ht="14.1" hidden="1" customHeight="1">
      <c r="B9" s="520" t="s">
        <v>13</v>
      </c>
      <c r="C9" s="521">
        <v>250</v>
      </c>
      <c r="D9" s="522">
        <v>143</v>
      </c>
      <c r="E9" s="523">
        <f>+C9-D9</f>
        <v>107</v>
      </c>
      <c r="F9" s="521">
        <v>243</v>
      </c>
      <c r="G9" s="522">
        <v>139</v>
      </c>
      <c r="H9" s="523">
        <f>+F9-G9</f>
        <v>104</v>
      </c>
      <c r="I9" s="521" t="s">
        <v>12</v>
      </c>
      <c r="J9" s="522" t="s">
        <v>12</v>
      </c>
      <c r="K9" s="524" t="s">
        <v>12</v>
      </c>
      <c r="L9" s="521">
        <v>1</v>
      </c>
      <c r="M9" s="522">
        <v>1</v>
      </c>
      <c r="N9" s="523">
        <f>+L9-M9</f>
        <v>0</v>
      </c>
      <c r="O9" s="521" t="s">
        <v>12</v>
      </c>
      <c r="P9" s="522" t="s">
        <v>12</v>
      </c>
      <c r="Q9" s="524" t="s">
        <v>12</v>
      </c>
      <c r="R9" s="521">
        <v>2</v>
      </c>
      <c r="S9" s="522">
        <v>1</v>
      </c>
      <c r="T9" s="523">
        <f>+R9-S9</f>
        <v>1</v>
      </c>
      <c r="U9" s="521">
        <v>4</v>
      </c>
      <c r="V9" s="522">
        <v>2</v>
      </c>
      <c r="W9" s="523">
        <f>+U9-V9</f>
        <v>2</v>
      </c>
      <c r="X9" s="521" t="s">
        <v>12</v>
      </c>
      <c r="Y9" s="522" t="s">
        <v>12</v>
      </c>
      <c r="Z9" s="524" t="s">
        <v>12</v>
      </c>
      <c r="AA9" s="525">
        <f t="shared" ref="AA9:AC13" si="1">ROUND(F9/C9*100,1)</f>
        <v>97.2</v>
      </c>
      <c r="AB9" s="526">
        <f t="shared" si="1"/>
        <v>97.2</v>
      </c>
      <c r="AC9" s="527">
        <f t="shared" si="1"/>
        <v>97.2</v>
      </c>
      <c r="AD9" s="525">
        <f t="shared" ref="AD9:AF13" si="2">ROUND(R9/C9*100,1)</f>
        <v>0.8</v>
      </c>
      <c r="AE9" s="526">
        <f t="shared" si="2"/>
        <v>0.7</v>
      </c>
      <c r="AF9" s="527">
        <f t="shared" si="2"/>
        <v>0.9</v>
      </c>
      <c r="AG9" s="463"/>
    </row>
    <row r="10" spans="1:33" s="519" customFormat="1" ht="14.1" hidden="1" customHeight="1">
      <c r="B10" s="520" t="s">
        <v>14</v>
      </c>
      <c r="C10" s="521">
        <v>391</v>
      </c>
      <c r="D10" s="522">
        <v>218</v>
      </c>
      <c r="E10" s="523">
        <f>+C10-D10</f>
        <v>173</v>
      </c>
      <c r="F10" s="521">
        <v>381</v>
      </c>
      <c r="G10" s="522">
        <v>211</v>
      </c>
      <c r="H10" s="523">
        <f>+F10-G10</f>
        <v>170</v>
      </c>
      <c r="I10" s="521" t="s">
        <v>12</v>
      </c>
      <c r="J10" s="522" t="s">
        <v>12</v>
      </c>
      <c r="K10" s="524" t="s">
        <v>12</v>
      </c>
      <c r="L10" s="521" t="s">
        <v>12</v>
      </c>
      <c r="M10" s="522" t="s">
        <v>12</v>
      </c>
      <c r="N10" s="524" t="s">
        <v>12</v>
      </c>
      <c r="O10" s="521">
        <v>1</v>
      </c>
      <c r="P10" s="522">
        <v>1</v>
      </c>
      <c r="Q10" s="523">
        <f>+O10-P10</f>
        <v>0</v>
      </c>
      <c r="R10" s="521">
        <v>4</v>
      </c>
      <c r="S10" s="522">
        <v>1</v>
      </c>
      <c r="T10" s="523">
        <f>+R10-S10</f>
        <v>3</v>
      </c>
      <c r="U10" s="521">
        <v>5</v>
      </c>
      <c r="V10" s="522">
        <v>5</v>
      </c>
      <c r="W10" s="523">
        <f>+U10-V10</f>
        <v>0</v>
      </c>
      <c r="X10" s="521" t="s">
        <v>12</v>
      </c>
      <c r="Y10" s="522" t="s">
        <v>12</v>
      </c>
      <c r="Z10" s="524" t="s">
        <v>12</v>
      </c>
      <c r="AA10" s="525">
        <f t="shared" si="1"/>
        <v>97.4</v>
      </c>
      <c r="AB10" s="526">
        <f t="shared" si="1"/>
        <v>96.8</v>
      </c>
      <c r="AC10" s="527">
        <f t="shared" si="1"/>
        <v>98.3</v>
      </c>
      <c r="AD10" s="525">
        <f t="shared" si="2"/>
        <v>1</v>
      </c>
      <c r="AE10" s="526">
        <f t="shared" si="2"/>
        <v>0.5</v>
      </c>
      <c r="AF10" s="527">
        <f t="shared" si="2"/>
        <v>1.7</v>
      </c>
      <c r="AG10" s="463"/>
    </row>
    <row r="11" spans="1:33" s="519" customFormat="1" ht="14.1" hidden="1" customHeight="1">
      <c r="B11" s="520" t="s">
        <v>15</v>
      </c>
      <c r="C11" s="521">
        <v>253</v>
      </c>
      <c r="D11" s="522">
        <v>117</v>
      </c>
      <c r="E11" s="523">
        <f>+C11-D11</f>
        <v>136</v>
      </c>
      <c r="F11" s="521">
        <v>250</v>
      </c>
      <c r="G11" s="522">
        <v>115</v>
      </c>
      <c r="H11" s="523">
        <f>+F11-G11</f>
        <v>135</v>
      </c>
      <c r="I11" s="521" t="s">
        <v>12</v>
      </c>
      <c r="J11" s="522" t="s">
        <v>12</v>
      </c>
      <c r="K11" s="524" t="s">
        <v>12</v>
      </c>
      <c r="L11" s="521" t="s">
        <v>12</v>
      </c>
      <c r="M11" s="522" t="s">
        <v>12</v>
      </c>
      <c r="N11" s="524" t="s">
        <v>12</v>
      </c>
      <c r="O11" s="521" t="s">
        <v>12</v>
      </c>
      <c r="P11" s="522" t="s">
        <v>12</v>
      </c>
      <c r="Q11" s="524" t="s">
        <v>12</v>
      </c>
      <c r="R11" s="521">
        <v>1</v>
      </c>
      <c r="S11" s="522">
        <v>1</v>
      </c>
      <c r="T11" s="523">
        <f>+R11-S11</f>
        <v>0</v>
      </c>
      <c r="U11" s="521">
        <v>2</v>
      </c>
      <c r="V11" s="522">
        <v>1</v>
      </c>
      <c r="W11" s="523">
        <f>+U11-V11</f>
        <v>1</v>
      </c>
      <c r="X11" s="521" t="s">
        <v>12</v>
      </c>
      <c r="Y11" s="522" t="s">
        <v>12</v>
      </c>
      <c r="Z11" s="524" t="s">
        <v>12</v>
      </c>
      <c r="AA11" s="525">
        <f t="shared" si="1"/>
        <v>98.8</v>
      </c>
      <c r="AB11" s="526">
        <f t="shared" si="1"/>
        <v>98.3</v>
      </c>
      <c r="AC11" s="527">
        <f t="shared" si="1"/>
        <v>99.3</v>
      </c>
      <c r="AD11" s="525">
        <f t="shared" si="2"/>
        <v>0.4</v>
      </c>
      <c r="AE11" s="526">
        <f t="shared" si="2"/>
        <v>0.9</v>
      </c>
      <c r="AF11" s="527">
        <f t="shared" si="2"/>
        <v>0</v>
      </c>
      <c r="AG11" s="463"/>
    </row>
    <row r="12" spans="1:33" s="519" customFormat="1" ht="14.1" hidden="1" customHeight="1">
      <c r="B12" s="528" t="s">
        <v>16</v>
      </c>
      <c r="C12" s="529">
        <v>149</v>
      </c>
      <c r="D12" s="530">
        <v>76</v>
      </c>
      <c r="E12" s="531">
        <f>+C12-D12</f>
        <v>73</v>
      </c>
      <c r="F12" s="529">
        <v>148</v>
      </c>
      <c r="G12" s="530">
        <v>75</v>
      </c>
      <c r="H12" s="531">
        <f>+F12-G12</f>
        <v>73</v>
      </c>
      <c r="I12" s="529" t="s">
        <v>12</v>
      </c>
      <c r="J12" s="530" t="s">
        <v>12</v>
      </c>
      <c r="K12" s="532" t="s">
        <v>12</v>
      </c>
      <c r="L12" s="529" t="s">
        <v>12</v>
      </c>
      <c r="M12" s="530" t="s">
        <v>12</v>
      </c>
      <c r="N12" s="532" t="s">
        <v>12</v>
      </c>
      <c r="O12" s="529" t="s">
        <v>12</v>
      </c>
      <c r="P12" s="530" t="s">
        <v>12</v>
      </c>
      <c r="Q12" s="532" t="s">
        <v>12</v>
      </c>
      <c r="R12" s="529">
        <v>1</v>
      </c>
      <c r="S12" s="530">
        <v>1</v>
      </c>
      <c r="T12" s="531">
        <f>+R12-S12</f>
        <v>0</v>
      </c>
      <c r="U12" s="529" t="s">
        <v>12</v>
      </c>
      <c r="V12" s="530" t="s">
        <v>12</v>
      </c>
      <c r="W12" s="532" t="s">
        <v>12</v>
      </c>
      <c r="X12" s="529" t="s">
        <v>12</v>
      </c>
      <c r="Y12" s="530" t="s">
        <v>12</v>
      </c>
      <c r="Z12" s="532" t="s">
        <v>12</v>
      </c>
      <c r="AA12" s="533">
        <f t="shared" si="1"/>
        <v>99.3</v>
      </c>
      <c r="AB12" s="534">
        <f t="shared" si="1"/>
        <v>98.7</v>
      </c>
      <c r="AC12" s="535">
        <f t="shared" si="1"/>
        <v>100</v>
      </c>
      <c r="AD12" s="533">
        <f t="shared" si="2"/>
        <v>0.7</v>
      </c>
      <c r="AE12" s="534">
        <f t="shared" si="2"/>
        <v>1.3</v>
      </c>
      <c r="AF12" s="535">
        <f t="shared" si="2"/>
        <v>0</v>
      </c>
      <c r="AG12" s="463"/>
    </row>
    <row r="13" spans="1:33" s="57" customFormat="1" ht="19.5" hidden="1" customHeight="1">
      <c r="B13" s="4" t="s">
        <v>250</v>
      </c>
      <c r="C13" s="511">
        <f t="shared" ref="C13:Z13" si="3">SUM(C14:C17)</f>
        <v>1056</v>
      </c>
      <c r="D13" s="511">
        <f t="shared" si="3"/>
        <v>522</v>
      </c>
      <c r="E13" s="512">
        <f t="shared" si="3"/>
        <v>534</v>
      </c>
      <c r="F13" s="513">
        <f t="shared" si="3"/>
        <v>1038</v>
      </c>
      <c r="G13" s="511">
        <f t="shared" si="3"/>
        <v>508</v>
      </c>
      <c r="H13" s="514">
        <f t="shared" si="3"/>
        <v>530</v>
      </c>
      <c r="I13" s="511">
        <f t="shared" si="3"/>
        <v>0</v>
      </c>
      <c r="J13" s="511">
        <f t="shared" si="3"/>
        <v>0</v>
      </c>
      <c r="K13" s="512">
        <f t="shared" si="3"/>
        <v>0</v>
      </c>
      <c r="L13" s="513">
        <f t="shared" si="3"/>
        <v>1</v>
      </c>
      <c r="M13" s="511">
        <f t="shared" si="3"/>
        <v>0</v>
      </c>
      <c r="N13" s="514">
        <f t="shared" si="3"/>
        <v>1</v>
      </c>
      <c r="O13" s="511">
        <f t="shared" si="3"/>
        <v>0</v>
      </c>
      <c r="P13" s="511">
        <f t="shared" si="3"/>
        <v>0</v>
      </c>
      <c r="Q13" s="512">
        <f t="shared" si="3"/>
        <v>0</v>
      </c>
      <c r="R13" s="513">
        <f t="shared" si="3"/>
        <v>12</v>
      </c>
      <c r="S13" s="511">
        <f t="shared" si="3"/>
        <v>10</v>
      </c>
      <c r="T13" s="514">
        <f t="shared" si="3"/>
        <v>2</v>
      </c>
      <c r="U13" s="511">
        <f t="shared" si="3"/>
        <v>5</v>
      </c>
      <c r="V13" s="511">
        <f t="shared" si="3"/>
        <v>4</v>
      </c>
      <c r="W13" s="512">
        <f t="shared" si="3"/>
        <v>1</v>
      </c>
      <c r="X13" s="513">
        <f t="shared" si="3"/>
        <v>0</v>
      </c>
      <c r="Y13" s="511">
        <f t="shared" si="3"/>
        <v>0</v>
      </c>
      <c r="Z13" s="514">
        <f t="shared" si="3"/>
        <v>0</v>
      </c>
      <c r="AA13" s="515">
        <f t="shared" si="1"/>
        <v>98.3</v>
      </c>
      <c r="AB13" s="516">
        <f t="shared" si="1"/>
        <v>97.3</v>
      </c>
      <c r="AC13" s="517">
        <f t="shared" si="1"/>
        <v>99.3</v>
      </c>
      <c r="AD13" s="518">
        <f t="shared" si="2"/>
        <v>1.1000000000000001</v>
      </c>
      <c r="AE13" s="516">
        <f t="shared" si="2"/>
        <v>1.9</v>
      </c>
      <c r="AF13" s="517">
        <f t="shared" si="2"/>
        <v>0.4</v>
      </c>
    </row>
    <row r="14" spans="1:33" s="57" customFormat="1" ht="14.1" hidden="1" customHeight="1">
      <c r="B14" s="520" t="s">
        <v>13</v>
      </c>
      <c r="C14" s="536">
        <f t="shared" ref="C14:E17" si="4">SUM(F14,I14,L14,O14,R14,U14,X14)</f>
        <v>299</v>
      </c>
      <c r="D14" s="537">
        <f t="shared" si="4"/>
        <v>147</v>
      </c>
      <c r="E14" s="538">
        <f t="shared" si="4"/>
        <v>152</v>
      </c>
      <c r="F14" s="539">
        <f>SUM(G14:H14)</f>
        <v>296</v>
      </c>
      <c r="G14" s="537">
        <v>145</v>
      </c>
      <c r="H14" s="540">
        <v>151</v>
      </c>
      <c r="I14" s="541" t="s">
        <v>12</v>
      </c>
      <c r="J14" s="537" t="s">
        <v>12</v>
      </c>
      <c r="K14" s="542" t="s">
        <v>12</v>
      </c>
      <c r="L14" s="539">
        <f>SUM(M14:N14)</f>
        <v>1</v>
      </c>
      <c r="M14" s="537" t="s">
        <v>12</v>
      </c>
      <c r="N14" s="540">
        <v>1</v>
      </c>
      <c r="O14" s="541" t="s">
        <v>12</v>
      </c>
      <c r="P14" s="537" t="s">
        <v>12</v>
      </c>
      <c r="Q14" s="542" t="s">
        <v>12</v>
      </c>
      <c r="R14" s="539" t="s">
        <v>12</v>
      </c>
      <c r="S14" s="537" t="s">
        <v>12</v>
      </c>
      <c r="T14" s="540" t="s">
        <v>12</v>
      </c>
      <c r="U14" s="539">
        <f>SUM(V14:W14)</f>
        <v>2</v>
      </c>
      <c r="V14" s="537">
        <v>2</v>
      </c>
      <c r="W14" s="540" t="s">
        <v>12</v>
      </c>
      <c r="X14" s="541" t="s">
        <v>12</v>
      </c>
      <c r="Y14" s="542" t="s">
        <v>12</v>
      </c>
      <c r="Z14" s="542" t="s">
        <v>12</v>
      </c>
      <c r="AA14" s="543">
        <v>98.996655518394647</v>
      </c>
      <c r="AB14" s="544">
        <v>98.639455782312922</v>
      </c>
      <c r="AC14" s="545">
        <v>99.342105263157904</v>
      </c>
      <c r="AD14" s="546">
        <v>0</v>
      </c>
      <c r="AE14" s="544">
        <v>0</v>
      </c>
      <c r="AF14" s="545">
        <v>0</v>
      </c>
      <c r="AG14" s="130"/>
    </row>
    <row r="15" spans="1:33" s="57" customFormat="1" ht="14.1" hidden="1" customHeight="1">
      <c r="B15" s="520" t="s">
        <v>14</v>
      </c>
      <c r="C15" s="536">
        <f t="shared" si="4"/>
        <v>365</v>
      </c>
      <c r="D15" s="537">
        <f t="shared" si="4"/>
        <v>176</v>
      </c>
      <c r="E15" s="538">
        <f t="shared" si="4"/>
        <v>189</v>
      </c>
      <c r="F15" s="539">
        <f>SUM(G15:H15)</f>
        <v>356</v>
      </c>
      <c r="G15" s="537">
        <v>167</v>
      </c>
      <c r="H15" s="540">
        <v>189</v>
      </c>
      <c r="I15" s="541" t="s">
        <v>12</v>
      </c>
      <c r="J15" s="537" t="s">
        <v>12</v>
      </c>
      <c r="K15" s="542" t="s">
        <v>12</v>
      </c>
      <c r="L15" s="539" t="s">
        <v>12</v>
      </c>
      <c r="M15" s="537" t="s">
        <v>12</v>
      </c>
      <c r="N15" s="540" t="s">
        <v>12</v>
      </c>
      <c r="O15" s="541" t="s">
        <v>12</v>
      </c>
      <c r="P15" s="537" t="s">
        <v>12</v>
      </c>
      <c r="Q15" s="542" t="s">
        <v>12</v>
      </c>
      <c r="R15" s="539">
        <f>SUM(S15:T15)</f>
        <v>8</v>
      </c>
      <c r="S15" s="537">
        <v>8</v>
      </c>
      <c r="T15" s="540" t="s">
        <v>12</v>
      </c>
      <c r="U15" s="539">
        <f>SUM(V15:W15)</f>
        <v>1</v>
      </c>
      <c r="V15" s="537">
        <v>1</v>
      </c>
      <c r="W15" s="540" t="s">
        <v>12</v>
      </c>
      <c r="X15" s="541" t="s">
        <v>12</v>
      </c>
      <c r="Y15" s="542" t="s">
        <v>12</v>
      </c>
      <c r="Z15" s="542" t="s">
        <v>12</v>
      </c>
      <c r="AA15" s="543">
        <v>97.534246575342465</v>
      </c>
      <c r="AB15" s="544">
        <v>94.88636363636364</v>
      </c>
      <c r="AC15" s="545">
        <v>100</v>
      </c>
      <c r="AD15" s="546">
        <v>2.2000000000000002</v>
      </c>
      <c r="AE15" s="544">
        <v>4.5</v>
      </c>
      <c r="AF15" s="545">
        <v>1.6</v>
      </c>
      <c r="AG15" s="130"/>
    </row>
    <row r="16" spans="1:33" s="57" customFormat="1" ht="14.1" hidden="1" customHeight="1">
      <c r="B16" s="520" t="s">
        <v>15</v>
      </c>
      <c r="C16" s="536">
        <f t="shared" si="4"/>
        <v>254</v>
      </c>
      <c r="D16" s="537">
        <f t="shared" si="4"/>
        <v>131</v>
      </c>
      <c r="E16" s="538">
        <f t="shared" si="4"/>
        <v>123</v>
      </c>
      <c r="F16" s="539">
        <f>SUM(G16:H16)</f>
        <v>249</v>
      </c>
      <c r="G16" s="537">
        <v>128</v>
      </c>
      <c r="H16" s="540">
        <v>121</v>
      </c>
      <c r="I16" s="541" t="s">
        <v>12</v>
      </c>
      <c r="J16" s="537" t="s">
        <v>12</v>
      </c>
      <c r="K16" s="542" t="s">
        <v>12</v>
      </c>
      <c r="L16" s="539" t="s">
        <v>12</v>
      </c>
      <c r="M16" s="537" t="s">
        <v>12</v>
      </c>
      <c r="N16" s="540" t="s">
        <v>12</v>
      </c>
      <c r="O16" s="541" t="s">
        <v>12</v>
      </c>
      <c r="P16" s="537" t="s">
        <v>12</v>
      </c>
      <c r="Q16" s="542" t="s">
        <v>12</v>
      </c>
      <c r="R16" s="539">
        <f>SUM(S16:T16)</f>
        <v>4</v>
      </c>
      <c r="S16" s="537">
        <v>2</v>
      </c>
      <c r="T16" s="540">
        <v>2</v>
      </c>
      <c r="U16" s="539">
        <f>SUM(V16:W16)</f>
        <v>1</v>
      </c>
      <c r="V16" s="537">
        <v>1</v>
      </c>
      <c r="W16" s="540" t="s">
        <v>12</v>
      </c>
      <c r="X16" s="541" t="s">
        <v>12</v>
      </c>
      <c r="Y16" s="542" t="s">
        <v>12</v>
      </c>
      <c r="Z16" s="542" t="s">
        <v>12</v>
      </c>
      <c r="AA16" s="543">
        <v>98.031496062992133</v>
      </c>
      <c r="AB16" s="544">
        <v>97.70992366412213</v>
      </c>
      <c r="AC16" s="545">
        <v>98.373983739837399</v>
      </c>
      <c r="AD16" s="546">
        <v>1.6</v>
      </c>
      <c r="AE16" s="544">
        <v>1.5</v>
      </c>
      <c r="AF16" s="545">
        <v>0</v>
      </c>
      <c r="AG16" s="130"/>
    </row>
    <row r="17" spans="1:33" s="57" customFormat="1" ht="14.1" hidden="1" customHeight="1">
      <c r="B17" s="528" t="s">
        <v>16</v>
      </c>
      <c r="C17" s="547">
        <f t="shared" si="4"/>
        <v>138</v>
      </c>
      <c r="D17" s="548">
        <f t="shared" si="4"/>
        <v>68</v>
      </c>
      <c r="E17" s="549">
        <f t="shared" si="4"/>
        <v>70</v>
      </c>
      <c r="F17" s="550">
        <f>SUM(G17:H17)</f>
        <v>137</v>
      </c>
      <c r="G17" s="548">
        <v>68</v>
      </c>
      <c r="H17" s="551">
        <v>69</v>
      </c>
      <c r="I17" s="552" t="s">
        <v>12</v>
      </c>
      <c r="J17" s="548" t="s">
        <v>12</v>
      </c>
      <c r="K17" s="553" t="s">
        <v>12</v>
      </c>
      <c r="L17" s="550" t="s">
        <v>12</v>
      </c>
      <c r="M17" s="548" t="s">
        <v>12</v>
      </c>
      <c r="N17" s="551" t="s">
        <v>12</v>
      </c>
      <c r="O17" s="552" t="s">
        <v>12</v>
      </c>
      <c r="P17" s="548" t="s">
        <v>12</v>
      </c>
      <c r="Q17" s="553" t="s">
        <v>12</v>
      </c>
      <c r="R17" s="550" t="s">
        <v>12</v>
      </c>
      <c r="S17" s="548" t="s">
        <v>12</v>
      </c>
      <c r="T17" s="551" t="s">
        <v>12</v>
      </c>
      <c r="U17" s="550">
        <f>SUM(V17:W17)</f>
        <v>1</v>
      </c>
      <c r="V17" s="548" t="s">
        <v>12</v>
      </c>
      <c r="W17" s="551">
        <v>1</v>
      </c>
      <c r="X17" s="552" t="s">
        <v>12</v>
      </c>
      <c r="Y17" s="553" t="s">
        <v>12</v>
      </c>
      <c r="Z17" s="553" t="s">
        <v>12</v>
      </c>
      <c r="AA17" s="554">
        <v>99.275362318840578</v>
      </c>
      <c r="AB17" s="555">
        <v>100</v>
      </c>
      <c r="AC17" s="556">
        <v>98.571428571428584</v>
      </c>
      <c r="AD17" s="557">
        <v>0</v>
      </c>
      <c r="AE17" s="555">
        <v>0</v>
      </c>
      <c r="AF17" s="556">
        <v>0</v>
      </c>
      <c r="AG17" s="130"/>
    </row>
    <row r="18" spans="1:33" s="57" customFormat="1" ht="19.5" hidden="1" customHeight="1">
      <c r="B18" s="72" t="s">
        <v>251</v>
      </c>
      <c r="C18" s="558">
        <v>996</v>
      </c>
      <c r="D18" s="559">
        <v>514</v>
      </c>
      <c r="E18" s="560">
        <v>482</v>
      </c>
      <c r="F18" s="561">
        <v>985</v>
      </c>
      <c r="G18" s="559">
        <v>506</v>
      </c>
      <c r="H18" s="562">
        <v>479</v>
      </c>
      <c r="I18" s="563" t="s">
        <v>18</v>
      </c>
      <c r="J18" s="559" t="s">
        <v>18</v>
      </c>
      <c r="K18" s="564" t="s">
        <v>18</v>
      </c>
      <c r="L18" s="561" t="s">
        <v>18</v>
      </c>
      <c r="M18" s="559" t="s">
        <v>18</v>
      </c>
      <c r="N18" s="562" t="s">
        <v>18</v>
      </c>
      <c r="O18" s="563">
        <v>2</v>
      </c>
      <c r="P18" s="559">
        <v>2</v>
      </c>
      <c r="Q18" s="564" t="s">
        <v>18</v>
      </c>
      <c r="R18" s="561">
        <v>2</v>
      </c>
      <c r="S18" s="559">
        <v>2</v>
      </c>
      <c r="T18" s="562" t="s">
        <v>18</v>
      </c>
      <c r="U18" s="561">
        <v>7</v>
      </c>
      <c r="V18" s="559">
        <v>4</v>
      </c>
      <c r="W18" s="562">
        <v>3</v>
      </c>
      <c r="X18" s="563" t="s">
        <v>18</v>
      </c>
      <c r="Y18" s="564" t="s">
        <v>18</v>
      </c>
      <c r="Z18" s="564" t="s">
        <v>18</v>
      </c>
      <c r="AA18" s="565">
        <v>98.895582329317264</v>
      </c>
      <c r="AB18" s="566">
        <v>98.443579766536971</v>
      </c>
      <c r="AC18" s="567">
        <v>99.37759336099586</v>
      </c>
      <c r="AD18" s="565">
        <v>0.2</v>
      </c>
      <c r="AE18" s="566">
        <v>0.4</v>
      </c>
      <c r="AF18" s="567">
        <v>0</v>
      </c>
    </row>
    <row r="19" spans="1:33" s="57" customFormat="1" ht="19.5" hidden="1" customHeight="1">
      <c r="B19" s="72" t="s">
        <v>252</v>
      </c>
      <c r="C19" s="558">
        <v>977</v>
      </c>
      <c r="D19" s="559">
        <v>490</v>
      </c>
      <c r="E19" s="560">
        <v>487</v>
      </c>
      <c r="F19" s="561">
        <v>965</v>
      </c>
      <c r="G19" s="559">
        <v>480</v>
      </c>
      <c r="H19" s="562">
        <v>485</v>
      </c>
      <c r="I19" s="563">
        <v>1</v>
      </c>
      <c r="J19" s="559">
        <v>1</v>
      </c>
      <c r="K19" s="564" t="s">
        <v>18</v>
      </c>
      <c r="L19" s="561">
        <v>2</v>
      </c>
      <c r="M19" s="559">
        <v>1</v>
      </c>
      <c r="N19" s="562">
        <v>1</v>
      </c>
      <c r="O19" s="563">
        <v>2</v>
      </c>
      <c r="P19" s="559">
        <v>2</v>
      </c>
      <c r="Q19" s="564" t="s">
        <v>18</v>
      </c>
      <c r="R19" s="561">
        <v>5</v>
      </c>
      <c r="S19" s="559">
        <v>4</v>
      </c>
      <c r="T19" s="562">
        <v>1</v>
      </c>
      <c r="U19" s="561">
        <v>2</v>
      </c>
      <c r="V19" s="559">
        <v>2</v>
      </c>
      <c r="W19" s="562" t="s">
        <v>18</v>
      </c>
      <c r="X19" s="563" t="s">
        <v>18</v>
      </c>
      <c r="Y19" s="564" t="s">
        <v>18</v>
      </c>
      <c r="Z19" s="564" t="s">
        <v>18</v>
      </c>
      <c r="AA19" s="565">
        <f t="shared" ref="AA19:AC34" si="5">ROUND(F19/C19*100,1)</f>
        <v>98.8</v>
      </c>
      <c r="AB19" s="568">
        <f t="shared" si="5"/>
        <v>98</v>
      </c>
      <c r="AC19" s="569">
        <f t="shared" si="5"/>
        <v>99.6</v>
      </c>
      <c r="AD19" s="565">
        <f t="shared" ref="AD19:AF30" si="6">ROUND(R19/C19*100,1)</f>
        <v>0.5</v>
      </c>
      <c r="AE19" s="568">
        <f t="shared" si="6"/>
        <v>0.8</v>
      </c>
      <c r="AF19" s="569">
        <f t="shared" si="6"/>
        <v>0.2</v>
      </c>
    </row>
    <row r="20" spans="1:33" s="57" customFormat="1" ht="19.5" hidden="1" customHeight="1">
      <c r="B20" s="72" t="s">
        <v>253</v>
      </c>
      <c r="C20" s="558">
        <v>1002</v>
      </c>
      <c r="D20" s="559">
        <v>541</v>
      </c>
      <c r="E20" s="560">
        <v>461</v>
      </c>
      <c r="F20" s="561">
        <v>993</v>
      </c>
      <c r="G20" s="559">
        <v>532</v>
      </c>
      <c r="H20" s="562">
        <v>461</v>
      </c>
      <c r="I20" s="563">
        <v>0</v>
      </c>
      <c r="J20" s="559">
        <v>0</v>
      </c>
      <c r="K20" s="564">
        <v>0</v>
      </c>
      <c r="L20" s="561">
        <v>1</v>
      </c>
      <c r="M20" s="559">
        <v>1</v>
      </c>
      <c r="N20" s="562" t="s">
        <v>18</v>
      </c>
      <c r="O20" s="563">
        <v>2</v>
      </c>
      <c r="P20" s="559">
        <v>2</v>
      </c>
      <c r="Q20" s="564" t="s">
        <v>18</v>
      </c>
      <c r="R20" s="561">
        <v>5</v>
      </c>
      <c r="S20" s="559">
        <v>5</v>
      </c>
      <c r="T20" s="562">
        <v>0</v>
      </c>
      <c r="U20" s="561">
        <v>1</v>
      </c>
      <c r="V20" s="559">
        <v>1</v>
      </c>
      <c r="W20" s="562" t="s">
        <v>18</v>
      </c>
      <c r="X20" s="563" t="s">
        <v>18</v>
      </c>
      <c r="Y20" s="564" t="s">
        <v>18</v>
      </c>
      <c r="Z20" s="564" t="s">
        <v>18</v>
      </c>
      <c r="AA20" s="565">
        <f t="shared" si="5"/>
        <v>99.1</v>
      </c>
      <c r="AB20" s="568">
        <f t="shared" si="5"/>
        <v>98.3</v>
      </c>
      <c r="AC20" s="569">
        <f t="shared" si="5"/>
        <v>100</v>
      </c>
      <c r="AD20" s="565">
        <f t="shared" si="6"/>
        <v>0.5</v>
      </c>
      <c r="AE20" s="568">
        <f t="shared" si="6"/>
        <v>0.9</v>
      </c>
      <c r="AF20" s="569">
        <f t="shared" si="6"/>
        <v>0</v>
      </c>
    </row>
    <row r="21" spans="1:33" s="227" customFormat="1" ht="19.5" hidden="1" customHeight="1">
      <c r="A21" s="130"/>
      <c r="B21" s="4" t="s">
        <v>254</v>
      </c>
      <c r="C21" s="511">
        <f>C22+C24+C28+C30</f>
        <v>1023</v>
      </c>
      <c r="D21" s="511">
        <f t="shared" ref="D21:Z21" si="7">D22+D24+D28+D30</f>
        <v>527</v>
      </c>
      <c r="E21" s="512">
        <f t="shared" si="7"/>
        <v>496</v>
      </c>
      <c r="F21" s="513">
        <f t="shared" si="7"/>
        <v>1009</v>
      </c>
      <c r="G21" s="511">
        <f t="shared" si="7"/>
        <v>518</v>
      </c>
      <c r="H21" s="514">
        <f t="shared" si="7"/>
        <v>491</v>
      </c>
      <c r="I21" s="511">
        <f t="shared" si="7"/>
        <v>1</v>
      </c>
      <c r="J21" s="511">
        <f t="shared" si="7"/>
        <v>0</v>
      </c>
      <c r="K21" s="512">
        <f t="shared" si="7"/>
        <v>1</v>
      </c>
      <c r="L21" s="513">
        <f t="shared" si="7"/>
        <v>1</v>
      </c>
      <c r="M21" s="511">
        <f t="shared" si="7"/>
        <v>1</v>
      </c>
      <c r="N21" s="514">
        <f t="shared" si="7"/>
        <v>0</v>
      </c>
      <c r="O21" s="511">
        <f t="shared" si="7"/>
        <v>0</v>
      </c>
      <c r="P21" s="511">
        <f t="shared" si="7"/>
        <v>0</v>
      </c>
      <c r="Q21" s="512">
        <f t="shared" si="7"/>
        <v>0</v>
      </c>
      <c r="R21" s="513">
        <f t="shared" si="7"/>
        <v>8</v>
      </c>
      <c r="S21" s="511">
        <f t="shared" si="7"/>
        <v>5</v>
      </c>
      <c r="T21" s="514">
        <f t="shared" si="7"/>
        <v>3</v>
      </c>
      <c r="U21" s="511">
        <f t="shared" si="7"/>
        <v>4</v>
      </c>
      <c r="V21" s="511">
        <f t="shared" si="7"/>
        <v>3</v>
      </c>
      <c r="W21" s="512">
        <f t="shared" si="7"/>
        <v>1</v>
      </c>
      <c r="X21" s="513">
        <f t="shared" si="7"/>
        <v>0</v>
      </c>
      <c r="Y21" s="511">
        <f t="shared" si="7"/>
        <v>0</v>
      </c>
      <c r="Z21" s="514">
        <f t="shared" si="7"/>
        <v>0</v>
      </c>
      <c r="AA21" s="515">
        <f t="shared" si="5"/>
        <v>98.6</v>
      </c>
      <c r="AB21" s="516">
        <f t="shared" si="5"/>
        <v>98.3</v>
      </c>
      <c r="AC21" s="517">
        <f t="shared" si="5"/>
        <v>99</v>
      </c>
      <c r="AD21" s="518">
        <f t="shared" si="6"/>
        <v>0.8</v>
      </c>
      <c r="AE21" s="516">
        <f t="shared" si="6"/>
        <v>0.9</v>
      </c>
      <c r="AF21" s="517">
        <f t="shared" si="6"/>
        <v>0.6</v>
      </c>
    </row>
    <row r="22" spans="1:33" s="57" customFormat="1" ht="14.1" hidden="1" customHeight="1">
      <c r="B22" s="520" t="s">
        <v>13</v>
      </c>
      <c r="C22" s="536">
        <f>SUM(D22:E22)</f>
        <v>219</v>
      </c>
      <c r="D22" s="537">
        <f>SUM(D23)</f>
        <v>120</v>
      </c>
      <c r="E22" s="538">
        <f>SUM(E23)</f>
        <v>99</v>
      </c>
      <c r="F22" s="539">
        <f t="shared" ref="F22:F31" si="8">SUM(G22:H22)</f>
        <v>217</v>
      </c>
      <c r="G22" s="537">
        <f>SUM(G23)</f>
        <v>118</v>
      </c>
      <c r="H22" s="540">
        <f>SUM(H23)</f>
        <v>99</v>
      </c>
      <c r="I22" s="541">
        <f t="shared" ref="I22:I31" si="9">SUM(J22:K22)</f>
        <v>0</v>
      </c>
      <c r="J22" s="537">
        <f>SUM(J23)</f>
        <v>0</v>
      </c>
      <c r="K22" s="542">
        <f>SUM(K23)</f>
        <v>0</v>
      </c>
      <c r="L22" s="539">
        <f t="shared" ref="L22:L31" si="10">SUM(M22:N22)</f>
        <v>0</v>
      </c>
      <c r="M22" s="537">
        <f>SUM(M23)</f>
        <v>0</v>
      </c>
      <c r="N22" s="540">
        <f>SUM(N23)</f>
        <v>0</v>
      </c>
      <c r="O22" s="541">
        <f t="shared" ref="O22:O31" si="11">SUM(P22:Q22)</f>
        <v>0</v>
      </c>
      <c r="P22" s="537">
        <f>SUM(P23)</f>
        <v>0</v>
      </c>
      <c r="Q22" s="542">
        <f>SUM(Q23)</f>
        <v>0</v>
      </c>
      <c r="R22" s="539">
        <f t="shared" ref="R22:R31" si="12">SUM(S22:T22)</f>
        <v>1</v>
      </c>
      <c r="S22" s="537">
        <f>SUM(S23)</f>
        <v>1</v>
      </c>
      <c r="T22" s="540">
        <f>SUM(T23)</f>
        <v>0</v>
      </c>
      <c r="U22" s="539">
        <f t="shared" ref="U22:U31" si="13">SUM(V22:W22)</f>
        <v>1</v>
      </c>
      <c r="V22" s="537">
        <f>SUM(V23)</f>
        <v>1</v>
      </c>
      <c r="W22" s="540">
        <f>SUM(W23)</f>
        <v>0</v>
      </c>
      <c r="X22" s="541">
        <f t="shared" ref="X22:X31" si="14">SUM(Y22:Z22)</f>
        <v>0</v>
      </c>
      <c r="Y22" s="542">
        <f>SUM(Y23)</f>
        <v>0</v>
      </c>
      <c r="Z22" s="542">
        <f>SUM(Z23)</f>
        <v>0</v>
      </c>
      <c r="AA22" s="543">
        <f t="shared" si="5"/>
        <v>99.1</v>
      </c>
      <c r="AB22" s="544">
        <f t="shared" si="5"/>
        <v>98.3</v>
      </c>
      <c r="AC22" s="545">
        <f t="shared" si="5"/>
        <v>100</v>
      </c>
      <c r="AD22" s="546">
        <f>ROUND(R22/C22*100,1)</f>
        <v>0.5</v>
      </c>
      <c r="AE22" s="544">
        <f>ROUND(S22/D22*100,1)</f>
        <v>0.8</v>
      </c>
      <c r="AF22" s="545">
        <f t="shared" si="6"/>
        <v>0</v>
      </c>
    </row>
    <row r="23" spans="1:33" s="57" customFormat="1" ht="15" hidden="1" customHeight="1">
      <c r="B23" s="520" t="s">
        <v>130</v>
      </c>
      <c r="C23" s="536">
        <f t="shared" ref="C23:C31" si="15">SUM(D23:E23)</f>
        <v>219</v>
      </c>
      <c r="D23" s="537">
        <f>G23+J23+M23+P23+S23+V23+Y23</f>
        <v>120</v>
      </c>
      <c r="E23" s="538">
        <f>H23+K23+N23+Q23+T23+W23+Z23</f>
        <v>99</v>
      </c>
      <c r="F23" s="539">
        <f t="shared" si="8"/>
        <v>217</v>
      </c>
      <c r="G23" s="537">
        <v>118</v>
      </c>
      <c r="H23" s="540">
        <v>99</v>
      </c>
      <c r="I23" s="541">
        <f t="shared" si="9"/>
        <v>0</v>
      </c>
      <c r="J23" s="537">
        <v>0</v>
      </c>
      <c r="K23" s="542">
        <v>0</v>
      </c>
      <c r="L23" s="539">
        <f t="shared" si="10"/>
        <v>0</v>
      </c>
      <c r="M23" s="537">
        <v>0</v>
      </c>
      <c r="N23" s="540">
        <v>0</v>
      </c>
      <c r="O23" s="541">
        <f t="shared" si="11"/>
        <v>0</v>
      </c>
      <c r="P23" s="537">
        <v>0</v>
      </c>
      <c r="Q23" s="542">
        <v>0</v>
      </c>
      <c r="R23" s="539">
        <f t="shared" si="12"/>
        <v>1</v>
      </c>
      <c r="S23" s="537">
        <v>1</v>
      </c>
      <c r="T23" s="540">
        <v>0</v>
      </c>
      <c r="U23" s="539">
        <f t="shared" si="13"/>
        <v>1</v>
      </c>
      <c r="V23" s="537">
        <v>1</v>
      </c>
      <c r="W23" s="540">
        <v>0</v>
      </c>
      <c r="X23" s="541">
        <f t="shared" si="14"/>
        <v>0</v>
      </c>
      <c r="Y23" s="542">
        <v>0</v>
      </c>
      <c r="Z23" s="542">
        <v>0</v>
      </c>
      <c r="AA23" s="543">
        <f t="shared" si="5"/>
        <v>99.1</v>
      </c>
      <c r="AB23" s="544">
        <f t="shared" si="5"/>
        <v>98.3</v>
      </c>
      <c r="AC23" s="545">
        <f t="shared" si="5"/>
        <v>100</v>
      </c>
      <c r="AD23" s="546">
        <f t="shared" ref="AD23:AE30" si="16">ROUND(R23/C23*100,1)</f>
        <v>0.5</v>
      </c>
      <c r="AE23" s="544">
        <f t="shared" si="16"/>
        <v>0.8</v>
      </c>
      <c r="AF23" s="545">
        <f t="shared" si="6"/>
        <v>0</v>
      </c>
    </row>
    <row r="24" spans="1:33" s="57" customFormat="1" ht="14.1" hidden="1" customHeight="1">
      <c r="B24" s="520" t="s">
        <v>14</v>
      </c>
      <c r="C24" s="536">
        <f>SUM(D24:E24)</f>
        <v>370</v>
      </c>
      <c r="D24" s="537">
        <f>SUM(D25:D27)</f>
        <v>197</v>
      </c>
      <c r="E24" s="538">
        <f>SUM(E25:E27)</f>
        <v>173</v>
      </c>
      <c r="F24" s="539">
        <f t="shared" si="8"/>
        <v>362</v>
      </c>
      <c r="G24" s="537">
        <f>SUM(G25:G27)</f>
        <v>194</v>
      </c>
      <c r="H24" s="540">
        <f>SUM(H25:H27)</f>
        <v>168</v>
      </c>
      <c r="I24" s="541">
        <f t="shared" si="9"/>
        <v>1</v>
      </c>
      <c r="J24" s="537">
        <f>SUM(J25:J27)</f>
        <v>0</v>
      </c>
      <c r="K24" s="542">
        <f>SUM(K25:K27)</f>
        <v>1</v>
      </c>
      <c r="L24" s="539">
        <f t="shared" si="10"/>
        <v>0</v>
      </c>
      <c r="M24" s="537">
        <f>SUM(M25:M27)</f>
        <v>0</v>
      </c>
      <c r="N24" s="540">
        <f>SUM(N25:N27)</f>
        <v>0</v>
      </c>
      <c r="O24" s="541">
        <f t="shared" si="11"/>
        <v>0</v>
      </c>
      <c r="P24" s="537">
        <f>SUM(P25:P27)</f>
        <v>0</v>
      </c>
      <c r="Q24" s="542">
        <f>SUM(Q25:Q27)</f>
        <v>0</v>
      </c>
      <c r="R24" s="539">
        <f t="shared" si="12"/>
        <v>4</v>
      </c>
      <c r="S24" s="537">
        <f>SUM(S25:S27)</f>
        <v>1</v>
      </c>
      <c r="T24" s="540">
        <f>SUM(T25:T27)</f>
        <v>3</v>
      </c>
      <c r="U24" s="539">
        <f t="shared" si="13"/>
        <v>3</v>
      </c>
      <c r="V24" s="537">
        <f>SUM(V25:V27)</f>
        <v>2</v>
      </c>
      <c r="W24" s="540">
        <f>SUM(W25:W27)</f>
        <v>1</v>
      </c>
      <c r="X24" s="541">
        <f t="shared" si="14"/>
        <v>0</v>
      </c>
      <c r="Y24" s="542">
        <f>SUM(Y25:Y27)</f>
        <v>0</v>
      </c>
      <c r="Z24" s="542">
        <f>SUM(Z25:Z27)</f>
        <v>0</v>
      </c>
      <c r="AA24" s="543">
        <f t="shared" si="5"/>
        <v>97.8</v>
      </c>
      <c r="AB24" s="544">
        <f t="shared" si="5"/>
        <v>98.5</v>
      </c>
      <c r="AC24" s="545">
        <f t="shared" si="5"/>
        <v>97.1</v>
      </c>
      <c r="AD24" s="546">
        <f t="shared" si="16"/>
        <v>1.1000000000000001</v>
      </c>
      <c r="AE24" s="544">
        <f t="shared" si="16"/>
        <v>0.5</v>
      </c>
      <c r="AF24" s="545">
        <f t="shared" si="6"/>
        <v>1.7</v>
      </c>
    </row>
    <row r="25" spans="1:33" s="57" customFormat="1" ht="15" hidden="1" customHeight="1">
      <c r="B25" s="520" t="s">
        <v>131</v>
      </c>
      <c r="C25" s="536">
        <f t="shared" si="15"/>
        <v>237</v>
      </c>
      <c r="D25" s="537">
        <f t="shared" ref="D25:E27" si="17">G25+J25+M25+P25+S25+V25+Y25</f>
        <v>119</v>
      </c>
      <c r="E25" s="538">
        <f t="shared" si="17"/>
        <v>118</v>
      </c>
      <c r="F25" s="539">
        <f t="shared" si="8"/>
        <v>230</v>
      </c>
      <c r="G25" s="537">
        <v>116</v>
      </c>
      <c r="H25" s="540">
        <v>114</v>
      </c>
      <c r="I25" s="541">
        <f t="shared" si="9"/>
        <v>1</v>
      </c>
      <c r="J25" s="537">
        <v>0</v>
      </c>
      <c r="K25" s="542">
        <v>1</v>
      </c>
      <c r="L25" s="539">
        <f t="shared" si="10"/>
        <v>0</v>
      </c>
      <c r="M25" s="537">
        <v>0</v>
      </c>
      <c r="N25" s="540">
        <v>0</v>
      </c>
      <c r="O25" s="541">
        <f t="shared" si="11"/>
        <v>0</v>
      </c>
      <c r="P25" s="537">
        <v>0</v>
      </c>
      <c r="Q25" s="542">
        <v>0</v>
      </c>
      <c r="R25" s="539">
        <f t="shared" si="12"/>
        <v>3</v>
      </c>
      <c r="S25" s="537">
        <v>1</v>
      </c>
      <c r="T25" s="540">
        <v>2</v>
      </c>
      <c r="U25" s="539">
        <f t="shared" si="13"/>
        <v>3</v>
      </c>
      <c r="V25" s="537">
        <v>2</v>
      </c>
      <c r="W25" s="540">
        <v>1</v>
      </c>
      <c r="X25" s="541">
        <f t="shared" si="14"/>
        <v>0</v>
      </c>
      <c r="Y25" s="542">
        <v>0</v>
      </c>
      <c r="Z25" s="542">
        <v>0</v>
      </c>
      <c r="AA25" s="543">
        <f t="shared" si="5"/>
        <v>97</v>
      </c>
      <c r="AB25" s="544">
        <f t="shared" si="5"/>
        <v>97.5</v>
      </c>
      <c r="AC25" s="545">
        <f t="shared" si="5"/>
        <v>96.6</v>
      </c>
      <c r="AD25" s="546">
        <f t="shared" si="16"/>
        <v>1.3</v>
      </c>
      <c r="AE25" s="544">
        <f t="shared" si="16"/>
        <v>0.8</v>
      </c>
      <c r="AF25" s="545">
        <f t="shared" si="6"/>
        <v>1.7</v>
      </c>
    </row>
    <row r="26" spans="1:33" s="57" customFormat="1" ht="15" hidden="1" customHeight="1">
      <c r="B26" s="520" t="s">
        <v>108</v>
      </c>
      <c r="C26" s="536">
        <f t="shared" si="15"/>
        <v>5</v>
      </c>
      <c r="D26" s="537">
        <f t="shared" si="17"/>
        <v>1</v>
      </c>
      <c r="E26" s="538">
        <f t="shared" si="17"/>
        <v>4</v>
      </c>
      <c r="F26" s="539">
        <f t="shared" si="8"/>
        <v>5</v>
      </c>
      <c r="G26" s="537">
        <v>1</v>
      </c>
      <c r="H26" s="540">
        <v>4</v>
      </c>
      <c r="I26" s="541">
        <f t="shared" si="9"/>
        <v>0</v>
      </c>
      <c r="J26" s="537">
        <v>0</v>
      </c>
      <c r="K26" s="542">
        <v>0</v>
      </c>
      <c r="L26" s="539">
        <f t="shared" si="10"/>
        <v>0</v>
      </c>
      <c r="M26" s="537">
        <v>0</v>
      </c>
      <c r="N26" s="540">
        <v>0</v>
      </c>
      <c r="O26" s="541">
        <f t="shared" si="11"/>
        <v>0</v>
      </c>
      <c r="P26" s="537">
        <v>0</v>
      </c>
      <c r="Q26" s="542">
        <v>0</v>
      </c>
      <c r="R26" s="539">
        <f t="shared" si="12"/>
        <v>0</v>
      </c>
      <c r="S26" s="537">
        <v>0</v>
      </c>
      <c r="T26" s="540">
        <v>0</v>
      </c>
      <c r="U26" s="539">
        <f t="shared" si="13"/>
        <v>0</v>
      </c>
      <c r="V26" s="537">
        <v>0</v>
      </c>
      <c r="W26" s="540">
        <v>0</v>
      </c>
      <c r="X26" s="541">
        <f t="shared" si="14"/>
        <v>0</v>
      </c>
      <c r="Y26" s="542">
        <v>0</v>
      </c>
      <c r="Z26" s="542">
        <v>0</v>
      </c>
      <c r="AA26" s="543">
        <f t="shared" si="5"/>
        <v>100</v>
      </c>
      <c r="AB26" s="544">
        <f t="shared" si="5"/>
        <v>100</v>
      </c>
      <c r="AC26" s="545">
        <f t="shared" si="5"/>
        <v>100</v>
      </c>
      <c r="AD26" s="546">
        <f t="shared" si="16"/>
        <v>0</v>
      </c>
      <c r="AE26" s="544">
        <f t="shared" si="16"/>
        <v>0</v>
      </c>
      <c r="AF26" s="545">
        <f t="shared" si="6"/>
        <v>0</v>
      </c>
    </row>
    <row r="27" spans="1:33" s="57" customFormat="1" ht="15" hidden="1" customHeight="1">
      <c r="B27" s="520" t="s">
        <v>132</v>
      </c>
      <c r="C27" s="536">
        <f t="shared" si="15"/>
        <v>128</v>
      </c>
      <c r="D27" s="537">
        <f t="shared" si="17"/>
        <v>77</v>
      </c>
      <c r="E27" s="538">
        <f t="shared" si="17"/>
        <v>51</v>
      </c>
      <c r="F27" s="539">
        <f t="shared" si="8"/>
        <v>127</v>
      </c>
      <c r="G27" s="537">
        <v>77</v>
      </c>
      <c r="H27" s="540">
        <v>50</v>
      </c>
      <c r="I27" s="541">
        <f t="shared" si="9"/>
        <v>0</v>
      </c>
      <c r="J27" s="537">
        <v>0</v>
      </c>
      <c r="K27" s="542">
        <v>0</v>
      </c>
      <c r="L27" s="539">
        <f t="shared" si="10"/>
        <v>0</v>
      </c>
      <c r="M27" s="537">
        <v>0</v>
      </c>
      <c r="N27" s="540">
        <v>0</v>
      </c>
      <c r="O27" s="541">
        <f t="shared" si="11"/>
        <v>0</v>
      </c>
      <c r="P27" s="537">
        <v>0</v>
      </c>
      <c r="Q27" s="542">
        <v>0</v>
      </c>
      <c r="R27" s="539">
        <f t="shared" si="12"/>
        <v>1</v>
      </c>
      <c r="S27" s="537">
        <v>0</v>
      </c>
      <c r="T27" s="540">
        <v>1</v>
      </c>
      <c r="U27" s="539">
        <f t="shared" si="13"/>
        <v>0</v>
      </c>
      <c r="V27" s="537">
        <v>0</v>
      </c>
      <c r="W27" s="540">
        <v>0</v>
      </c>
      <c r="X27" s="541">
        <f t="shared" si="14"/>
        <v>0</v>
      </c>
      <c r="Y27" s="542">
        <v>0</v>
      </c>
      <c r="Z27" s="542">
        <v>0</v>
      </c>
      <c r="AA27" s="543">
        <f t="shared" si="5"/>
        <v>99.2</v>
      </c>
      <c r="AB27" s="544">
        <f t="shared" si="5"/>
        <v>100</v>
      </c>
      <c r="AC27" s="545">
        <f t="shared" si="5"/>
        <v>98</v>
      </c>
      <c r="AD27" s="546">
        <f t="shared" si="16"/>
        <v>0.8</v>
      </c>
      <c r="AE27" s="544">
        <f t="shared" si="16"/>
        <v>0</v>
      </c>
      <c r="AF27" s="545">
        <f t="shared" si="6"/>
        <v>2</v>
      </c>
    </row>
    <row r="28" spans="1:33" s="57" customFormat="1" ht="14.1" hidden="1" customHeight="1">
      <c r="B28" s="520" t="s">
        <v>15</v>
      </c>
      <c r="C28" s="536">
        <f t="shared" si="15"/>
        <v>276</v>
      </c>
      <c r="D28" s="537">
        <f>SUM(D29)</f>
        <v>126</v>
      </c>
      <c r="E28" s="538">
        <f>SUM(E29)</f>
        <v>150</v>
      </c>
      <c r="F28" s="539">
        <f t="shared" si="8"/>
        <v>272</v>
      </c>
      <c r="G28" s="537">
        <f>SUM(G29)</f>
        <v>122</v>
      </c>
      <c r="H28" s="540">
        <f>SUM(H29)</f>
        <v>150</v>
      </c>
      <c r="I28" s="541">
        <f t="shared" si="9"/>
        <v>0</v>
      </c>
      <c r="J28" s="537">
        <f>SUM(J29)</f>
        <v>0</v>
      </c>
      <c r="K28" s="542">
        <f>SUM(K29)</f>
        <v>0</v>
      </c>
      <c r="L28" s="539">
        <f t="shared" si="10"/>
        <v>1</v>
      </c>
      <c r="M28" s="537">
        <f>SUM(M29)</f>
        <v>1</v>
      </c>
      <c r="N28" s="540">
        <f>SUM(N29)</f>
        <v>0</v>
      </c>
      <c r="O28" s="541">
        <f t="shared" si="11"/>
        <v>0</v>
      </c>
      <c r="P28" s="537">
        <f>SUM(P29)</f>
        <v>0</v>
      </c>
      <c r="Q28" s="542">
        <f>SUM(Q29)</f>
        <v>0</v>
      </c>
      <c r="R28" s="539">
        <f t="shared" si="12"/>
        <v>3</v>
      </c>
      <c r="S28" s="537">
        <f>SUM(S29)</f>
        <v>3</v>
      </c>
      <c r="T28" s="540">
        <f>SUM(T29)</f>
        <v>0</v>
      </c>
      <c r="U28" s="539">
        <f t="shared" si="13"/>
        <v>0</v>
      </c>
      <c r="V28" s="537">
        <f>SUM(V29)</f>
        <v>0</v>
      </c>
      <c r="W28" s="540">
        <f>SUM(W29)</f>
        <v>0</v>
      </c>
      <c r="X28" s="541">
        <f t="shared" si="14"/>
        <v>0</v>
      </c>
      <c r="Y28" s="542">
        <f>SUM(Y29)</f>
        <v>0</v>
      </c>
      <c r="Z28" s="542">
        <f>SUM(Z29)</f>
        <v>0</v>
      </c>
      <c r="AA28" s="543">
        <f t="shared" si="5"/>
        <v>98.6</v>
      </c>
      <c r="AB28" s="544">
        <f t="shared" si="5"/>
        <v>96.8</v>
      </c>
      <c r="AC28" s="545">
        <f t="shared" si="5"/>
        <v>100</v>
      </c>
      <c r="AD28" s="546">
        <f t="shared" si="16"/>
        <v>1.1000000000000001</v>
      </c>
      <c r="AE28" s="544">
        <f t="shared" si="16"/>
        <v>2.4</v>
      </c>
      <c r="AF28" s="545">
        <f t="shared" si="6"/>
        <v>0</v>
      </c>
    </row>
    <row r="29" spans="1:33" s="57" customFormat="1" ht="15" hidden="1" customHeight="1">
      <c r="B29" s="520" t="s">
        <v>133</v>
      </c>
      <c r="C29" s="536">
        <f t="shared" si="15"/>
        <v>276</v>
      </c>
      <c r="D29" s="537">
        <f>G29+J29+M29+P29+S29+V29+Y29</f>
        <v>126</v>
      </c>
      <c r="E29" s="538">
        <f>H29+K29+N29+Q29+T29+W29+Z29</f>
        <v>150</v>
      </c>
      <c r="F29" s="539">
        <f t="shared" si="8"/>
        <v>272</v>
      </c>
      <c r="G29" s="537">
        <v>122</v>
      </c>
      <c r="H29" s="540">
        <v>150</v>
      </c>
      <c r="I29" s="541">
        <f t="shared" si="9"/>
        <v>0</v>
      </c>
      <c r="J29" s="537">
        <v>0</v>
      </c>
      <c r="K29" s="542">
        <v>0</v>
      </c>
      <c r="L29" s="539">
        <f t="shared" si="10"/>
        <v>1</v>
      </c>
      <c r="M29" s="537">
        <v>1</v>
      </c>
      <c r="N29" s="540">
        <v>0</v>
      </c>
      <c r="O29" s="541">
        <f t="shared" si="11"/>
        <v>0</v>
      </c>
      <c r="P29" s="537">
        <v>0</v>
      </c>
      <c r="Q29" s="542">
        <v>0</v>
      </c>
      <c r="R29" s="539">
        <f t="shared" si="12"/>
        <v>3</v>
      </c>
      <c r="S29" s="537">
        <v>3</v>
      </c>
      <c r="T29" s="540">
        <v>0</v>
      </c>
      <c r="U29" s="539">
        <f t="shared" si="13"/>
        <v>0</v>
      </c>
      <c r="V29" s="537">
        <v>0</v>
      </c>
      <c r="W29" s="540">
        <v>0</v>
      </c>
      <c r="X29" s="541">
        <f t="shared" si="14"/>
        <v>0</v>
      </c>
      <c r="Y29" s="542">
        <v>0</v>
      </c>
      <c r="Z29" s="542">
        <v>0</v>
      </c>
      <c r="AA29" s="543">
        <f t="shared" si="5"/>
        <v>98.6</v>
      </c>
      <c r="AB29" s="544">
        <f t="shared" si="5"/>
        <v>96.8</v>
      </c>
      <c r="AC29" s="545">
        <f t="shared" si="5"/>
        <v>100</v>
      </c>
      <c r="AD29" s="546">
        <f t="shared" si="16"/>
        <v>1.1000000000000001</v>
      </c>
      <c r="AE29" s="544">
        <f t="shared" si="16"/>
        <v>2.4</v>
      </c>
      <c r="AF29" s="545">
        <f t="shared" si="6"/>
        <v>0</v>
      </c>
    </row>
    <row r="30" spans="1:33" s="57" customFormat="1" ht="14.1" hidden="1" customHeight="1">
      <c r="B30" s="520" t="s">
        <v>16</v>
      </c>
      <c r="C30" s="536">
        <f t="shared" si="15"/>
        <v>158</v>
      </c>
      <c r="D30" s="537">
        <f>SUM(D31)</f>
        <v>84</v>
      </c>
      <c r="E30" s="538">
        <f>SUM(E31)</f>
        <v>74</v>
      </c>
      <c r="F30" s="539">
        <f t="shared" si="8"/>
        <v>158</v>
      </c>
      <c r="G30" s="537">
        <f>SUM(G31)</f>
        <v>84</v>
      </c>
      <c r="H30" s="540">
        <f>SUM(H31)</f>
        <v>74</v>
      </c>
      <c r="I30" s="541">
        <f t="shared" si="9"/>
        <v>0</v>
      </c>
      <c r="J30" s="537">
        <f>SUM(J31)</f>
        <v>0</v>
      </c>
      <c r="K30" s="542">
        <f>SUM(K31)</f>
        <v>0</v>
      </c>
      <c r="L30" s="539">
        <f t="shared" si="10"/>
        <v>0</v>
      </c>
      <c r="M30" s="537">
        <f>SUM(M31)</f>
        <v>0</v>
      </c>
      <c r="N30" s="540">
        <f>SUM(N31)</f>
        <v>0</v>
      </c>
      <c r="O30" s="541">
        <f t="shared" si="11"/>
        <v>0</v>
      </c>
      <c r="P30" s="537">
        <f>SUM(P31)</f>
        <v>0</v>
      </c>
      <c r="Q30" s="542">
        <f>SUM(Q31)</f>
        <v>0</v>
      </c>
      <c r="R30" s="539">
        <f t="shared" si="12"/>
        <v>0</v>
      </c>
      <c r="S30" s="537">
        <f>SUM(S31)</f>
        <v>0</v>
      </c>
      <c r="T30" s="540">
        <f>SUM(T31)</f>
        <v>0</v>
      </c>
      <c r="U30" s="539">
        <f t="shared" si="13"/>
        <v>0</v>
      </c>
      <c r="V30" s="537">
        <f>SUM(V31)</f>
        <v>0</v>
      </c>
      <c r="W30" s="540">
        <f>SUM(W31)</f>
        <v>0</v>
      </c>
      <c r="X30" s="541">
        <f t="shared" si="14"/>
        <v>0</v>
      </c>
      <c r="Y30" s="542">
        <f>SUM(Y31)</f>
        <v>0</v>
      </c>
      <c r="Z30" s="542">
        <f>SUM(Z31)</f>
        <v>0</v>
      </c>
      <c r="AA30" s="543">
        <f t="shared" si="5"/>
        <v>100</v>
      </c>
      <c r="AB30" s="544">
        <f t="shared" si="5"/>
        <v>100</v>
      </c>
      <c r="AC30" s="545">
        <f t="shared" si="5"/>
        <v>100</v>
      </c>
      <c r="AD30" s="546">
        <f t="shared" si="16"/>
        <v>0</v>
      </c>
      <c r="AE30" s="544">
        <f t="shared" si="16"/>
        <v>0</v>
      </c>
      <c r="AF30" s="545">
        <f t="shared" si="6"/>
        <v>0</v>
      </c>
    </row>
    <row r="31" spans="1:33" s="57" customFormat="1" ht="15" hidden="1" customHeight="1">
      <c r="B31" s="528" t="s">
        <v>255</v>
      </c>
      <c r="C31" s="547">
        <f t="shared" si="15"/>
        <v>158</v>
      </c>
      <c r="D31" s="548">
        <f>G31+J31+M31+P31+S31+V31+Y31</f>
        <v>84</v>
      </c>
      <c r="E31" s="549">
        <f>H31+K31+N31+Q31+T31+W31+Z31</f>
        <v>74</v>
      </c>
      <c r="F31" s="550">
        <f t="shared" si="8"/>
        <v>158</v>
      </c>
      <c r="G31" s="548">
        <v>84</v>
      </c>
      <c r="H31" s="551">
        <v>74</v>
      </c>
      <c r="I31" s="552">
        <f t="shared" si="9"/>
        <v>0</v>
      </c>
      <c r="J31" s="548">
        <v>0</v>
      </c>
      <c r="K31" s="553">
        <v>0</v>
      </c>
      <c r="L31" s="550">
        <f t="shared" si="10"/>
        <v>0</v>
      </c>
      <c r="M31" s="548">
        <v>0</v>
      </c>
      <c r="N31" s="551">
        <v>0</v>
      </c>
      <c r="O31" s="552">
        <f t="shared" si="11"/>
        <v>0</v>
      </c>
      <c r="P31" s="548">
        <v>0</v>
      </c>
      <c r="Q31" s="553">
        <v>0</v>
      </c>
      <c r="R31" s="550">
        <f t="shared" si="12"/>
        <v>0</v>
      </c>
      <c r="S31" s="548">
        <v>0</v>
      </c>
      <c r="T31" s="551">
        <v>0</v>
      </c>
      <c r="U31" s="550">
        <f t="shared" si="13"/>
        <v>0</v>
      </c>
      <c r="V31" s="548">
        <v>0</v>
      </c>
      <c r="W31" s="551">
        <v>0</v>
      </c>
      <c r="X31" s="552">
        <f t="shared" si="14"/>
        <v>0</v>
      </c>
      <c r="Y31" s="553">
        <v>0</v>
      </c>
      <c r="Z31" s="553">
        <v>0</v>
      </c>
      <c r="AA31" s="554">
        <f t="shared" si="5"/>
        <v>100</v>
      </c>
      <c r="AB31" s="555">
        <f t="shared" si="5"/>
        <v>100</v>
      </c>
      <c r="AC31" s="556">
        <f t="shared" si="5"/>
        <v>100</v>
      </c>
      <c r="AD31" s="557">
        <f>ROUND(R31/C31*100,1)</f>
        <v>0</v>
      </c>
      <c r="AE31" s="555">
        <f>ROUND(S31/D31*100,1)</f>
        <v>0</v>
      </c>
      <c r="AF31" s="556">
        <f>ROUND(T31/E31*100,1)</f>
        <v>0</v>
      </c>
    </row>
    <row r="32" spans="1:33" s="227" customFormat="1" ht="16.5" hidden="1" customHeight="1">
      <c r="A32" s="130"/>
      <c r="B32" s="4" t="s">
        <v>256</v>
      </c>
      <c r="C32" s="511">
        <f>C33+C35+C39+C41</f>
        <v>1082</v>
      </c>
      <c r="D32" s="511">
        <f t="shared" ref="D32:Z32" si="18">D33+D35+D39+D41</f>
        <v>545</v>
      </c>
      <c r="E32" s="512">
        <f t="shared" si="18"/>
        <v>537</v>
      </c>
      <c r="F32" s="513">
        <f t="shared" si="18"/>
        <v>1071</v>
      </c>
      <c r="G32" s="511">
        <f t="shared" si="18"/>
        <v>537</v>
      </c>
      <c r="H32" s="514">
        <f t="shared" si="18"/>
        <v>534</v>
      </c>
      <c r="I32" s="511">
        <f t="shared" si="18"/>
        <v>0</v>
      </c>
      <c r="J32" s="511">
        <f t="shared" si="18"/>
        <v>0</v>
      </c>
      <c r="K32" s="512">
        <f t="shared" si="18"/>
        <v>0</v>
      </c>
      <c r="L32" s="513">
        <f t="shared" si="18"/>
        <v>0</v>
      </c>
      <c r="M32" s="511">
        <f t="shared" si="18"/>
        <v>0</v>
      </c>
      <c r="N32" s="514">
        <f t="shared" si="18"/>
        <v>0</v>
      </c>
      <c r="O32" s="511">
        <f t="shared" si="18"/>
        <v>1</v>
      </c>
      <c r="P32" s="511">
        <f t="shared" si="18"/>
        <v>1</v>
      </c>
      <c r="Q32" s="512">
        <f t="shared" si="18"/>
        <v>0</v>
      </c>
      <c r="R32" s="513">
        <f t="shared" si="18"/>
        <v>2</v>
      </c>
      <c r="S32" s="511">
        <f t="shared" si="18"/>
        <v>2</v>
      </c>
      <c r="T32" s="514">
        <f t="shared" si="18"/>
        <v>0</v>
      </c>
      <c r="U32" s="511">
        <f t="shared" si="18"/>
        <v>8</v>
      </c>
      <c r="V32" s="511">
        <f t="shared" si="18"/>
        <v>5</v>
      </c>
      <c r="W32" s="512">
        <f t="shared" si="18"/>
        <v>3</v>
      </c>
      <c r="X32" s="513">
        <f t="shared" si="18"/>
        <v>0</v>
      </c>
      <c r="Y32" s="511">
        <f t="shared" si="18"/>
        <v>0</v>
      </c>
      <c r="Z32" s="514">
        <f t="shared" si="18"/>
        <v>0</v>
      </c>
      <c r="AA32" s="515">
        <f t="shared" si="5"/>
        <v>99</v>
      </c>
      <c r="AB32" s="516">
        <f t="shared" si="5"/>
        <v>98.5</v>
      </c>
      <c r="AC32" s="517">
        <f t="shared" si="5"/>
        <v>99.4</v>
      </c>
      <c r="AD32" s="518">
        <f>ROUND(R32/C32*100,1)</f>
        <v>0.2</v>
      </c>
      <c r="AE32" s="516">
        <f>ROUND(S32/D32*100,1)</f>
        <v>0.4</v>
      </c>
      <c r="AF32" s="517">
        <f t="shared" ref="AF32:AF41" si="19">ROUND(T32/E32*100,1)</f>
        <v>0</v>
      </c>
    </row>
    <row r="33" spans="1:32" s="57" customFormat="1" ht="16.5" hidden="1" customHeight="1">
      <c r="B33" s="520" t="s">
        <v>13</v>
      </c>
      <c r="C33" s="536">
        <f>SUM(D33:E33)</f>
        <v>260</v>
      </c>
      <c r="D33" s="537">
        <f>SUM(D34)</f>
        <v>121</v>
      </c>
      <c r="E33" s="538">
        <f>SUM(E34)</f>
        <v>139</v>
      </c>
      <c r="F33" s="539">
        <f t="shared" ref="F33:F42" si="20">SUM(G33:H33)</f>
        <v>258</v>
      </c>
      <c r="G33" s="537">
        <f>SUM(G34)</f>
        <v>119</v>
      </c>
      <c r="H33" s="540">
        <f>SUM(H34)</f>
        <v>139</v>
      </c>
      <c r="I33" s="541">
        <f t="shared" ref="I33:I42" si="21">SUM(J33:K33)</f>
        <v>0</v>
      </c>
      <c r="J33" s="537">
        <f>SUM(J34)</f>
        <v>0</v>
      </c>
      <c r="K33" s="542">
        <f>SUM(K34)</f>
        <v>0</v>
      </c>
      <c r="L33" s="539">
        <f t="shared" ref="L33:L42" si="22">SUM(M33:N33)</f>
        <v>0</v>
      </c>
      <c r="M33" s="537">
        <f>SUM(M34)</f>
        <v>0</v>
      </c>
      <c r="N33" s="540">
        <f>SUM(N34)</f>
        <v>0</v>
      </c>
      <c r="O33" s="541">
        <f t="shared" ref="O33:O42" si="23">SUM(P33:Q33)</f>
        <v>0</v>
      </c>
      <c r="P33" s="537">
        <f>SUM(P34)</f>
        <v>0</v>
      </c>
      <c r="Q33" s="542">
        <f>SUM(Q34)</f>
        <v>0</v>
      </c>
      <c r="R33" s="539">
        <f t="shared" ref="R33:R42" si="24">SUM(S33:T33)</f>
        <v>0</v>
      </c>
      <c r="S33" s="537">
        <f>SUM(S34)</f>
        <v>0</v>
      </c>
      <c r="T33" s="540">
        <f>SUM(T34)</f>
        <v>0</v>
      </c>
      <c r="U33" s="539">
        <f t="shared" ref="U33:U42" si="25">SUM(V33:W33)</f>
        <v>2</v>
      </c>
      <c r="V33" s="537">
        <f>SUM(V34)</f>
        <v>2</v>
      </c>
      <c r="W33" s="540">
        <f>SUM(W34)</f>
        <v>0</v>
      </c>
      <c r="X33" s="541">
        <f t="shared" ref="X33:X42" si="26">SUM(Y33:Z33)</f>
        <v>0</v>
      </c>
      <c r="Y33" s="542">
        <f>SUM(Y34)</f>
        <v>0</v>
      </c>
      <c r="Z33" s="542">
        <f>SUM(Z34)</f>
        <v>0</v>
      </c>
      <c r="AA33" s="543">
        <f t="shared" si="5"/>
        <v>99.2</v>
      </c>
      <c r="AB33" s="544">
        <f t="shared" si="5"/>
        <v>98.3</v>
      </c>
      <c r="AC33" s="545">
        <f t="shared" si="5"/>
        <v>100</v>
      </c>
      <c r="AD33" s="546">
        <f>ROUND(R33/C33*100,1)</f>
        <v>0</v>
      </c>
      <c r="AE33" s="544">
        <f>ROUND(S33/D33*100,1)</f>
        <v>0</v>
      </c>
      <c r="AF33" s="545">
        <f t="shared" si="19"/>
        <v>0</v>
      </c>
    </row>
    <row r="34" spans="1:32" s="57" customFormat="1" ht="15" hidden="1" customHeight="1">
      <c r="B34" s="520" t="s">
        <v>130</v>
      </c>
      <c r="C34" s="536">
        <f>SUM(D34:E34)</f>
        <v>260</v>
      </c>
      <c r="D34" s="537">
        <f>G34+J34+M34+P34+S34+V34+Y34</f>
        <v>121</v>
      </c>
      <c r="E34" s="538">
        <f>H34+K34+N34+Q34+T34+W34+Z34</f>
        <v>139</v>
      </c>
      <c r="F34" s="539">
        <f t="shared" si="20"/>
        <v>258</v>
      </c>
      <c r="G34" s="537">
        <v>119</v>
      </c>
      <c r="H34" s="540">
        <v>139</v>
      </c>
      <c r="I34" s="541">
        <f t="shared" si="21"/>
        <v>0</v>
      </c>
      <c r="J34" s="537">
        <v>0</v>
      </c>
      <c r="K34" s="542">
        <v>0</v>
      </c>
      <c r="L34" s="539">
        <f t="shared" si="22"/>
        <v>0</v>
      </c>
      <c r="M34" s="537">
        <v>0</v>
      </c>
      <c r="N34" s="540">
        <v>0</v>
      </c>
      <c r="O34" s="541">
        <f t="shared" si="23"/>
        <v>0</v>
      </c>
      <c r="P34" s="537">
        <v>0</v>
      </c>
      <c r="Q34" s="542">
        <v>0</v>
      </c>
      <c r="R34" s="539">
        <f t="shared" si="24"/>
        <v>0</v>
      </c>
      <c r="S34" s="537">
        <v>0</v>
      </c>
      <c r="T34" s="540">
        <v>0</v>
      </c>
      <c r="U34" s="539">
        <f t="shared" si="25"/>
        <v>2</v>
      </c>
      <c r="V34" s="537">
        <v>2</v>
      </c>
      <c r="W34" s="540">
        <v>0</v>
      </c>
      <c r="X34" s="541">
        <f t="shared" si="26"/>
        <v>0</v>
      </c>
      <c r="Y34" s="542">
        <v>0</v>
      </c>
      <c r="Z34" s="542">
        <v>0</v>
      </c>
      <c r="AA34" s="543">
        <f t="shared" si="5"/>
        <v>99.2</v>
      </c>
      <c r="AB34" s="544">
        <f t="shared" si="5"/>
        <v>98.3</v>
      </c>
      <c r="AC34" s="545">
        <f t="shared" si="5"/>
        <v>100</v>
      </c>
      <c r="AD34" s="546">
        <f t="shared" ref="AD34:AE41" si="27">ROUND(R34/C34*100,1)</f>
        <v>0</v>
      </c>
      <c r="AE34" s="544">
        <f t="shared" si="27"/>
        <v>0</v>
      </c>
      <c r="AF34" s="545">
        <f t="shared" si="19"/>
        <v>0</v>
      </c>
    </row>
    <row r="35" spans="1:32" s="57" customFormat="1" ht="16.5" hidden="1" customHeight="1">
      <c r="B35" s="520" t="s">
        <v>14</v>
      </c>
      <c r="C35" s="536">
        <f>SUM(D35:E35)</f>
        <v>384</v>
      </c>
      <c r="D35" s="537">
        <f>SUM(D36:D38)</f>
        <v>199</v>
      </c>
      <c r="E35" s="538">
        <f>SUM(E36:E38)</f>
        <v>185</v>
      </c>
      <c r="F35" s="539">
        <f t="shared" si="20"/>
        <v>381</v>
      </c>
      <c r="G35" s="537">
        <f>SUM(G36:G38)</f>
        <v>198</v>
      </c>
      <c r="H35" s="540">
        <f>SUM(H36:H38)</f>
        <v>183</v>
      </c>
      <c r="I35" s="541">
        <f t="shared" si="21"/>
        <v>0</v>
      </c>
      <c r="J35" s="537">
        <f>SUM(J36:J38)</f>
        <v>0</v>
      </c>
      <c r="K35" s="542">
        <f>SUM(K36:K38)</f>
        <v>0</v>
      </c>
      <c r="L35" s="539">
        <f t="shared" si="22"/>
        <v>0</v>
      </c>
      <c r="M35" s="537">
        <f>SUM(M36:M38)</f>
        <v>0</v>
      </c>
      <c r="N35" s="540">
        <f>SUM(N36:N38)</f>
        <v>0</v>
      </c>
      <c r="O35" s="541">
        <f t="shared" si="23"/>
        <v>0</v>
      </c>
      <c r="P35" s="537">
        <f>SUM(P36:P38)</f>
        <v>0</v>
      </c>
      <c r="Q35" s="542">
        <f>SUM(Q36:Q38)</f>
        <v>0</v>
      </c>
      <c r="R35" s="539">
        <f t="shared" si="24"/>
        <v>0</v>
      </c>
      <c r="S35" s="537">
        <f>SUM(S36:S38)</f>
        <v>0</v>
      </c>
      <c r="T35" s="540">
        <f>SUM(T36:T38)</f>
        <v>0</v>
      </c>
      <c r="U35" s="539">
        <f t="shared" si="25"/>
        <v>3</v>
      </c>
      <c r="V35" s="537">
        <f>SUM(V36:V38)</f>
        <v>1</v>
      </c>
      <c r="W35" s="540">
        <f>SUM(W36:W38)</f>
        <v>2</v>
      </c>
      <c r="X35" s="541">
        <f t="shared" si="26"/>
        <v>0</v>
      </c>
      <c r="Y35" s="542">
        <f>SUM(Y36:Y38)</f>
        <v>0</v>
      </c>
      <c r="Z35" s="542">
        <f>SUM(Z36:Z38)</f>
        <v>0</v>
      </c>
      <c r="AA35" s="543">
        <f t="shared" ref="AA35:AC47" si="28">ROUND(F35/C35*100,1)</f>
        <v>99.2</v>
      </c>
      <c r="AB35" s="544">
        <f t="shared" si="28"/>
        <v>99.5</v>
      </c>
      <c r="AC35" s="545">
        <f t="shared" si="28"/>
        <v>98.9</v>
      </c>
      <c r="AD35" s="546">
        <f t="shared" si="27"/>
        <v>0</v>
      </c>
      <c r="AE35" s="544">
        <f t="shared" si="27"/>
        <v>0</v>
      </c>
      <c r="AF35" s="545">
        <f t="shared" si="19"/>
        <v>0</v>
      </c>
    </row>
    <row r="36" spans="1:32" s="57" customFormat="1" ht="15" hidden="1" customHeight="1">
      <c r="B36" s="520" t="s">
        <v>131</v>
      </c>
      <c r="C36" s="536">
        <f t="shared" ref="C36:C42" si="29">SUM(D36:E36)</f>
        <v>248</v>
      </c>
      <c r="D36" s="537">
        <f t="shared" ref="D36:E38" si="30">G36+J36+M36+P36+S36+V36+Y36</f>
        <v>131</v>
      </c>
      <c r="E36" s="538">
        <f t="shared" si="30"/>
        <v>117</v>
      </c>
      <c r="F36" s="539">
        <f t="shared" si="20"/>
        <v>245</v>
      </c>
      <c r="G36" s="537">
        <v>130</v>
      </c>
      <c r="H36" s="540">
        <v>115</v>
      </c>
      <c r="I36" s="541">
        <f t="shared" si="21"/>
        <v>0</v>
      </c>
      <c r="J36" s="537">
        <v>0</v>
      </c>
      <c r="K36" s="542">
        <v>0</v>
      </c>
      <c r="L36" s="539">
        <f t="shared" si="22"/>
        <v>0</v>
      </c>
      <c r="M36" s="537">
        <v>0</v>
      </c>
      <c r="N36" s="540">
        <v>0</v>
      </c>
      <c r="O36" s="541">
        <f t="shared" si="23"/>
        <v>0</v>
      </c>
      <c r="P36" s="537">
        <v>0</v>
      </c>
      <c r="Q36" s="542">
        <v>0</v>
      </c>
      <c r="R36" s="539">
        <f t="shared" si="24"/>
        <v>0</v>
      </c>
      <c r="S36" s="537">
        <v>0</v>
      </c>
      <c r="T36" s="540">
        <v>0</v>
      </c>
      <c r="U36" s="539">
        <f t="shared" si="25"/>
        <v>3</v>
      </c>
      <c r="V36" s="537">
        <v>1</v>
      </c>
      <c r="W36" s="540">
        <v>2</v>
      </c>
      <c r="X36" s="541">
        <f t="shared" si="26"/>
        <v>0</v>
      </c>
      <c r="Y36" s="542">
        <v>0</v>
      </c>
      <c r="Z36" s="542">
        <v>0</v>
      </c>
      <c r="AA36" s="543">
        <f t="shared" si="28"/>
        <v>98.8</v>
      </c>
      <c r="AB36" s="544">
        <f t="shared" si="28"/>
        <v>99.2</v>
      </c>
      <c r="AC36" s="545">
        <f t="shared" si="28"/>
        <v>98.3</v>
      </c>
      <c r="AD36" s="546">
        <f t="shared" si="27"/>
        <v>0</v>
      </c>
      <c r="AE36" s="544">
        <f t="shared" si="27"/>
        <v>0</v>
      </c>
      <c r="AF36" s="545">
        <f t="shared" si="19"/>
        <v>0</v>
      </c>
    </row>
    <row r="37" spans="1:32" s="57" customFormat="1" ht="15" hidden="1" customHeight="1">
      <c r="B37" s="520" t="s">
        <v>108</v>
      </c>
      <c r="C37" s="536">
        <f t="shared" si="29"/>
        <v>4</v>
      </c>
      <c r="D37" s="537">
        <f t="shared" si="30"/>
        <v>2</v>
      </c>
      <c r="E37" s="538">
        <f t="shared" si="30"/>
        <v>2</v>
      </c>
      <c r="F37" s="539">
        <f t="shared" si="20"/>
        <v>4</v>
      </c>
      <c r="G37" s="537">
        <v>2</v>
      </c>
      <c r="H37" s="540">
        <v>2</v>
      </c>
      <c r="I37" s="541">
        <f t="shared" si="21"/>
        <v>0</v>
      </c>
      <c r="J37" s="537">
        <v>0</v>
      </c>
      <c r="K37" s="542">
        <v>0</v>
      </c>
      <c r="L37" s="539">
        <f t="shared" si="22"/>
        <v>0</v>
      </c>
      <c r="M37" s="537">
        <v>0</v>
      </c>
      <c r="N37" s="540">
        <v>0</v>
      </c>
      <c r="O37" s="541">
        <f t="shared" si="23"/>
        <v>0</v>
      </c>
      <c r="P37" s="537">
        <v>0</v>
      </c>
      <c r="Q37" s="542">
        <v>0</v>
      </c>
      <c r="R37" s="539">
        <f t="shared" si="24"/>
        <v>0</v>
      </c>
      <c r="S37" s="537">
        <v>0</v>
      </c>
      <c r="T37" s="540">
        <v>0</v>
      </c>
      <c r="U37" s="539">
        <f t="shared" si="25"/>
        <v>0</v>
      </c>
      <c r="V37" s="537">
        <v>0</v>
      </c>
      <c r="W37" s="540">
        <v>0</v>
      </c>
      <c r="X37" s="541">
        <f t="shared" si="26"/>
        <v>0</v>
      </c>
      <c r="Y37" s="542">
        <v>0</v>
      </c>
      <c r="Z37" s="542">
        <v>0</v>
      </c>
      <c r="AA37" s="543">
        <f t="shared" si="28"/>
        <v>100</v>
      </c>
      <c r="AB37" s="544">
        <f t="shared" si="28"/>
        <v>100</v>
      </c>
      <c r="AC37" s="545">
        <f t="shared" si="28"/>
        <v>100</v>
      </c>
      <c r="AD37" s="546">
        <f t="shared" si="27"/>
        <v>0</v>
      </c>
      <c r="AE37" s="544">
        <f t="shared" si="27"/>
        <v>0</v>
      </c>
      <c r="AF37" s="545">
        <f t="shared" si="19"/>
        <v>0</v>
      </c>
    </row>
    <row r="38" spans="1:32" s="57" customFormat="1" ht="15" hidden="1" customHeight="1">
      <c r="B38" s="520" t="s">
        <v>132</v>
      </c>
      <c r="C38" s="536">
        <f t="shared" si="29"/>
        <v>132</v>
      </c>
      <c r="D38" s="537">
        <f t="shared" si="30"/>
        <v>66</v>
      </c>
      <c r="E38" s="538">
        <f t="shared" si="30"/>
        <v>66</v>
      </c>
      <c r="F38" s="539">
        <f t="shared" si="20"/>
        <v>132</v>
      </c>
      <c r="G38" s="537">
        <v>66</v>
      </c>
      <c r="H38" s="540">
        <v>66</v>
      </c>
      <c r="I38" s="541">
        <f t="shared" si="21"/>
        <v>0</v>
      </c>
      <c r="J38" s="537">
        <v>0</v>
      </c>
      <c r="K38" s="542">
        <v>0</v>
      </c>
      <c r="L38" s="539">
        <f t="shared" si="22"/>
        <v>0</v>
      </c>
      <c r="M38" s="537">
        <v>0</v>
      </c>
      <c r="N38" s="540">
        <v>0</v>
      </c>
      <c r="O38" s="541">
        <f t="shared" si="23"/>
        <v>0</v>
      </c>
      <c r="P38" s="537">
        <v>0</v>
      </c>
      <c r="Q38" s="542">
        <v>0</v>
      </c>
      <c r="R38" s="539">
        <f t="shared" si="24"/>
        <v>0</v>
      </c>
      <c r="S38" s="537">
        <v>0</v>
      </c>
      <c r="T38" s="540">
        <v>0</v>
      </c>
      <c r="U38" s="539">
        <f t="shared" si="25"/>
        <v>0</v>
      </c>
      <c r="V38" s="537">
        <v>0</v>
      </c>
      <c r="W38" s="540">
        <v>0</v>
      </c>
      <c r="X38" s="541">
        <f t="shared" si="26"/>
        <v>0</v>
      </c>
      <c r="Y38" s="542">
        <v>0</v>
      </c>
      <c r="Z38" s="542">
        <v>0</v>
      </c>
      <c r="AA38" s="543">
        <f t="shared" si="28"/>
        <v>100</v>
      </c>
      <c r="AB38" s="544">
        <f t="shared" si="28"/>
        <v>100</v>
      </c>
      <c r="AC38" s="545">
        <f t="shared" si="28"/>
        <v>100</v>
      </c>
      <c r="AD38" s="546">
        <f t="shared" si="27"/>
        <v>0</v>
      </c>
      <c r="AE38" s="544">
        <f t="shared" si="27"/>
        <v>0</v>
      </c>
      <c r="AF38" s="545">
        <f t="shared" si="19"/>
        <v>0</v>
      </c>
    </row>
    <row r="39" spans="1:32" s="57" customFormat="1" ht="16.5" hidden="1" customHeight="1">
      <c r="B39" s="520" t="s">
        <v>15</v>
      </c>
      <c r="C39" s="536">
        <f t="shared" si="29"/>
        <v>285</v>
      </c>
      <c r="D39" s="537">
        <f>SUM(D40)</f>
        <v>147</v>
      </c>
      <c r="E39" s="538">
        <f>SUM(E40)</f>
        <v>138</v>
      </c>
      <c r="F39" s="539">
        <f t="shared" si="20"/>
        <v>279</v>
      </c>
      <c r="G39" s="537">
        <f>SUM(G40)</f>
        <v>142</v>
      </c>
      <c r="H39" s="540">
        <f>SUM(H40)</f>
        <v>137</v>
      </c>
      <c r="I39" s="541">
        <f t="shared" si="21"/>
        <v>0</v>
      </c>
      <c r="J39" s="537">
        <f>SUM(J40)</f>
        <v>0</v>
      </c>
      <c r="K39" s="542">
        <f>SUM(K40)</f>
        <v>0</v>
      </c>
      <c r="L39" s="539">
        <f t="shared" si="22"/>
        <v>0</v>
      </c>
      <c r="M39" s="537">
        <f>SUM(M40)</f>
        <v>0</v>
      </c>
      <c r="N39" s="540">
        <f>SUM(N40)</f>
        <v>0</v>
      </c>
      <c r="O39" s="541">
        <f t="shared" si="23"/>
        <v>1</v>
      </c>
      <c r="P39" s="537">
        <f>SUM(P40)</f>
        <v>1</v>
      </c>
      <c r="Q39" s="542">
        <f>SUM(Q40)</f>
        <v>0</v>
      </c>
      <c r="R39" s="539">
        <f t="shared" si="24"/>
        <v>2</v>
      </c>
      <c r="S39" s="537">
        <f>SUM(S40)</f>
        <v>2</v>
      </c>
      <c r="T39" s="540">
        <f>SUM(T40)</f>
        <v>0</v>
      </c>
      <c r="U39" s="539">
        <f t="shared" si="25"/>
        <v>3</v>
      </c>
      <c r="V39" s="537">
        <f>SUM(V40)</f>
        <v>2</v>
      </c>
      <c r="W39" s="540">
        <f>SUM(W40)</f>
        <v>1</v>
      </c>
      <c r="X39" s="541">
        <f t="shared" si="26"/>
        <v>0</v>
      </c>
      <c r="Y39" s="542">
        <f>SUM(Y40)</f>
        <v>0</v>
      </c>
      <c r="Z39" s="542">
        <f>SUM(Z40)</f>
        <v>0</v>
      </c>
      <c r="AA39" s="543">
        <f t="shared" si="28"/>
        <v>97.9</v>
      </c>
      <c r="AB39" s="544">
        <f t="shared" si="28"/>
        <v>96.6</v>
      </c>
      <c r="AC39" s="545">
        <f t="shared" si="28"/>
        <v>99.3</v>
      </c>
      <c r="AD39" s="546">
        <f t="shared" si="27"/>
        <v>0.7</v>
      </c>
      <c r="AE39" s="544">
        <f t="shared" si="27"/>
        <v>1.4</v>
      </c>
      <c r="AF39" s="545">
        <f t="shared" si="19"/>
        <v>0</v>
      </c>
    </row>
    <row r="40" spans="1:32" s="57" customFormat="1" ht="15" hidden="1" customHeight="1">
      <c r="B40" s="520" t="s">
        <v>133</v>
      </c>
      <c r="C40" s="536">
        <f t="shared" si="29"/>
        <v>285</v>
      </c>
      <c r="D40" s="537">
        <f>G40+J40+M40+P40+S40+V40+Y40</f>
        <v>147</v>
      </c>
      <c r="E40" s="538">
        <f>H40+K40+N40+Q40+T40+W40+Z40</f>
        <v>138</v>
      </c>
      <c r="F40" s="539">
        <f t="shared" si="20"/>
        <v>279</v>
      </c>
      <c r="G40" s="537">
        <v>142</v>
      </c>
      <c r="H40" s="540">
        <v>137</v>
      </c>
      <c r="I40" s="541">
        <f t="shared" si="21"/>
        <v>0</v>
      </c>
      <c r="J40" s="537">
        <v>0</v>
      </c>
      <c r="K40" s="542">
        <v>0</v>
      </c>
      <c r="L40" s="539">
        <f t="shared" si="22"/>
        <v>0</v>
      </c>
      <c r="M40" s="537">
        <v>0</v>
      </c>
      <c r="N40" s="540">
        <v>0</v>
      </c>
      <c r="O40" s="541">
        <f t="shared" si="23"/>
        <v>1</v>
      </c>
      <c r="P40" s="537">
        <v>1</v>
      </c>
      <c r="Q40" s="542">
        <v>0</v>
      </c>
      <c r="R40" s="539">
        <f t="shared" si="24"/>
        <v>2</v>
      </c>
      <c r="S40" s="537">
        <v>2</v>
      </c>
      <c r="T40" s="540">
        <v>0</v>
      </c>
      <c r="U40" s="539">
        <f t="shared" si="25"/>
        <v>3</v>
      </c>
      <c r="V40" s="537">
        <v>2</v>
      </c>
      <c r="W40" s="540">
        <v>1</v>
      </c>
      <c r="X40" s="541">
        <f t="shared" si="26"/>
        <v>0</v>
      </c>
      <c r="Y40" s="542">
        <v>0</v>
      </c>
      <c r="Z40" s="542">
        <v>0</v>
      </c>
      <c r="AA40" s="543">
        <f t="shared" si="28"/>
        <v>97.9</v>
      </c>
      <c r="AB40" s="544">
        <f t="shared" si="28"/>
        <v>96.6</v>
      </c>
      <c r="AC40" s="545">
        <f t="shared" si="28"/>
        <v>99.3</v>
      </c>
      <c r="AD40" s="546">
        <f t="shared" si="27"/>
        <v>0.7</v>
      </c>
      <c r="AE40" s="544">
        <f t="shared" si="27"/>
        <v>1.4</v>
      </c>
      <c r="AF40" s="545">
        <f t="shared" si="19"/>
        <v>0</v>
      </c>
    </row>
    <row r="41" spans="1:32" s="57" customFormat="1" ht="16.5" hidden="1" customHeight="1">
      <c r="B41" s="520" t="s">
        <v>16</v>
      </c>
      <c r="C41" s="536">
        <f t="shared" si="29"/>
        <v>153</v>
      </c>
      <c r="D41" s="537">
        <f>SUM(D42)</f>
        <v>78</v>
      </c>
      <c r="E41" s="538">
        <f>SUM(E42)</f>
        <v>75</v>
      </c>
      <c r="F41" s="539">
        <f t="shared" si="20"/>
        <v>153</v>
      </c>
      <c r="G41" s="537">
        <f>SUM(G42)</f>
        <v>78</v>
      </c>
      <c r="H41" s="540">
        <f>SUM(H42)</f>
        <v>75</v>
      </c>
      <c r="I41" s="541">
        <f t="shared" si="21"/>
        <v>0</v>
      </c>
      <c r="J41" s="537">
        <f>SUM(J42)</f>
        <v>0</v>
      </c>
      <c r="K41" s="542">
        <f>SUM(K42)</f>
        <v>0</v>
      </c>
      <c r="L41" s="539">
        <f t="shared" si="22"/>
        <v>0</v>
      </c>
      <c r="M41" s="537">
        <f>SUM(M42)</f>
        <v>0</v>
      </c>
      <c r="N41" s="540">
        <f>SUM(N42)</f>
        <v>0</v>
      </c>
      <c r="O41" s="541">
        <f t="shared" si="23"/>
        <v>0</v>
      </c>
      <c r="P41" s="537">
        <f>SUM(P42)</f>
        <v>0</v>
      </c>
      <c r="Q41" s="542">
        <f>SUM(Q42)</f>
        <v>0</v>
      </c>
      <c r="R41" s="539">
        <f t="shared" si="24"/>
        <v>0</v>
      </c>
      <c r="S41" s="537">
        <f>SUM(S42)</f>
        <v>0</v>
      </c>
      <c r="T41" s="540">
        <f>SUM(T42)</f>
        <v>0</v>
      </c>
      <c r="U41" s="539">
        <f t="shared" si="25"/>
        <v>0</v>
      </c>
      <c r="V41" s="537">
        <f>SUM(V42)</f>
        <v>0</v>
      </c>
      <c r="W41" s="540">
        <f>SUM(W42)</f>
        <v>0</v>
      </c>
      <c r="X41" s="541">
        <f t="shared" si="26"/>
        <v>0</v>
      </c>
      <c r="Y41" s="542">
        <f>SUM(Y42)</f>
        <v>0</v>
      </c>
      <c r="Z41" s="542">
        <f>SUM(Z42)</f>
        <v>0</v>
      </c>
      <c r="AA41" s="543">
        <f t="shared" si="28"/>
        <v>100</v>
      </c>
      <c r="AB41" s="544">
        <f t="shared" si="28"/>
        <v>100</v>
      </c>
      <c r="AC41" s="545">
        <f t="shared" si="28"/>
        <v>100</v>
      </c>
      <c r="AD41" s="546">
        <f t="shared" si="27"/>
        <v>0</v>
      </c>
      <c r="AE41" s="544">
        <f t="shared" si="27"/>
        <v>0</v>
      </c>
      <c r="AF41" s="545">
        <f t="shared" si="19"/>
        <v>0</v>
      </c>
    </row>
    <row r="42" spans="1:32" s="57" customFormat="1" ht="15" hidden="1" customHeight="1">
      <c r="B42" s="528" t="s">
        <v>255</v>
      </c>
      <c r="C42" s="547">
        <f t="shared" si="29"/>
        <v>153</v>
      </c>
      <c r="D42" s="548">
        <f>G42+J42+M42+P42+S42+V42+Y42</f>
        <v>78</v>
      </c>
      <c r="E42" s="549">
        <f>H42+K42+N42+Q42+T42+W42+Z42</f>
        <v>75</v>
      </c>
      <c r="F42" s="550">
        <f t="shared" si="20"/>
        <v>153</v>
      </c>
      <c r="G42" s="548">
        <v>78</v>
      </c>
      <c r="H42" s="551">
        <v>75</v>
      </c>
      <c r="I42" s="552">
        <f t="shared" si="21"/>
        <v>0</v>
      </c>
      <c r="J42" s="548">
        <v>0</v>
      </c>
      <c r="K42" s="553">
        <v>0</v>
      </c>
      <c r="L42" s="550">
        <f t="shared" si="22"/>
        <v>0</v>
      </c>
      <c r="M42" s="548">
        <v>0</v>
      </c>
      <c r="N42" s="551">
        <v>0</v>
      </c>
      <c r="O42" s="552">
        <f t="shared" si="23"/>
        <v>0</v>
      </c>
      <c r="P42" s="548">
        <v>0</v>
      </c>
      <c r="Q42" s="553">
        <v>0</v>
      </c>
      <c r="R42" s="550">
        <f t="shared" si="24"/>
        <v>0</v>
      </c>
      <c r="S42" s="548">
        <v>0</v>
      </c>
      <c r="T42" s="551">
        <v>0</v>
      </c>
      <c r="U42" s="550">
        <f t="shared" si="25"/>
        <v>0</v>
      </c>
      <c r="V42" s="548">
        <v>0</v>
      </c>
      <c r="W42" s="551">
        <v>0</v>
      </c>
      <c r="X42" s="552">
        <f t="shared" si="26"/>
        <v>0</v>
      </c>
      <c r="Y42" s="553">
        <v>0</v>
      </c>
      <c r="Z42" s="553">
        <v>0</v>
      </c>
      <c r="AA42" s="554">
        <f t="shared" si="28"/>
        <v>100</v>
      </c>
      <c r="AB42" s="555">
        <f t="shared" si="28"/>
        <v>100</v>
      </c>
      <c r="AC42" s="556">
        <f t="shared" si="28"/>
        <v>100</v>
      </c>
      <c r="AD42" s="557">
        <f>ROUND(R42/C42*100,1)</f>
        <v>0</v>
      </c>
      <c r="AE42" s="555">
        <f>ROUND(S42/D42*100,1)</f>
        <v>0</v>
      </c>
      <c r="AF42" s="556">
        <f>ROUND(T42/E42*100,1)</f>
        <v>0</v>
      </c>
    </row>
    <row r="43" spans="1:32" s="227" customFormat="1" ht="16.5" hidden="1" customHeight="1">
      <c r="A43" s="130"/>
      <c r="B43" s="4" t="s">
        <v>257</v>
      </c>
      <c r="C43" s="511">
        <f>C44+C46+C50+C52</f>
        <v>1011</v>
      </c>
      <c r="D43" s="511">
        <f t="shared" ref="D43:Z43" si="31">D44+D46+D50+D52</f>
        <v>521</v>
      </c>
      <c r="E43" s="512">
        <f t="shared" si="31"/>
        <v>490</v>
      </c>
      <c r="F43" s="513">
        <f t="shared" si="31"/>
        <v>1006</v>
      </c>
      <c r="G43" s="511">
        <f t="shared" si="31"/>
        <v>521</v>
      </c>
      <c r="H43" s="514">
        <f t="shared" si="31"/>
        <v>485</v>
      </c>
      <c r="I43" s="511">
        <f t="shared" si="31"/>
        <v>1</v>
      </c>
      <c r="J43" s="511">
        <f t="shared" si="31"/>
        <v>0</v>
      </c>
      <c r="K43" s="512">
        <f t="shared" si="31"/>
        <v>1</v>
      </c>
      <c r="L43" s="513">
        <f t="shared" si="31"/>
        <v>0</v>
      </c>
      <c r="M43" s="511">
        <f t="shared" si="31"/>
        <v>0</v>
      </c>
      <c r="N43" s="514">
        <f t="shared" si="31"/>
        <v>0</v>
      </c>
      <c r="O43" s="511">
        <f t="shared" si="31"/>
        <v>0</v>
      </c>
      <c r="P43" s="511">
        <f t="shared" si="31"/>
        <v>0</v>
      </c>
      <c r="Q43" s="512">
        <f t="shared" si="31"/>
        <v>0</v>
      </c>
      <c r="R43" s="513">
        <f t="shared" si="31"/>
        <v>1</v>
      </c>
      <c r="S43" s="511">
        <f t="shared" si="31"/>
        <v>0</v>
      </c>
      <c r="T43" s="514">
        <f t="shared" si="31"/>
        <v>1</v>
      </c>
      <c r="U43" s="511">
        <f t="shared" si="31"/>
        <v>3</v>
      </c>
      <c r="V43" s="511">
        <f t="shared" si="31"/>
        <v>0</v>
      </c>
      <c r="W43" s="512">
        <f t="shared" si="31"/>
        <v>3</v>
      </c>
      <c r="X43" s="513">
        <f t="shared" si="31"/>
        <v>0</v>
      </c>
      <c r="Y43" s="511">
        <f t="shared" si="31"/>
        <v>0</v>
      </c>
      <c r="Z43" s="514">
        <f t="shared" si="31"/>
        <v>0</v>
      </c>
      <c r="AA43" s="515">
        <f t="shared" si="28"/>
        <v>99.5</v>
      </c>
      <c r="AB43" s="516">
        <f t="shared" si="28"/>
        <v>100</v>
      </c>
      <c r="AC43" s="517">
        <f t="shared" si="28"/>
        <v>99</v>
      </c>
      <c r="AD43" s="518">
        <f>ROUND(R43/C43*100,1)</f>
        <v>0.1</v>
      </c>
      <c r="AE43" s="516">
        <f>ROUND(S43/D43*100,1)</f>
        <v>0</v>
      </c>
      <c r="AF43" s="517">
        <f t="shared" ref="AF43:AF52" si="32">ROUND(T43/E43*100,1)</f>
        <v>0.2</v>
      </c>
    </row>
    <row r="44" spans="1:32" s="57" customFormat="1" ht="16.5" hidden="1" customHeight="1">
      <c r="B44" s="520" t="s">
        <v>13</v>
      </c>
      <c r="C44" s="536">
        <f>SUM(D44:E44)</f>
        <v>243</v>
      </c>
      <c r="D44" s="537">
        <f>SUM(D45)</f>
        <v>127</v>
      </c>
      <c r="E44" s="538">
        <f>SUM(E45)</f>
        <v>116</v>
      </c>
      <c r="F44" s="539">
        <f t="shared" ref="F44:F53" si="33">SUM(G44:H44)</f>
        <v>242</v>
      </c>
      <c r="G44" s="537">
        <f>SUM(G45)</f>
        <v>127</v>
      </c>
      <c r="H44" s="540">
        <f>SUM(H45)</f>
        <v>115</v>
      </c>
      <c r="I44" s="541">
        <f t="shared" ref="I44:I53" si="34">SUM(J44:K44)</f>
        <v>0</v>
      </c>
      <c r="J44" s="537">
        <f>SUM(J45)</f>
        <v>0</v>
      </c>
      <c r="K44" s="542">
        <f>SUM(K45)</f>
        <v>0</v>
      </c>
      <c r="L44" s="539">
        <f t="shared" ref="L44:L53" si="35">SUM(M44:N44)</f>
        <v>0</v>
      </c>
      <c r="M44" s="537">
        <f>SUM(M45)</f>
        <v>0</v>
      </c>
      <c r="N44" s="540">
        <f>SUM(N45)</f>
        <v>0</v>
      </c>
      <c r="O44" s="541">
        <f t="shared" ref="O44:O53" si="36">SUM(P44:Q44)</f>
        <v>0</v>
      </c>
      <c r="P44" s="537">
        <f>SUM(P45)</f>
        <v>0</v>
      </c>
      <c r="Q44" s="542">
        <f>SUM(Q45)</f>
        <v>0</v>
      </c>
      <c r="R44" s="539">
        <f t="shared" ref="R44:R53" si="37">SUM(S44:T44)</f>
        <v>1</v>
      </c>
      <c r="S44" s="537">
        <f>SUM(S45)</f>
        <v>0</v>
      </c>
      <c r="T44" s="540">
        <f>SUM(T45)</f>
        <v>1</v>
      </c>
      <c r="U44" s="539">
        <f t="shared" ref="U44:U53" si="38">SUM(V44:W44)</f>
        <v>0</v>
      </c>
      <c r="V44" s="537">
        <f>SUM(V45)</f>
        <v>0</v>
      </c>
      <c r="W44" s="540">
        <f>SUM(W45)</f>
        <v>0</v>
      </c>
      <c r="X44" s="541">
        <f t="shared" ref="X44:X53" si="39">SUM(Y44:Z44)</f>
        <v>0</v>
      </c>
      <c r="Y44" s="542">
        <f>SUM(Y45)</f>
        <v>0</v>
      </c>
      <c r="Z44" s="542">
        <f>SUM(Z45)</f>
        <v>0</v>
      </c>
      <c r="AA44" s="543">
        <f t="shared" si="28"/>
        <v>99.6</v>
      </c>
      <c r="AB44" s="544">
        <f t="shared" si="28"/>
        <v>100</v>
      </c>
      <c r="AC44" s="545">
        <f t="shared" si="28"/>
        <v>99.1</v>
      </c>
      <c r="AD44" s="546">
        <f>ROUND(R44/C44*100,1)</f>
        <v>0.4</v>
      </c>
      <c r="AE44" s="544">
        <f>ROUND(S44/D44*100,1)</f>
        <v>0</v>
      </c>
      <c r="AF44" s="545">
        <f t="shared" si="32"/>
        <v>0.9</v>
      </c>
    </row>
    <row r="45" spans="1:32" s="57" customFormat="1" ht="15" hidden="1" customHeight="1">
      <c r="B45" s="520" t="s">
        <v>130</v>
      </c>
      <c r="C45" s="536">
        <f>SUM(D45:E45)</f>
        <v>243</v>
      </c>
      <c r="D45" s="537">
        <f>G45+J45+M45+P45+S45+V45+Y45</f>
        <v>127</v>
      </c>
      <c r="E45" s="538">
        <f>H45+K45+N45+Q45+T45+W45+Z45</f>
        <v>116</v>
      </c>
      <c r="F45" s="539">
        <f t="shared" si="33"/>
        <v>242</v>
      </c>
      <c r="G45" s="537">
        <v>127</v>
      </c>
      <c r="H45" s="540">
        <v>115</v>
      </c>
      <c r="I45" s="541">
        <f t="shared" si="34"/>
        <v>0</v>
      </c>
      <c r="J45" s="537">
        <v>0</v>
      </c>
      <c r="K45" s="542">
        <v>0</v>
      </c>
      <c r="L45" s="539">
        <f t="shared" si="35"/>
        <v>0</v>
      </c>
      <c r="M45" s="537">
        <v>0</v>
      </c>
      <c r="N45" s="540">
        <v>0</v>
      </c>
      <c r="O45" s="541">
        <f t="shared" si="36"/>
        <v>0</v>
      </c>
      <c r="P45" s="537">
        <v>0</v>
      </c>
      <c r="Q45" s="542">
        <v>0</v>
      </c>
      <c r="R45" s="539">
        <f t="shared" si="37"/>
        <v>1</v>
      </c>
      <c r="S45" s="537">
        <v>0</v>
      </c>
      <c r="T45" s="540">
        <v>1</v>
      </c>
      <c r="U45" s="539">
        <f t="shared" si="38"/>
        <v>0</v>
      </c>
      <c r="V45" s="537">
        <v>0</v>
      </c>
      <c r="W45" s="540">
        <v>0</v>
      </c>
      <c r="X45" s="541">
        <f t="shared" si="39"/>
        <v>0</v>
      </c>
      <c r="Y45" s="542">
        <v>0</v>
      </c>
      <c r="Z45" s="542">
        <v>0</v>
      </c>
      <c r="AA45" s="543">
        <f t="shared" si="28"/>
        <v>99.6</v>
      </c>
      <c r="AB45" s="544">
        <f t="shared" si="28"/>
        <v>100</v>
      </c>
      <c r="AC45" s="545">
        <f t="shared" si="28"/>
        <v>99.1</v>
      </c>
      <c r="AD45" s="546">
        <f t="shared" ref="AD45:AF58" si="40">ROUND(R45/C45*100,1)</f>
        <v>0.4</v>
      </c>
      <c r="AE45" s="544">
        <f t="shared" si="40"/>
        <v>0</v>
      </c>
      <c r="AF45" s="545">
        <f t="shared" si="32"/>
        <v>0.9</v>
      </c>
    </row>
    <row r="46" spans="1:32" s="57" customFormat="1" ht="16.5" hidden="1" customHeight="1">
      <c r="B46" s="520" t="s">
        <v>14</v>
      </c>
      <c r="C46" s="536">
        <f>SUM(D46:E46)</f>
        <v>373</v>
      </c>
      <c r="D46" s="537">
        <f>SUM(D47:D49)</f>
        <v>194</v>
      </c>
      <c r="E46" s="538">
        <f>SUM(E47:E49)</f>
        <v>179</v>
      </c>
      <c r="F46" s="539">
        <f t="shared" si="33"/>
        <v>372</v>
      </c>
      <c r="G46" s="537">
        <f>SUM(G47:G49)</f>
        <v>194</v>
      </c>
      <c r="H46" s="540">
        <f>SUM(H47:H49)</f>
        <v>178</v>
      </c>
      <c r="I46" s="541">
        <f t="shared" si="34"/>
        <v>0</v>
      </c>
      <c r="J46" s="537">
        <f>SUM(J47:J49)</f>
        <v>0</v>
      </c>
      <c r="K46" s="542">
        <f>SUM(K47:K49)</f>
        <v>0</v>
      </c>
      <c r="L46" s="539">
        <f t="shared" si="35"/>
        <v>0</v>
      </c>
      <c r="M46" s="537">
        <f>SUM(M47:M49)</f>
        <v>0</v>
      </c>
      <c r="N46" s="540">
        <f>SUM(N47:N49)</f>
        <v>0</v>
      </c>
      <c r="O46" s="541">
        <f t="shared" si="36"/>
        <v>0</v>
      </c>
      <c r="P46" s="537">
        <f>SUM(P47:P49)</f>
        <v>0</v>
      </c>
      <c r="Q46" s="542">
        <f>SUM(Q47:Q49)</f>
        <v>0</v>
      </c>
      <c r="R46" s="539">
        <f t="shared" si="37"/>
        <v>0</v>
      </c>
      <c r="S46" s="537">
        <f>SUM(S47:S49)</f>
        <v>0</v>
      </c>
      <c r="T46" s="540">
        <f>SUM(T47:T49)</f>
        <v>0</v>
      </c>
      <c r="U46" s="539">
        <f t="shared" si="38"/>
        <v>1</v>
      </c>
      <c r="V46" s="537">
        <f>SUM(V47:V49)</f>
        <v>0</v>
      </c>
      <c r="W46" s="540">
        <f>SUM(W47:W49)</f>
        <v>1</v>
      </c>
      <c r="X46" s="541">
        <f t="shared" si="39"/>
        <v>0</v>
      </c>
      <c r="Y46" s="542">
        <f>SUM(Y47:Y49)</f>
        <v>0</v>
      </c>
      <c r="Z46" s="542">
        <f>SUM(Z47:Z49)</f>
        <v>0</v>
      </c>
      <c r="AA46" s="543">
        <f t="shared" si="28"/>
        <v>99.7</v>
      </c>
      <c r="AB46" s="544">
        <f t="shared" si="28"/>
        <v>100</v>
      </c>
      <c r="AC46" s="545">
        <f t="shared" si="28"/>
        <v>99.4</v>
      </c>
      <c r="AD46" s="546">
        <f t="shared" si="40"/>
        <v>0</v>
      </c>
      <c r="AE46" s="544">
        <f t="shared" si="40"/>
        <v>0</v>
      </c>
      <c r="AF46" s="545">
        <f t="shared" si="32"/>
        <v>0</v>
      </c>
    </row>
    <row r="47" spans="1:32" s="57" customFormat="1" ht="15" hidden="1" customHeight="1">
      <c r="B47" s="520" t="s">
        <v>131</v>
      </c>
      <c r="C47" s="536">
        <f t="shared" ref="C47:C53" si="41">SUM(D47:E47)</f>
        <v>239</v>
      </c>
      <c r="D47" s="537">
        <f t="shared" ref="D47:E49" si="42">G47+J47+M47+P47+S47+V47+Y47</f>
        <v>123</v>
      </c>
      <c r="E47" s="538">
        <f t="shared" si="42"/>
        <v>116</v>
      </c>
      <c r="F47" s="539">
        <f t="shared" si="33"/>
        <v>238</v>
      </c>
      <c r="G47" s="537">
        <v>123</v>
      </c>
      <c r="H47" s="540">
        <v>115</v>
      </c>
      <c r="I47" s="541">
        <f t="shared" si="34"/>
        <v>0</v>
      </c>
      <c r="J47" s="537">
        <v>0</v>
      </c>
      <c r="K47" s="542">
        <v>0</v>
      </c>
      <c r="L47" s="539">
        <f t="shared" si="35"/>
        <v>0</v>
      </c>
      <c r="M47" s="537">
        <v>0</v>
      </c>
      <c r="N47" s="540">
        <v>0</v>
      </c>
      <c r="O47" s="541">
        <f t="shared" si="36"/>
        <v>0</v>
      </c>
      <c r="P47" s="537">
        <v>0</v>
      </c>
      <c r="Q47" s="542">
        <v>0</v>
      </c>
      <c r="R47" s="539">
        <f t="shared" si="37"/>
        <v>0</v>
      </c>
      <c r="S47" s="537">
        <v>0</v>
      </c>
      <c r="T47" s="540">
        <v>0</v>
      </c>
      <c r="U47" s="539">
        <f t="shared" si="38"/>
        <v>1</v>
      </c>
      <c r="V47" s="537">
        <v>0</v>
      </c>
      <c r="W47" s="540">
        <v>1</v>
      </c>
      <c r="X47" s="541">
        <f t="shared" si="39"/>
        <v>0</v>
      </c>
      <c r="Y47" s="542">
        <v>0</v>
      </c>
      <c r="Z47" s="542">
        <v>0</v>
      </c>
      <c r="AA47" s="543">
        <f t="shared" si="28"/>
        <v>99.6</v>
      </c>
      <c r="AB47" s="544">
        <f t="shared" si="28"/>
        <v>100</v>
      </c>
      <c r="AC47" s="545">
        <f t="shared" si="28"/>
        <v>99.1</v>
      </c>
      <c r="AD47" s="546">
        <f t="shared" si="40"/>
        <v>0</v>
      </c>
      <c r="AE47" s="544">
        <f t="shared" si="40"/>
        <v>0</v>
      </c>
      <c r="AF47" s="545">
        <f t="shared" si="32"/>
        <v>0</v>
      </c>
    </row>
    <row r="48" spans="1:32" s="57" customFormat="1" ht="15" hidden="1" customHeight="1">
      <c r="B48" s="520" t="s">
        <v>258</v>
      </c>
      <c r="C48" s="536">
        <f t="shared" si="41"/>
        <v>0</v>
      </c>
      <c r="D48" s="537">
        <f t="shared" si="42"/>
        <v>0</v>
      </c>
      <c r="E48" s="538">
        <f t="shared" si="42"/>
        <v>0</v>
      </c>
      <c r="F48" s="539">
        <f t="shared" si="33"/>
        <v>0</v>
      </c>
      <c r="G48" s="537">
        <v>0</v>
      </c>
      <c r="H48" s="540">
        <v>0</v>
      </c>
      <c r="I48" s="541">
        <f t="shared" si="34"/>
        <v>0</v>
      </c>
      <c r="J48" s="537">
        <v>0</v>
      </c>
      <c r="K48" s="542">
        <v>0</v>
      </c>
      <c r="L48" s="539">
        <f t="shared" si="35"/>
        <v>0</v>
      </c>
      <c r="M48" s="537">
        <v>0</v>
      </c>
      <c r="N48" s="540">
        <v>0</v>
      </c>
      <c r="O48" s="541">
        <f t="shared" si="36"/>
        <v>0</v>
      </c>
      <c r="P48" s="537">
        <v>0</v>
      </c>
      <c r="Q48" s="542">
        <v>0</v>
      </c>
      <c r="R48" s="539">
        <f t="shared" si="37"/>
        <v>0</v>
      </c>
      <c r="S48" s="537">
        <v>0</v>
      </c>
      <c r="T48" s="540">
        <v>0</v>
      </c>
      <c r="U48" s="539">
        <f t="shared" si="38"/>
        <v>0</v>
      </c>
      <c r="V48" s="537">
        <v>0</v>
      </c>
      <c r="W48" s="540">
        <v>0</v>
      </c>
      <c r="X48" s="541">
        <f t="shared" si="39"/>
        <v>0</v>
      </c>
      <c r="Y48" s="542">
        <v>0</v>
      </c>
      <c r="Z48" s="542">
        <v>0</v>
      </c>
      <c r="AA48" s="570" t="s">
        <v>12</v>
      </c>
      <c r="AB48" s="571" t="s">
        <v>12</v>
      </c>
      <c r="AC48" s="572" t="s">
        <v>12</v>
      </c>
      <c r="AD48" s="573" t="s">
        <v>12</v>
      </c>
      <c r="AE48" s="571" t="s">
        <v>12</v>
      </c>
      <c r="AF48" s="572" t="s">
        <v>12</v>
      </c>
    </row>
    <row r="49" spans="1:32" s="57" customFormat="1" ht="15" hidden="1" customHeight="1">
      <c r="B49" s="520" t="s">
        <v>132</v>
      </c>
      <c r="C49" s="536">
        <f t="shared" si="41"/>
        <v>134</v>
      </c>
      <c r="D49" s="537">
        <f t="shared" si="42"/>
        <v>71</v>
      </c>
      <c r="E49" s="538">
        <f t="shared" si="42"/>
        <v>63</v>
      </c>
      <c r="F49" s="539">
        <f t="shared" si="33"/>
        <v>134</v>
      </c>
      <c r="G49" s="537">
        <v>71</v>
      </c>
      <c r="H49" s="540">
        <v>63</v>
      </c>
      <c r="I49" s="541">
        <f t="shared" si="34"/>
        <v>0</v>
      </c>
      <c r="J49" s="537">
        <v>0</v>
      </c>
      <c r="K49" s="542">
        <v>0</v>
      </c>
      <c r="L49" s="539">
        <f t="shared" si="35"/>
        <v>0</v>
      </c>
      <c r="M49" s="537">
        <v>0</v>
      </c>
      <c r="N49" s="540">
        <v>0</v>
      </c>
      <c r="O49" s="541">
        <f t="shared" si="36"/>
        <v>0</v>
      </c>
      <c r="P49" s="537">
        <v>0</v>
      </c>
      <c r="Q49" s="542">
        <v>0</v>
      </c>
      <c r="R49" s="539">
        <f t="shared" si="37"/>
        <v>0</v>
      </c>
      <c r="S49" s="537">
        <v>0</v>
      </c>
      <c r="T49" s="540">
        <v>0</v>
      </c>
      <c r="U49" s="539">
        <f t="shared" si="38"/>
        <v>0</v>
      </c>
      <c r="V49" s="537">
        <v>0</v>
      </c>
      <c r="W49" s="540">
        <v>0</v>
      </c>
      <c r="X49" s="541">
        <f t="shared" si="39"/>
        <v>0</v>
      </c>
      <c r="Y49" s="542">
        <v>0</v>
      </c>
      <c r="Z49" s="542">
        <v>0</v>
      </c>
      <c r="AA49" s="543">
        <f t="shared" ref="AA49:AC58" si="43">ROUND(F49/C49*100,1)</f>
        <v>100</v>
      </c>
      <c r="AB49" s="544">
        <f t="shared" si="43"/>
        <v>100</v>
      </c>
      <c r="AC49" s="545">
        <f t="shared" si="43"/>
        <v>100</v>
      </c>
      <c r="AD49" s="546">
        <f t="shared" si="40"/>
        <v>0</v>
      </c>
      <c r="AE49" s="544">
        <f t="shared" si="40"/>
        <v>0</v>
      </c>
      <c r="AF49" s="545">
        <f t="shared" si="32"/>
        <v>0</v>
      </c>
    </row>
    <row r="50" spans="1:32" s="57" customFormat="1" ht="16.5" hidden="1" customHeight="1">
      <c r="B50" s="520" t="s">
        <v>15</v>
      </c>
      <c r="C50" s="536">
        <f t="shared" si="41"/>
        <v>255</v>
      </c>
      <c r="D50" s="537">
        <f>SUM(D51)</f>
        <v>126</v>
      </c>
      <c r="E50" s="538">
        <f>SUM(E51)</f>
        <v>129</v>
      </c>
      <c r="F50" s="539">
        <f t="shared" si="33"/>
        <v>253</v>
      </c>
      <c r="G50" s="537">
        <f>SUM(G51)</f>
        <v>126</v>
      </c>
      <c r="H50" s="540">
        <f>SUM(H51)</f>
        <v>127</v>
      </c>
      <c r="I50" s="541">
        <f t="shared" si="34"/>
        <v>0</v>
      </c>
      <c r="J50" s="537">
        <f>SUM(J51)</f>
        <v>0</v>
      </c>
      <c r="K50" s="542">
        <f>SUM(K51)</f>
        <v>0</v>
      </c>
      <c r="L50" s="539">
        <f t="shared" si="35"/>
        <v>0</v>
      </c>
      <c r="M50" s="537">
        <f>SUM(M51)</f>
        <v>0</v>
      </c>
      <c r="N50" s="540">
        <f>SUM(N51)</f>
        <v>0</v>
      </c>
      <c r="O50" s="541">
        <f t="shared" si="36"/>
        <v>0</v>
      </c>
      <c r="P50" s="537">
        <f>SUM(P51)</f>
        <v>0</v>
      </c>
      <c r="Q50" s="542">
        <f>SUM(Q51)</f>
        <v>0</v>
      </c>
      <c r="R50" s="539">
        <f t="shared" si="37"/>
        <v>0</v>
      </c>
      <c r="S50" s="537">
        <f>SUM(S51)</f>
        <v>0</v>
      </c>
      <c r="T50" s="540">
        <f>SUM(T51)</f>
        <v>0</v>
      </c>
      <c r="U50" s="539">
        <f t="shared" si="38"/>
        <v>2</v>
      </c>
      <c r="V50" s="537">
        <f>SUM(V51)</f>
        <v>0</v>
      </c>
      <c r="W50" s="540">
        <f>SUM(W51)</f>
        <v>2</v>
      </c>
      <c r="X50" s="541">
        <f t="shared" si="39"/>
        <v>0</v>
      </c>
      <c r="Y50" s="542">
        <f>SUM(Y51)</f>
        <v>0</v>
      </c>
      <c r="Z50" s="542">
        <f>SUM(Z51)</f>
        <v>0</v>
      </c>
      <c r="AA50" s="543">
        <f t="shared" si="43"/>
        <v>99.2</v>
      </c>
      <c r="AB50" s="544">
        <f t="shared" si="43"/>
        <v>100</v>
      </c>
      <c r="AC50" s="545">
        <f t="shared" si="43"/>
        <v>98.4</v>
      </c>
      <c r="AD50" s="546">
        <f t="shared" si="40"/>
        <v>0</v>
      </c>
      <c r="AE50" s="544">
        <f t="shared" si="40"/>
        <v>0</v>
      </c>
      <c r="AF50" s="545">
        <f t="shared" si="32"/>
        <v>0</v>
      </c>
    </row>
    <row r="51" spans="1:32" s="57" customFormat="1" ht="15" hidden="1" customHeight="1">
      <c r="B51" s="520" t="s">
        <v>133</v>
      </c>
      <c r="C51" s="536">
        <f t="shared" si="41"/>
        <v>255</v>
      </c>
      <c r="D51" s="537">
        <f>G51+J51+M51+P51+S51+V51+Y51</f>
        <v>126</v>
      </c>
      <c r="E51" s="538">
        <f>H51+K51+N51+Q51+T51+W51+Z51</f>
        <v>129</v>
      </c>
      <c r="F51" s="539">
        <f t="shared" si="33"/>
        <v>253</v>
      </c>
      <c r="G51" s="537">
        <v>126</v>
      </c>
      <c r="H51" s="540">
        <v>127</v>
      </c>
      <c r="I51" s="541">
        <f t="shared" si="34"/>
        <v>0</v>
      </c>
      <c r="J51" s="537">
        <v>0</v>
      </c>
      <c r="K51" s="542">
        <v>0</v>
      </c>
      <c r="L51" s="539">
        <f t="shared" si="35"/>
        <v>0</v>
      </c>
      <c r="M51" s="537">
        <v>0</v>
      </c>
      <c r="N51" s="540">
        <v>0</v>
      </c>
      <c r="O51" s="541">
        <f t="shared" si="36"/>
        <v>0</v>
      </c>
      <c r="P51" s="537">
        <v>0</v>
      </c>
      <c r="Q51" s="542">
        <v>0</v>
      </c>
      <c r="R51" s="539">
        <f t="shared" si="37"/>
        <v>0</v>
      </c>
      <c r="S51" s="537">
        <v>0</v>
      </c>
      <c r="T51" s="540">
        <v>0</v>
      </c>
      <c r="U51" s="539">
        <f t="shared" si="38"/>
        <v>2</v>
      </c>
      <c r="V51" s="537">
        <v>0</v>
      </c>
      <c r="W51" s="540">
        <v>2</v>
      </c>
      <c r="X51" s="541">
        <f t="shared" si="39"/>
        <v>0</v>
      </c>
      <c r="Y51" s="542">
        <v>0</v>
      </c>
      <c r="Z51" s="542"/>
      <c r="AA51" s="543">
        <f t="shared" si="43"/>
        <v>99.2</v>
      </c>
      <c r="AB51" s="544">
        <f t="shared" si="43"/>
        <v>100</v>
      </c>
      <c r="AC51" s="545">
        <f t="shared" si="43"/>
        <v>98.4</v>
      </c>
      <c r="AD51" s="546">
        <f t="shared" si="40"/>
        <v>0</v>
      </c>
      <c r="AE51" s="544">
        <f t="shared" si="40"/>
        <v>0</v>
      </c>
      <c r="AF51" s="545">
        <f t="shared" si="32"/>
        <v>0</v>
      </c>
    </row>
    <row r="52" spans="1:32" s="57" customFormat="1" ht="16.5" hidden="1" customHeight="1">
      <c r="B52" s="520" t="s">
        <v>16</v>
      </c>
      <c r="C52" s="536">
        <f t="shared" si="41"/>
        <v>140</v>
      </c>
      <c r="D52" s="537">
        <f>SUM(D53)</f>
        <v>74</v>
      </c>
      <c r="E52" s="538">
        <f>SUM(E53)</f>
        <v>66</v>
      </c>
      <c r="F52" s="539">
        <f t="shared" si="33"/>
        <v>139</v>
      </c>
      <c r="G52" s="537">
        <f>SUM(G53)</f>
        <v>74</v>
      </c>
      <c r="H52" s="540">
        <f>SUM(H53)</f>
        <v>65</v>
      </c>
      <c r="I52" s="541">
        <f t="shared" si="34"/>
        <v>1</v>
      </c>
      <c r="J52" s="537">
        <f>SUM(J53)</f>
        <v>0</v>
      </c>
      <c r="K52" s="542">
        <f>SUM(K53)</f>
        <v>1</v>
      </c>
      <c r="L52" s="539">
        <f t="shared" si="35"/>
        <v>0</v>
      </c>
      <c r="M52" s="537">
        <f>SUM(M53)</f>
        <v>0</v>
      </c>
      <c r="N52" s="540">
        <f>SUM(N53)</f>
        <v>0</v>
      </c>
      <c r="O52" s="541">
        <f t="shared" si="36"/>
        <v>0</v>
      </c>
      <c r="P52" s="537">
        <f>SUM(P53)</f>
        <v>0</v>
      </c>
      <c r="Q52" s="542">
        <f>SUM(Q53)</f>
        <v>0</v>
      </c>
      <c r="R52" s="539">
        <f t="shared" si="37"/>
        <v>0</v>
      </c>
      <c r="S52" s="537">
        <f>SUM(S53)</f>
        <v>0</v>
      </c>
      <c r="T52" s="540">
        <f>SUM(T53)</f>
        <v>0</v>
      </c>
      <c r="U52" s="539">
        <f t="shared" si="38"/>
        <v>0</v>
      </c>
      <c r="V52" s="537">
        <f>SUM(V53)</f>
        <v>0</v>
      </c>
      <c r="W52" s="540">
        <f>SUM(W53)</f>
        <v>0</v>
      </c>
      <c r="X52" s="541">
        <f t="shared" si="39"/>
        <v>0</v>
      </c>
      <c r="Y52" s="542">
        <f>SUM(Y53)</f>
        <v>0</v>
      </c>
      <c r="Z52" s="542">
        <f>SUM(Z53)</f>
        <v>0</v>
      </c>
      <c r="AA52" s="543">
        <f t="shared" si="43"/>
        <v>99.3</v>
      </c>
      <c r="AB52" s="544">
        <f t="shared" si="43"/>
        <v>100</v>
      </c>
      <c r="AC52" s="545">
        <f t="shared" si="43"/>
        <v>98.5</v>
      </c>
      <c r="AD52" s="546">
        <f t="shared" si="40"/>
        <v>0</v>
      </c>
      <c r="AE52" s="544">
        <f t="shared" si="40"/>
        <v>0</v>
      </c>
      <c r="AF52" s="545">
        <f t="shared" si="32"/>
        <v>0</v>
      </c>
    </row>
    <row r="53" spans="1:32" s="57" customFormat="1" ht="15" hidden="1" customHeight="1">
      <c r="B53" s="528" t="s">
        <v>255</v>
      </c>
      <c r="C53" s="547">
        <f t="shared" si="41"/>
        <v>140</v>
      </c>
      <c r="D53" s="548">
        <f>G53+J53+M53+P53+S53+V53+Y53</f>
        <v>74</v>
      </c>
      <c r="E53" s="549">
        <f>H53+K53+N53+Q53+T53+W53+Z53</f>
        <v>66</v>
      </c>
      <c r="F53" s="550">
        <f t="shared" si="33"/>
        <v>139</v>
      </c>
      <c r="G53" s="548">
        <v>74</v>
      </c>
      <c r="H53" s="551">
        <v>65</v>
      </c>
      <c r="I53" s="552">
        <f t="shared" si="34"/>
        <v>1</v>
      </c>
      <c r="J53" s="548">
        <v>0</v>
      </c>
      <c r="K53" s="553">
        <v>1</v>
      </c>
      <c r="L53" s="550">
        <f t="shared" si="35"/>
        <v>0</v>
      </c>
      <c r="M53" s="548">
        <v>0</v>
      </c>
      <c r="N53" s="551">
        <v>0</v>
      </c>
      <c r="O53" s="552">
        <f t="shared" si="36"/>
        <v>0</v>
      </c>
      <c r="P53" s="548">
        <v>0</v>
      </c>
      <c r="Q53" s="553">
        <v>0</v>
      </c>
      <c r="R53" s="550">
        <f t="shared" si="37"/>
        <v>0</v>
      </c>
      <c r="S53" s="548">
        <v>0</v>
      </c>
      <c r="T53" s="551">
        <v>0</v>
      </c>
      <c r="U53" s="550">
        <f t="shared" si="38"/>
        <v>0</v>
      </c>
      <c r="V53" s="548">
        <v>0</v>
      </c>
      <c r="W53" s="551">
        <v>0</v>
      </c>
      <c r="X53" s="552">
        <f t="shared" si="39"/>
        <v>0</v>
      </c>
      <c r="Y53" s="553">
        <v>0</v>
      </c>
      <c r="Z53" s="553">
        <v>0</v>
      </c>
      <c r="AA53" s="554">
        <f t="shared" si="43"/>
        <v>99.3</v>
      </c>
      <c r="AB53" s="555">
        <f t="shared" si="43"/>
        <v>100</v>
      </c>
      <c r="AC53" s="556">
        <f t="shared" si="43"/>
        <v>98.5</v>
      </c>
      <c r="AD53" s="557">
        <f t="shared" si="40"/>
        <v>0</v>
      </c>
      <c r="AE53" s="555">
        <f t="shared" si="40"/>
        <v>0</v>
      </c>
      <c r="AF53" s="556">
        <f t="shared" si="40"/>
        <v>0</v>
      </c>
    </row>
    <row r="54" spans="1:32" s="227" customFormat="1" ht="16.5" hidden="1" customHeight="1">
      <c r="A54" s="130"/>
      <c r="B54" s="4" t="s">
        <v>259</v>
      </c>
      <c r="C54" s="511">
        <f>C55+C57+C61+C63</f>
        <v>1072</v>
      </c>
      <c r="D54" s="511">
        <f t="shared" ref="D54:Z54" si="44">D55+D57+D61+D63</f>
        <v>578</v>
      </c>
      <c r="E54" s="512">
        <f t="shared" si="44"/>
        <v>494</v>
      </c>
      <c r="F54" s="513">
        <f t="shared" si="44"/>
        <v>1068</v>
      </c>
      <c r="G54" s="511">
        <f t="shared" si="44"/>
        <v>575</v>
      </c>
      <c r="H54" s="514">
        <f t="shared" si="44"/>
        <v>493</v>
      </c>
      <c r="I54" s="511">
        <f t="shared" si="44"/>
        <v>0</v>
      </c>
      <c r="J54" s="511">
        <f t="shared" si="44"/>
        <v>0</v>
      </c>
      <c r="K54" s="512">
        <f t="shared" si="44"/>
        <v>0</v>
      </c>
      <c r="L54" s="513">
        <f t="shared" si="44"/>
        <v>0</v>
      </c>
      <c r="M54" s="511">
        <f t="shared" si="44"/>
        <v>0</v>
      </c>
      <c r="N54" s="514">
        <f t="shared" si="44"/>
        <v>0</v>
      </c>
      <c r="O54" s="511">
        <f t="shared" si="44"/>
        <v>1</v>
      </c>
      <c r="P54" s="511">
        <f t="shared" si="44"/>
        <v>1</v>
      </c>
      <c r="Q54" s="512">
        <f t="shared" si="44"/>
        <v>0</v>
      </c>
      <c r="R54" s="513">
        <f t="shared" si="44"/>
        <v>1</v>
      </c>
      <c r="S54" s="511">
        <f t="shared" si="44"/>
        <v>1</v>
      </c>
      <c r="T54" s="514">
        <f t="shared" si="44"/>
        <v>0</v>
      </c>
      <c r="U54" s="511">
        <f t="shared" si="44"/>
        <v>2</v>
      </c>
      <c r="V54" s="511">
        <f t="shared" si="44"/>
        <v>1</v>
      </c>
      <c r="W54" s="512">
        <f t="shared" si="44"/>
        <v>1</v>
      </c>
      <c r="X54" s="513">
        <f t="shared" si="44"/>
        <v>0</v>
      </c>
      <c r="Y54" s="511">
        <f t="shared" si="44"/>
        <v>0</v>
      </c>
      <c r="Z54" s="514">
        <f t="shared" si="44"/>
        <v>0</v>
      </c>
      <c r="AA54" s="515">
        <f t="shared" si="43"/>
        <v>99.6</v>
      </c>
      <c r="AB54" s="516">
        <f t="shared" si="43"/>
        <v>99.5</v>
      </c>
      <c r="AC54" s="517">
        <f t="shared" si="43"/>
        <v>99.8</v>
      </c>
      <c r="AD54" s="518">
        <f t="shared" si="40"/>
        <v>0.1</v>
      </c>
      <c r="AE54" s="516">
        <f t="shared" si="40"/>
        <v>0.2</v>
      </c>
      <c r="AF54" s="517">
        <f t="shared" si="40"/>
        <v>0</v>
      </c>
    </row>
    <row r="55" spans="1:32" s="57" customFormat="1" ht="16.5" hidden="1" customHeight="1">
      <c r="B55" s="520" t="s">
        <v>13</v>
      </c>
      <c r="C55" s="536">
        <f>SUM(D55:E55)</f>
        <v>248</v>
      </c>
      <c r="D55" s="537">
        <f>SUM(D56)</f>
        <v>135</v>
      </c>
      <c r="E55" s="538">
        <f>SUM(E56)</f>
        <v>113</v>
      </c>
      <c r="F55" s="539">
        <f t="shared" ref="F55:F64" si="45">SUM(G55:H55)</f>
        <v>248</v>
      </c>
      <c r="G55" s="537">
        <f>SUM(G56)</f>
        <v>135</v>
      </c>
      <c r="H55" s="540">
        <f>SUM(H56)</f>
        <v>113</v>
      </c>
      <c r="I55" s="541">
        <f t="shared" ref="I55:I64" si="46">SUM(J55:K55)</f>
        <v>0</v>
      </c>
      <c r="J55" s="537">
        <f>SUM(J56)</f>
        <v>0</v>
      </c>
      <c r="K55" s="542">
        <f>SUM(K56)</f>
        <v>0</v>
      </c>
      <c r="L55" s="539">
        <f t="shared" ref="L55:L64" si="47">SUM(M55:N55)</f>
        <v>0</v>
      </c>
      <c r="M55" s="537">
        <f>SUM(M56)</f>
        <v>0</v>
      </c>
      <c r="N55" s="540">
        <f>SUM(N56)</f>
        <v>0</v>
      </c>
      <c r="O55" s="541">
        <f t="shared" ref="O55:O64" si="48">SUM(P55:Q55)</f>
        <v>0</v>
      </c>
      <c r="P55" s="537">
        <f>SUM(P56)</f>
        <v>0</v>
      </c>
      <c r="Q55" s="542">
        <f>SUM(Q56)</f>
        <v>0</v>
      </c>
      <c r="R55" s="539">
        <f t="shared" ref="R55:R64" si="49">SUM(S55:T55)</f>
        <v>0</v>
      </c>
      <c r="S55" s="537">
        <f>SUM(S56)</f>
        <v>0</v>
      </c>
      <c r="T55" s="540">
        <f>SUM(T56)</f>
        <v>0</v>
      </c>
      <c r="U55" s="539">
        <f t="shared" ref="U55:U64" si="50">SUM(V55:W55)</f>
        <v>0</v>
      </c>
      <c r="V55" s="537">
        <f>SUM(V56)</f>
        <v>0</v>
      </c>
      <c r="W55" s="540">
        <f>SUM(W56)</f>
        <v>0</v>
      </c>
      <c r="X55" s="541">
        <f t="shared" ref="X55:X64" si="51">SUM(Y55:Z55)</f>
        <v>0</v>
      </c>
      <c r="Y55" s="542">
        <f>SUM(Y56)</f>
        <v>0</v>
      </c>
      <c r="Z55" s="542">
        <f>SUM(Z56)</f>
        <v>0</v>
      </c>
      <c r="AA55" s="543">
        <f t="shared" si="43"/>
        <v>100</v>
      </c>
      <c r="AB55" s="544">
        <f t="shared" si="43"/>
        <v>100</v>
      </c>
      <c r="AC55" s="545">
        <f t="shared" si="43"/>
        <v>100</v>
      </c>
      <c r="AD55" s="546">
        <f t="shared" si="40"/>
        <v>0</v>
      </c>
      <c r="AE55" s="544">
        <f t="shared" si="40"/>
        <v>0</v>
      </c>
      <c r="AF55" s="545">
        <f t="shared" si="40"/>
        <v>0</v>
      </c>
    </row>
    <row r="56" spans="1:32" s="57" customFormat="1" ht="15" hidden="1" customHeight="1">
      <c r="B56" s="520" t="s">
        <v>130</v>
      </c>
      <c r="C56" s="536">
        <f>SUM(D56:E56)</f>
        <v>248</v>
      </c>
      <c r="D56" s="537">
        <f>SUM(G56,J56,M56,P56,S56,V56,Y55)</f>
        <v>135</v>
      </c>
      <c r="E56" s="538">
        <f>SUM(H56,K56,N56,Q56,T56,W56,Z56)</f>
        <v>113</v>
      </c>
      <c r="F56" s="539">
        <f t="shared" si="45"/>
        <v>248</v>
      </c>
      <c r="G56" s="537">
        <v>135</v>
      </c>
      <c r="H56" s="540">
        <v>113</v>
      </c>
      <c r="I56" s="541">
        <f t="shared" si="46"/>
        <v>0</v>
      </c>
      <c r="J56" s="537">
        <v>0</v>
      </c>
      <c r="K56" s="542">
        <v>0</v>
      </c>
      <c r="L56" s="539">
        <f t="shared" si="47"/>
        <v>0</v>
      </c>
      <c r="M56" s="537">
        <v>0</v>
      </c>
      <c r="N56" s="540">
        <v>0</v>
      </c>
      <c r="O56" s="541">
        <f t="shared" si="48"/>
        <v>0</v>
      </c>
      <c r="P56" s="537">
        <v>0</v>
      </c>
      <c r="Q56" s="542">
        <v>0</v>
      </c>
      <c r="R56" s="539">
        <f t="shared" si="49"/>
        <v>0</v>
      </c>
      <c r="S56" s="537">
        <v>0</v>
      </c>
      <c r="T56" s="540">
        <v>0</v>
      </c>
      <c r="U56" s="539">
        <f t="shared" si="50"/>
        <v>0</v>
      </c>
      <c r="V56" s="537">
        <v>0</v>
      </c>
      <c r="W56" s="540">
        <v>0</v>
      </c>
      <c r="X56" s="541">
        <f t="shared" si="51"/>
        <v>0</v>
      </c>
      <c r="Y56" s="542">
        <v>0</v>
      </c>
      <c r="Z56" s="542">
        <v>0</v>
      </c>
      <c r="AA56" s="543">
        <f t="shared" si="43"/>
        <v>100</v>
      </c>
      <c r="AB56" s="544">
        <f t="shared" si="43"/>
        <v>100</v>
      </c>
      <c r="AC56" s="545">
        <f t="shared" si="43"/>
        <v>100</v>
      </c>
      <c r="AD56" s="546">
        <f t="shared" si="40"/>
        <v>0</v>
      </c>
      <c r="AE56" s="544">
        <f t="shared" si="40"/>
        <v>0</v>
      </c>
      <c r="AF56" s="545">
        <f t="shared" si="40"/>
        <v>0</v>
      </c>
    </row>
    <row r="57" spans="1:32" s="57" customFormat="1" ht="16.5" hidden="1" customHeight="1">
      <c r="B57" s="520" t="s">
        <v>14</v>
      </c>
      <c r="C57" s="536">
        <f>SUM(D57:E57)</f>
        <v>393</v>
      </c>
      <c r="D57" s="537">
        <f>SUM(D58:D60)</f>
        <v>195</v>
      </c>
      <c r="E57" s="538">
        <f>SUM(E58:E60)</f>
        <v>198</v>
      </c>
      <c r="F57" s="539">
        <f t="shared" si="45"/>
        <v>392</v>
      </c>
      <c r="G57" s="537">
        <f>SUM(G58:G60)</f>
        <v>195</v>
      </c>
      <c r="H57" s="540">
        <f>SUM(H58:H60)</f>
        <v>197</v>
      </c>
      <c r="I57" s="541">
        <f t="shared" si="46"/>
        <v>0</v>
      </c>
      <c r="J57" s="537">
        <f>SUM(J58:J60)</f>
        <v>0</v>
      </c>
      <c r="K57" s="542">
        <f>SUM(K58:K60)</f>
        <v>0</v>
      </c>
      <c r="L57" s="539">
        <f t="shared" si="47"/>
        <v>0</v>
      </c>
      <c r="M57" s="537">
        <f>SUM(M58:M60)</f>
        <v>0</v>
      </c>
      <c r="N57" s="540">
        <f>SUM(N58:N60)</f>
        <v>0</v>
      </c>
      <c r="O57" s="541">
        <f t="shared" si="48"/>
        <v>0</v>
      </c>
      <c r="P57" s="537">
        <f>SUM(P58:P60)</f>
        <v>0</v>
      </c>
      <c r="Q57" s="542">
        <f>SUM(Q58:Q60)</f>
        <v>0</v>
      </c>
      <c r="R57" s="539">
        <f t="shared" si="49"/>
        <v>0</v>
      </c>
      <c r="S57" s="537">
        <f>SUM(S58:S60)</f>
        <v>0</v>
      </c>
      <c r="T57" s="540">
        <f>SUM(T58:T60)</f>
        <v>0</v>
      </c>
      <c r="U57" s="539">
        <f t="shared" si="50"/>
        <v>1</v>
      </c>
      <c r="V57" s="537">
        <f>SUM(V58:V60)</f>
        <v>0</v>
      </c>
      <c r="W57" s="540">
        <f>SUM(W58:W60)</f>
        <v>1</v>
      </c>
      <c r="X57" s="541">
        <f t="shared" si="51"/>
        <v>0</v>
      </c>
      <c r="Y57" s="542">
        <f>SUM(Y58:Y60)</f>
        <v>0</v>
      </c>
      <c r="Z57" s="542">
        <f>SUM(Z58:Z60)</f>
        <v>0</v>
      </c>
      <c r="AA57" s="543">
        <f t="shared" si="43"/>
        <v>99.7</v>
      </c>
      <c r="AB57" s="544">
        <f t="shared" si="43"/>
        <v>100</v>
      </c>
      <c r="AC57" s="545">
        <f t="shared" si="43"/>
        <v>99.5</v>
      </c>
      <c r="AD57" s="546">
        <f t="shared" si="40"/>
        <v>0</v>
      </c>
      <c r="AE57" s="544">
        <f t="shared" si="40"/>
        <v>0</v>
      </c>
      <c r="AF57" s="545">
        <f t="shared" si="40"/>
        <v>0</v>
      </c>
    </row>
    <row r="58" spans="1:32" s="57" customFormat="1" ht="15" hidden="1" customHeight="1">
      <c r="B58" s="520" t="s">
        <v>131</v>
      </c>
      <c r="C58" s="536">
        <f t="shared" ref="C58:C64" si="52">SUM(D58:E58)</f>
        <v>241</v>
      </c>
      <c r="D58" s="537">
        <f t="shared" ref="D58:E60" si="53">SUM(G58,J58,M58,P58,S58,V58,Y58)</f>
        <v>122</v>
      </c>
      <c r="E58" s="538">
        <f t="shared" si="53"/>
        <v>119</v>
      </c>
      <c r="F58" s="539">
        <f t="shared" si="45"/>
        <v>240</v>
      </c>
      <c r="G58" s="537">
        <v>122</v>
      </c>
      <c r="H58" s="540">
        <v>118</v>
      </c>
      <c r="I58" s="541">
        <f t="shared" si="46"/>
        <v>0</v>
      </c>
      <c r="J58" s="537">
        <v>0</v>
      </c>
      <c r="K58" s="542">
        <v>0</v>
      </c>
      <c r="L58" s="539">
        <f t="shared" si="47"/>
        <v>0</v>
      </c>
      <c r="M58" s="537">
        <v>0</v>
      </c>
      <c r="N58" s="540">
        <v>0</v>
      </c>
      <c r="O58" s="541">
        <f t="shared" si="48"/>
        <v>0</v>
      </c>
      <c r="P58" s="537">
        <v>0</v>
      </c>
      <c r="Q58" s="542">
        <v>0</v>
      </c>
      <c r="R58" s="539">
        <f t="shared" si="49"/>
        <v>0</v>
      </c>
      <c r="S58" s="537">
        <v>0</v>
      </c>
      <c r="T58" s="540">
        <v>0</v>
      </c>
      <c r="U58" s="539">
        <f t="shared" si="50"/>
        <v>1</v>
      </c>
      <c r="V58" s="537">
        <v>0</v>
      </c>
      <c r="W58" s="540">
        <v>1</v>
      </c>
      <c r="X58" s="541">
        <f t="shared" si="51"/>
        <v>0</v>
      </c>
      <c r="Y58" s="542">
        <v>0</v>
      </c>
      <c r="Z58" s="542">
        <v>0</v>
      </c>
      <c r="AA58" s="543">
        <f t="shared" si="43"/>
        <v>99.6</v>
      </c>
      <c r="AB58" s="544">
        <f t="shared" si="43"/>
        <v>100</v>
      </c>
      <c r="AC58" s="545">
        <f t="shared" si="43"/>
        <v>99.2</v>
      </c>
      <c r="AD58" s="546">
        <f t="shared" si="40"/>
        <v>0</v>
      </c>
      <c r="AE58" s="544">
        <f t="shared" si="40"/>
        <v>0</v>
      </c>
      <c r="AF58" s="545">
        <f t="shared" si="40"/>
        <v>0</v>
      </c>
    </row>
    <row r="59" spans="1:32" s="57" customFormat="1" ht="15" hidden="1" customHeight="1">
      <c r="B59" s="520" t="s">
        <v>258</v>
      </c>
      <c r="C59" s="536">
        <f t="shared" si="52"/>
        <v>0</v>
      </c>
      <c r="D59" s="537">
        <f t="shared" si="53"/>
        <v>0</v>
      </c>
      <c r="E59" s="538">
        <f t="shared" si="53"/>
        <v>0</v>
      </c>
      <c r="F59" s="539">
        <f t="shared" si="45"/>
        <v>0</v>
      </c>
      <c r="G59" s="537">
        <v>0</v>
      </c>
      <c r="H59" s="540">
        <v>0</v>
      </c>
      <c r="I59" s="541">
        <f t="shared" si="46"/>
        <v>0</v>
      </c>
      <c r="J59" s="537">
        <v>0</v>
      </c>
      <c r="K59" s="542">
        <v>0</v>
      </c>
      <c r="L59" s="539">
        <f t="shared" si="47"/>
        <v>0</v>
      </c>
      <c r="M59" s="537">
        <v>0</v>
      </c>
      <c r="N59" s="540">
        <v>0</v>
      </c>
      <c r="O59" s="541">
        <f t="shared" si="48"/>
        <v>0</v>
      </c>
      <c r="P59" s="537">
        <v>0</v>
      </c>
      <c r="Q59" s="542">
        <v>0</v>
      </c>
      <c r="R59" s="539">
        <f t="shared" si="49"/>
        <v>0</v>
      </c>
      <c r="S59" s="537">
        <v>0</v>
      </c>
      <c r="T59" s="540">
        <v>0</v>
      </c>
      <c r="U59" s="539">
        <f t="shared" si="50"/>
        <v>0</v>
      </c>
      <c r="V59" s="537">
        <v>0</v>
      </c>
      <c r="W59" s="540">
        <v>0</v>
      </c>
      <c r="X59" s="541">
        <f t="shared" si="51"/>
        <v>0</v>
      </c>
      <c r="Y59" s="542">
        <v>0</v>
      </c>
      <c r="Z59" s="542">
        <v>0</v>
      </c>
      <c r="AA59" s="570" t="s">
        <v>12</v>
      </c>
      <c r="AB59" s="571" t="s">
        <v>12</v>
      </c>
      <c r="AC59" s="572" t="s">
        <v>12</v>
      </c>
      <c r="AD59" s="573" t="s">
        <v>12</v>
      </c>
      <c r="AE59" s="571" t="s">
        <v>12</v>
      </c>
      <c r="AF59" s="572" t="s">
        <v>12</v>
      </c>
    </row>
    <row r="60" spans="1:32" s="57" customFormat="1" ht="15" hidden="1" customHeight="1">
      <c r="B60" s="520" t="s">
        <v>132</v>
      </c>
      <c r="C60" s="536">
        <f t="shared" si="52"/>
        <v>152</v>
      </c>
      <c r="D60" s="537">
        <f t="shared" si="53"/>
        <v>73</v>
      </c>
      <c r="E60" s="538">
        <f t="shared" si="53"/>
        <v>79</v>
      </c>
      <c r="F60" s="539">
        <f t="shared" si="45"/>
        <v>152</v>
      </c>
      <c r="G60" s="537">
        <v>73</v>
      </c>
      <c r="H60" s="540">
        <v>79</v>
      </c>
      <c r="I60" s="541">
        <f t="shared" si="46"/>
        <v>0</v>
      </c>
      <c r="J60" s="537">
        <v>0</v>
      </c>
      <c r="K60" s="542">
        <v>0</v>
      </c>
      <c r="L60" s="539">
        <f t="shared" si="47"/>
        <v>0</v>
      </c>
      <c r="M60" s="537">
        <v>0</v>
      </c>
      <c r="N60" s="540">
        <v>0</v>
      </c>
      <c r="O60" s="541">
        <f t="shared" si="48"/>
        <v>0</v>
      </c>
      <c r="P60" s="537">
        <v>0</v>
      </c>
      <c r="Q60" s="542">
        <v>0</v>
      </c>
      <c r="R60" s="539">
        <f t="shared" si="49"/>
        <v>0</v>
      </c>
      <c r="S60" s="537">
        <v>0</v>
      </c>
      <c r="T60" s="540">
        <v>0</v>
      </c>
      <c r="U60" s="539">
        <f t="shared" si="50"/>
        <v>0</v>
      </c>
      <c r="V60" s="537">
        <v>0</v>
      </c>
      <c r="W60" s="540">
        <v>0</v>
      </c>
      <c r="X60" s="541">
        <f t="shared" si="51"/>
        <v>0</v>
      </c>
      <c r="Y60" s="542">
        <v>0</v>
      </c>
      <c r="Z60" s="542">
        <v>0</v>
      </c>
      <c r="AA60" s="543">
        <f t="shared" ref="AA60:AC69" si="54">ROUND(F60/C60*100,1)</f>
        <v>100</v>
      </c>
      <c r="AB60" s="544">
        <f t="shared" si="54"/>
        <v>100</v>
      </c>
      <c r="AC60" s="545">
        <f t="shared" si="54"/>
        <v>100</v>
      </c>
      <c r="AD60" s="546">
        <f t="shared" ref="AD60:AF69" si="55">ROUND(R60/C60*100,1)</f>
        <v>0</v>
      </c>
      <c r="AE60" s="544">
        <f t="shared" si="55"/>
        <v>0</v>
      </c>
      <c r="AF60" s="545">
        <f t="shared" si="55"/>
        <v>0</v>
      </c>
    </row>
    <row r="61" spans="1:32" s="57" customFormat="1" ht="16.5" hidden="1" customHeight="1">
      <c r="B61" s="520" t="s">
        <v>15</v>
      </c>
      <c r="C61" s="536">
        <f t="shared" si="52"/>
        <v>267</v>
      </c>
      <c r="D61" s="537">
        <f>SUM(D62)</f>
        <v>149</v>
      </c>
      <c r="E61" s="538">
        <f>SUM(E62)</f>
        <v>118</v>
      </c>
      <c r="F61" s="539">
        <f t="shared" si="45"/>
        <v>264</v>
      </c>
      <c r="G61" s="537">
        <f>SUM(G62)</f>
        <v>146</v>
      </c>
      <c r="H61" s="540">
        <f>SUM(H62)</f>
        <v>118</v>
      </c>
      <c r="I61" s="541">
        <f t="shared" si="46"/>
        <v>0</v>
      </c>
      <c r="J61" s="537">
        <f>SUM(J62)</f>
        <v>0</v>
      </c>
      <c r="K61" s="542">
        <f>SUM(K62)</f>
        <v>0</v>
      </c>
      <c r="L61" s="539">
        <f t="shared" si="47"/>
        <v>0</v>
      </c>
      <c r="M61" s="537">
        <f>SUM(M62)</f>
        <v>0</v>
      </c>
      <c r="N61" s="540">
        <f>SUM(N62)</f>
        <v>0</v>
      </c>
      <c r="O61" s="541">
        <f t="shared" si="48"/>
        <v>1</v>
      </c>
      <c r="P61" s="537">
        <f>SUM(P62)</f>
        <v>1</v>
      </c>
      <c r="Q61" s="542">
        <f>SUM(Q62)</f>
        <v>0</v>
      </c>
      <c r="R61" s="539">
        <f t="shared" si="49"/>
        <v>1</v>
      </c>
      <c r="S61" s="537">
        <f>SUM(S62)</f>
        <v>1</v>
      </c>
      <c r="T61" s="540">
        <f>SUM(T62)</f>
        <v>0</v>
      </c>
      <c r="U61" s="539">
        <f t="shared" si="50"/>
        <v>1</v>
      </c>
      <c r="V61" s="537">
        <f>SUM(V62)</f>
        <v>1</v>
      </c>
      <c r="W61" s="540">
        <f>SUM(W62)</f>
        <v>0</v>
      </c>
      <c r="X61" s="541">
        <f t="shared" si="51"/>
        <v>0</v>
      </c>
      <c r="Y61" s="542">
        <f>SUM(Y62)</f>
        <v>0</v>
      </c>
      <c r="Z61" s="542">
        <f>SUM(Z62)</f>
        <v>0</v>
      </c>
      <c r="AA61" s="543">
        <f t="shared" si="54"/>
        <v>98.9</v>
      </c>
      <c r="AB61" s="544">
        <f t="shared" si="54"/>
        <v>98</v>
      </c>
      <c r="AC61" s="545">
        <f t="shared" si="54"/>
        <v>100</v>
      </c>
      <c r="AD61" s="546">
        <f t="shared" si="55"/>
        <v>0.4</v>
      </c>
      <c r="AE61" s="544">
        <f t="shared" si="55"/>
        <v>0.7</v>
      </c>
      <c r="AF61" s="545">
        <f t="shared" si="55"/>
        <v>0</v>
      </c>
    </row>
    <row r="62" spans="1:32" s="57" customFormat="1" ht="15" hidden="1" customHeight="1">
      <c r="B62" s="520" t="s">
        <v>133</v>
      </c>
      <c r="C62" s="536">
        <f t="shared" si="52"/>
        <v>267</v>
      </c>
      <c r="D62" s="537">
        <f>SUM(G62,J62,M62,P62,S62,V62,Y62)</f>
        <v>149</v>
      </c>
      <c r="E62" s="538">
        <f>SUM(H62,K62,N62,Q62,T62,W62,Z62)</f>
        <v>118</v>
      </c>
      <c r="F62" s="539">
        <f t="shared" si="45"/>
        <v>264</v>
      </c>
      <c r="G62" s="537">
        <v>146</v>
      </c>
      <c r="H62" s="540">
        <v>118</v>
      </c>
      <c r="I62" s="541">
        <f t="shared" si="46"/>
        <v>0</v>
      </c>
      <c r="J62" s="537">
        <v>0</v>
      </c>
      <c r="K62" s="542">
        <v>0</v>
      </c>
      <c r="L62" s="539">
        <f t="shared" si="47"/>
        <v>0</v>
      </c>
      <c r="M62" s="537">
        <v>0</v>
      </c>
      <c r="N62" s="540">
        <v>0</v>
      </c>
      <c r="O62" s="541">
        <f t="shared" si="48"/>
        <v>1</v>
      </c>
      <c r="P62" s="537">
        <v>1</v>
      </c>
      <c r="Q62" s="542">
        <v>0</v>
      </c>
      <c r="R62" s="539">
        <f t="shared" si="49"/>
        <v>1</v>
      </c>
      <c r="S62" s="537">
        <v>1</v>
      </c>
      <c r="T62" s="540">
        <v>0</v>
      </c>
      <c r="U62" s="539">
        <f t="shared" si="50"/>
        <v>1</v>
      </c>
      <c r="V62" s="537">
        <v>1</v>
      </c>
      <c r="W62" s="540">
        <v>0</v>
      </c>
      <c r="X62" s="541">
        <f t="shared" si="51"/>
        <v>0</v>
      </c>
      <c r="Y62" s="542">
        <v>0</v>
      </c>
      <c r="Z62" s="542">
        <v>0</v>
      </c>
      <c r="AA62" s="543">
        <f t="shared" si="54"/>
        <v>98.9</v>
      </c>
      <c r="AB62" s="544">
        <f t="shared" si="54"/>
        <v>98</v>
      </c>
      <c r="AC62" s="545">
        <f t="shared" si="54"/>
        <v>100</v>
      </c>
      <c r="AD62" s="546">
        <f t="shared" si="55"/>
        <v>0.4</v>
      </c>
      <c r="AE62" s="544">
        <f t="shared" si="55"/>
        <v>0.7</v>
      </c>
      <c r="AF62" s="545">
        <f t="shared" si="55"/>
        <v>0</v>
      </c>
    </row>
    <row r="63" spans="1:32" s="57" customFormat="1" ht="16.5" hidden="1" customHeight="1">
      <c r="B63" s="520" t="s">
        <v>16</v>
      </c>
      <c r="C63" s="536">
        <f t="shared" si="52"/>
        <v>164</v>
      </c>
      <c r="D63" s="537">
        <f>SUM(D64)</f>
        <v>99</v>
      </c>
      <c r="E63" s="538">
        <f>SUM(E64)</f>
        <v>65</v>
      </c>
      <c r="F63" s="539">
        <f t="shared" si="45"/>
        <v>164</v>
      </c>
      <c r="G63" s="537">
        <f>SUM(G64)</f>
        <v>99</v>
      </c>
      <c r="H63" s="540">
        <f>SUM(H64)</f>
        <v>65</v>
      </c>
      <c r="I63" s="541">
        <f t="shared" si="46"/>
        <v>0</v>
      </c>
      <c r="J63" s="537">
        <f>SUM(J64)</f>
        <v>0</v>
      </c>
      <c r="K63" s="542">
        <f>SUM(K64)</f>
        <v>0</v>
      </c>
      <c r="L63" s="539">
        <f t="shared" si="47"/>
        <v>0</v>
      </c>
      <c r="M63" s="537">
        <f>SUM(M64)</f>
        <v>0</v>
      </c>
      <c r="N63" s="540">
        <f>SUM(N64)</f>
        <v>0</v>
      </c>
      <c r="O63" s="541">
        <f t="shared" si="48"/>
        <v>0</v>
      </c>
      <c r="P63" s="537">
        <f>SUM(P64)</f>
        <v>0</v>
      </c>
      <c r="Q63" s="542">
        <f>SUM(Q64)</f>
        <v>0</v>
      </c>
      <c r="R63" s="539">
        <f t="shared" si="49"/>
        <v>0</v>
      </c>
      <c r="S63" s="537">
        <f>SUM(S64)</f>
        <v>0</v>
      </c>
      <c r="T63" s="540">
        <f>SUM(T64)</f>
        <v>0</v>
      </c>
      <c r="U63" s="539">
        <f t="shared" si="50"/>
        <v>0</v>
      </c>
      <c r="V63" s="537">
        <f>SUM(V64)</f>
        <v>0</v>
      </c>
      <c r="W63" s="540">
        <f>SUM(W64)</f>
        <v>0</v>
      </c>
      <c r="X63" s="541">
        <f t="shared" si="51"/>
        <v>0</v>
      </c>
      <c r="Y63" s="542">
        <f>SUM(Y64)</f>
        <v>0</v>
      </c>
      <c r="Z63" s="542">
        <f>SUM(Z64)</f>
        <v>0</v>
      </c>
      <c r="AA63" s="543">
        <f t="shared" si="54"/>
        <v>100</v>
      </c>
      <c r="AB63" s="544">
        <f t="shared" si="54"/>
        <v>100</v>
      </c>
      <c r="AC63" s="545">
        <f t="shared" si="54"/>
        <v>100</v>
      </c>
      <c r="AD63" s="546">
        <f t="shared" si="55"/>
        <v>0</v>
      </c>
      <c r="AE63" s="544">
        <f t="shared" si="55"/>
        <v>0</v>
      </c>
      <c r="AF63" s="545">
        <f t="shared" si="55"/>
        <v>0</v>
      </c>
    </row>
    <row r="64" spans="1:32" s="57" customFormat="1" ht="15" hidden="1" customHeight="1">
      <c r="B64" s="528" t="s">
        <v>255</v>
      </c>
      <c r="C64" s="547">
        <f t="shared" si="52"/>
        <v>164</v>
      </c>
      <c r="D64" s="548">
        <f>SUM(G64,J64,M64,P64,S64,V64,Y64)</f>
        <v>99</v>
      </c>
      <c r="E64" s="549">
        <f>SUM(H64,K64,N64,Q64,T64,W64,Z64)</f>
        <v>65</v>
      </c>
      <c r="F64" s="550">
        <f t="shared" si="45"/>
        <v>164</v>
      </c>
      <c r="G64" s="548">
        <v>99</v>
      </c>
      <c r="H64" s="551">
        <v>65</v>
      </c>
      <c r="I64" s="552">
        <f t="shared" si="46"/>
        <v>0</v>
      </c>
      <c r="J64" s="548">
        <v>0</v>
      </c>
      <c r="K64" s="553">
        <v>0</v>
      </c>
      <c r="L64" s="550">
        <f t="shared" si="47"/>
        <v>0</v>
      </c>
      <c r="M64" s="548">
        <v>0</v>
      </c>
      <c r="N64" s="551">
        <v>0</v>
      </c>
      <c r="O64" s="552">
        <f t="shared" si="48"/>
        <v>0</v>
      </c>
      <c r="P64" s="548">
        <v>0</v>
      </c>
      <c r="Q64" s="553">
        <v>0</v>
      </c>
      <c r="R64" s="550">
        <f t="shared" si="49"/>
        <v>0</v>
      </c>
      <c r="S64" s="548">
        <v>0</v>
      </c>
      <c r="T64" s="551">
        <v>0</v>
      </c>
      <c r="U64" s="550">
        <f t="shared" si="50"/>
        <v>0</v>
      </c>
      <c r="V64" s="548">
        <v>0</v>
      </c>
      <c r="W64" s="551">
        <v>0</v>
      </c>
      <c r="X64" s="552">
        <f t="shared" si="51"/>
        <v>0</v>
      </c>
      <c r="Y64" s="553">
        <v>0</v>
      </c>
      <c r="Z64" s="553">
        <v>0</v>
      </c>
      <c r="AA64" s="554">
        <f t="shared" si="54"/>
        <v>100</v>
      </c>
      <c r="AB64" s="555">
        <f t="shared" si="54"/>
        <v>100</v>
      </c>
      <c r="AC64" s="556">
        <f t="shared" si="54"/>
        <v>100</v>
      </c>
      <c r="AD64" s="557">
        <f t="shared" si="55"/>
        <v>0</v>
      </c>
      <c r="AE64" s="555">
        <f t="shared" si="55"/>
        <v>0</v>
      </c>
      <c r="AF64" s="556">
        <f t="shared" si="55"/>
        <v>0</v>
      </c>
    </row>
    <row r="65" spans="1:32" s="227" customFormat="1" ht="18.75" hidden="1" customHeight="1">
      <c r="A65" s="130"/>
      <c r="B65" s="4" t="s">
        <v>260</v>
      </c>
      <c r="C65" s="511">
        <f>C66+C68+C72+C74</f>
        <v>1021</v>
      </c>
      <c r="D65" s="511">
        <f t="shared" ref="D65:Z65" si="56">D66+D68+D72+D74</f>
        <v>502</v>
      </c>
      <c r="E65" s="512">
        <f t="shared" si="56"/>
        <v>519</v>
      </c>
      <c r="F65" s="513">
        <f t="shared" si="56"/>
        <v>1015</v>
      </c>
      <c r="G65" s="511">
        <f t="shared" si="56"/>
        <v>499</v>
      </c>
      <c r="H65" s="514">
        <f t="shared" si="56"/>
        <v>516</v>
      </c>
      <c r="I65" s="511">
        <f t="shared" si="56"/>
        <v>0</v>
      </c>
      <c r="J65" s="511">
        <f t="shared" si="56"/>
        <v>0</v>
      </c>
      <c r="K65" s="512">
        <f t="shared" si="56"/>
        <v>0</v>
      </c>
      <c r="L65" s="513">
        <f t="shared" si="56"/>
        <v>0</v>
      </c>
      <c r="M65" s="511">
        <f t="shared" si="56"/>
        <v>0</v>
      </c>
      <c r="N65" s="514">
        <f t="shared" si="56"/>
        <v>0</v>
      </c>
      <c r="O65" s="511">
        <f t="shared" si="56"/>
        <v>0</v>
      </c>
      <c r="P65" s="511">
        <f t="shared" si="56"/>
        <v>0</v>
      </c>
      <c r="Q65" s="512">
        <f t="shared" si="56"/>
        <v>0</v>
      </c>
      <c r="R65" s="513">
        <f t="shared" si="56"/>
        <v>0</v>
      </c>
      <c r="S65" s="511">
        <f t="shared" si="56"/>
        <v>0</v>
      </c>
      <c r="T65" s="514">
        <f t="shared" si="56"/>
        <v>0</v>
      </c>
      <c r="U65" s="511">
        <f t="shared" si="56"/>
        <v>6</v>
      </c>
      <c r="V65" s="511">
        <f t="shared" si="56"/>
        <v>3</v>
      </c>
      <c r="W65" s="512">
        <f t="shared" si="56"/>
        <v>3</v>
      </c>
      <c r="X65" s="513">
        <f t="shared" si="56"/>
        <v>0</v>
      </c>
      <c r="Y65" s="511">
        <f t="shared" si="56"/>
        <v>0</v>
      </c>
      <c r="Z65" s="514">
        <f t="shared" si="56"/>
        <v>0</v>
      </c>
      <c r="AA65" s="515">
        <f t="shared" si="54"/>
        <v>99.4</v>
      </c>
      <c r="AB65" s="516">
        <f t="shared" si="54"/>
        <v>99.4</v>
      </c>
      <c r="AC65" s="517">
        <f t="shared" si="54"/>
        <v>99.4</v>
      </c>
      <c r="AD65" s="518">
        <f t="shared" si="55"/>
        <v>0</v>
      </c>
      <c r="AE65" s="516">
        <f t="shared" si="55"/>
        <v>0</v>
      </c>
      <c r="AF65" s="517">
        <f>ROUND(T65/E65*100,1)</f>
        <v>0</v>
      </c>
    </row>
    <row r="66" spans="1:32" s="57" customFormat="1" ht="18.75" hidden="1" customHeight="1">
      <c r="B66" s="520" t="s">
        <v>13</v>
      </c>
      <c r="C66" s="536">
        <f>SUM(D66:E66)</f>
        <v>220</v>
      </c>
      <c r="D66" s="537">
        <f>SUM(D67)</f>
        <v>95</v>
      </c>
      <c r="E66" s="538">
        <f>SUM(E67)</f>
        <v>125</v>
      </c>
      <c r="F66" s="539">
        <f t="shared" ref="F66:F75" si="57">SUM(G66:H66)</f>
        <v>218</v>
      </c>
      <c r="G66" s="537">
        <f>SUM(G67)</f>
        <v>95</v>
      </c>
      <c r="H66" s="540">
        <f>SUM(H67)</f>
        <v>123</v>
      </c>
      <c r="I66" s="541">
        <f t="shared" ref="I66:I75" si="58">SUM(J66:K66)</f>
        <v>0</v>
      </c>
      <c r="J66" s="537">
        <f>SUM(J67)</f>
        <v>0</v>
      </c>
      <c r="K66" s="542">
        <f>SUM(K67)</f>
        <v>0</v>
      </c>
      <c r="L66" s="539">
        <f t="shared" ref="L66:L75" si="59">SUM(M66:N66)</f>
        <v>0</v>
      </c>
      <c r="M66" s="537">
        <f>SUM(M67)</f>
        <v>0</v>
      </c>
      <c r="N66" s="540">
        <f>SUM(N67)</f>
        <v>0</v>
      </c>
      <c r="O66" s="541">
        <f t="shared" ref="O66:O75" si="60">SUM(P66:Q66)</f>
        <v>0</v>
      </c>
      <c r="P66" s="537">
        <f>SUM(P67)</f>
        <v>0</v>
      </c>
      <c r="Q66" s="542">
        <f>SUM(Q67)</f>
        <v>0</v>
      </c>
      <c r="R66" s="539">
        <f t="shared" ref="R66:R75" si="61">SUM(S66:T66)</f>
        <v>0</v>
      </c>
      <c r="S66" s="537">
        <f>SUM(S67)</f>
        <v>0</v>
      </c>
      <c r="T66" s="540">
        <f>SUM(T67)</f>
        <v>0</v>
      </c>
      <c r="U66" s="539">
        <f t="shared" ref="U66:U75" si="62">SUM(V66:W66)</f>
        <v>2</v>
      </c>
      <c r="V66" s="537">
        <f>SUM(V67)</f>
        <v>0</v>
      </c>
      <c r="W66" s="540">
        <f>SUM(W67)</f>
        <v>2</v>
      </c>
      <c r="X66" s="541">
        <f t="shared" ref="X66:X75" si="63">SUM(Y66:Z66)</f>
        <v>0</v>
      </c>
      <c r="Y66" s="542">
        <f>SUM(Y67)</f>
        <v>0</v>
      </c>
      <c r="Z66" s="542">
        <f>SUM(Z67)</f>
        <v>0</v>
      </c>
      <c r="AA66" s="543">
        <f t="shared" si="54"/>
        <v>99.1</v>
      </c>
      <c r="AB66" s="544">
        <f t="shared" si="54"/>
        <v>100</v>
      </c>
      <c r="AC66" s="545">
        <f t="shared" si="54"/>
        <v>98.4</v>
      </c>
      <c r="AD66" s="546">
        <f t="shared" si="55"/>
        <v>0</v>
      </c>
      <c r="AE66" s="544">
        <f t="shared" si="55"/>
        <v>0</v>
      </c>
      <c r="AF66" s="545">
        <f>ROUND(T66/E66*100,1)</f>
        <v>0</v>
      </c>
    </row>
    <row r="67" spans="1:32" s="57" customFormat="1" ht="15" hidden="1" customHeight="1">
      <c r="B67" s="520" t="s">
        <v>130</v>
      </c>
      <c r="C67" s="536">
        <f>SUM(D67:E67)</f>
        <v>220</v>
      </c>
      <c r="D67" s="537">
        <f>SUM(G67,J67,M67,P67,S67,V67,Y67)</f>
        <v>95</v>
      </c>
      <c r="E67" s="538">
        <f>SUM(H67,K67,N67,Q67,T67,W67,Z67)</f>
        <v>125</v>
      </c>
      <c r="F67" s="539">
        <f t="shared" si="57"/>
        <v>218</v>
      </c>
      <c r="G67" s="537">
        <v>95</v>
      </c>
      <c r="H67" s="540">
        <v>123</v>
      </c>
      <c r="I67" s="541">
        <f t="shared" si="58"/>
        <v>0</v>
      </c>
      <c r="J67" s="537">
        <v>0</v>
      </c>
      <c r="K67" s="542">
        <v>0</v>
      </c>
      <c r="L67" s="539">
        <f t="shared" si="59"/>
        <v>0</v>
      </c>
      <c r="M67" s="537">
        <v>0</v>
      </c>
      <c r="N67" s="540">
        <v>0</v>
      </c>
      <c r="O67" s="541">
        <f t="shared" si="60"/>
        <v>0</v>
      </c>
      <c r="P67" s="537">
        <v>0</v>
      </c>
      <c r="Q67" s="542">
        <v>0</v>
      </c>
      <c r="R67" s="539">
        <f t="shared" si="61"/>
        <v>0</v>
      </c>
      <c r="S67" s="537">
        <v>0</v>
      </c>
      <c r="T67" s="540">
        <v>0</v>
      </c>
      <c r="U67" s="539">
        <f t="shared" si="62"/>
        <v>2</v>
      </c>
      <c r="V67" s="537">
        <v>0</v>
      </c>
      <c r="W67" s="540">
        <v>2</v>
      </c>
      <c r="X67" s="541">
        <f t="shared" si="63"/>
        <v>0</v>
      </c>
      <c r="Y67" s="542">
        <v>0</v>
      </c>
      <c r="Z67" s="542">
        <v>0</v>
      </c>
      <c r="AA67" s="543">
        <f t="shared" si="54"/>
        <v>99.1</v>
      </c>
      <c r="AB67" s="544">
        <f t="shared" si="54"/>
        <v>100</v>
      </c>
      <c r="AC67" s="545">
        <f t="shared" si="54"/>
        <v>98.4</v>
      </c>
      <c r="AD67" s="546">
        <f t="shared" si="55"/>
        <v>0</v>
      </c>
      <c r="AE67" s="544">
        <f t="shared" si="55"/>
        <v>0</v>
      </c>
      <c r="AF67" s="545">
        <f>ROUND(T67/E67*100,1)</f>
        <v>0</v>
      </c>
    </row>
    <row r="68" spans="1:32" s="57" customFormat="1" ht="18.75" hidden="1" customHeight="1">
      <c r="B68" s="520" t="s">
        <v>14</v>
      </c>
      <c r="C68" s="536">
        <f>SUM(D68:E68)</f>
        <v>374</v>
      </c>
      <c r="D68" s="537">
        <f>SUM(D69:D71)</f>
        <v>182</v>
      </c>
      <c r="E68" s="538">
        <f>SUM(E69:E71)</f>
        <v>192</v>
      </c>
      <c r="F68" s="539">
        <f t="shared" si="57"/>
        <v>373</v>
      </c>
      <c r="G68" s="537">
        <f>SUM(G69:G71)</f>
        <v>181</v>
      </c>
      <c r="H68" s="540">
        <f>SUM(H69:H71)</f>
        <v>192</v>
      </c>
      <c r="I68" s="541">
        <f t="shared" si="58"/>
        <v>0</v>
      </c>
      <c r="J68" s="537">
        <f>SUM(J69:J71)</f>
        <v>0</v>
      </c>
      <c r="K68" s="542">
        <f>SUM(K69:K71)</f>
        <v>0</v>
      </c>
      <c r="L68" s="539">
        <f t="shared" si="59"/>
        <v>0</v>
      </c>
      <c r="M68" s="537">
        <f>SUM(M69:M71)</f>
        <v>0</v>
      </c>
      <c r="N68" s="540">
        <f>SUM(N69:N71)</f>
        <v>0</v>
      </c>
      <c r="O68" s="541">
        <f t="shared" si="60"/>
        <v>0</v>
      </c>
      <c r="P68" s="537">
        <f>SUM(P69:P71)</f>
        <v>0</v>
      </c>
      <c r="Q68" s="542">
        <f>SUM(Q69:Q71)</f>
        <v>0</v>
      </c>
      <c r="R68" s="539">
        <f t="shared" si="61"/>
        <v>0</v>
      </c>
      <c r="S68" s="537">
        <f>SUM(S69:S71)</f>
        <v>0</v>
      </c>
      <c r="T68" s="540">
        <f>SUM(T69:T71)</f>
        <v>0</v>
      </c>
      <c r="U68" s="539">
        <f t="shared" si="62"/>
        <v>1</v>
      </c>
      <c r="V68" s="537">
        <f>SUM(V69:V71)</f>
        <v>1</v>
      </c>
      <c r="W68" s="540">
        <f>SUM(W69:W71)</f>
        <v>0</v>
      </c>
      <c r="X68" s="541">
        <f t="shared" si="63"/>
        <v>0</v>
      </c>
      <c r="Y68" s="542">
        <f>SUM(Y69:Y71)</f>
        <v>0</v>
      </c>
      <c r="Z68" s="542">
        <f>SUM(Z69:Z71)</f>
        <v>0</v>
      </c>
      <c r="AA68" s="543">
        <f t="shared" si="54"/>
        <v>99.7</v>
      </c>
      <c r="AB68" s="544">
        <f t="shared" si="54"/>
        <v>99.5</v>
      </c>
      <c r="AC68" s="545">
        <f t="shared" si="54"/>
        <v>100</v>
      </c>
      <c r="AD68" s="546">
        <f t="shared" si="55"/>
        <v>0</v>
      </c>
      <c r="AE68" s="544">
        <f t="shared" si="55"/>
        <v>0</v>
      </c>
      <c r="AF68" s="545">
        <f>ROUND(T68/E68*100,1)</f>
        <v>0</v>
      </c>
    </row>
    <row r="69" spans="1:32" s="57" customFormat="1" ht="15" hidden="1" customHeight="1">
      <c r="B69" s="520" t="s">
        <v>131</v>
      </c>
      <c r="C69" s="536">
        <f t="shared" ref="C69:C75" si="64">SUM(D69:E69)</f>
        <v>230</v>
      </c>
      <c r="D69" s="537">
        <f>SUM(G69,J69,M69,P69,S69,V69,Y69)</f>
        <v>115</v>
      </c>
      <c r="E69" s="538">
        <f>SUM(H69,K69,N69,Q69,T69,W69,Z69)</f>
        <v>115</v>
      </c>
      <c r="F69" s="539">
        <f t="shared" si="57"/>
        <v>229</v>
      </c>
      <c r="G69" s="537">
        <v>114</v>
      </c>
      <c r="H69" s="540">
        <v>115</v>
      </c>
      <c r="I69" s="541">
        <f t="shared" si="58"/>
        <v>0</v>
      </c>
      <c r="J69" s="537">
        <v>0</v>
      </c>
      <c r="K69" s="542">
        <v>0</v>
      </c>
      <c r="L69" s="539">
        <f t="shared" si="59"/>
        <v>0</v>
      </c>
      <c r="M69" s="537">
        <v>0</v>
      </c>
      <c r="N69" s="540">
        <v>0</v>
      </c>
      <c r="O69" s="541">
        <f t="shared" si="60"/>
        <v>0</v>
      </c>
      <c r="P69" s="537">
        <v>0</v>
      </c>
      <c r="Q69" s="542">
        <v>0</v>
      </c>
      <c r="R69" s="539">
        <f t="shared" si="61"/>
        <v>0</v>
      </c>
      <c r="S69" s="537">
        <v>0</v>
      </c>
      <c r="T69" s="540">
        <v>0</v>
      </c>
      <c r="U69" s="539">
        <f t="shared" si="62"/>
        <v>1</v>
      </c>
      <c r="V69" s="537">
        <v>1</v>
      </c>
      <c r="W69" s="540">
        <v>0</v>
      </c>
      <c r="X69" s="541">
        <f t="shared" si="63"/>
        <v>0</v>
      </c>
      <c r="Y69" s="542">
        <v>0</v>
      </c>
      <c r="Z69" s="542">
        <v>0</v>
      </c>
      <c r="AA69" s="543">
        <f t="shared" si="54"/>
        <v>99.6</v>
      </c>
      <c r="AB69" s="544">
        <f t="shared" si="54"/>
        <v>99.1</v>
      </c>
      <c r="AC69" s="545">
        <f t="shared" si="54"/>
        <v>100</v>
      </c>
      <c r="AD69" s="546">
        <f t="shared" si="55"/>
        <v>0</v>
      </c>
      <c r="AE69" s="544">
        <f t="shared" si="55"/>
        <v>0</v>
      </c>
      <c r="AF69" s="545">
        <f>ROUND(T69/E69*100,1)</f>
        <v>0</v>
      </c>
    </row>
    <row r="70" spans="1:32" s="57" customFormat="1" ht="15" hidden="1" customHeight="1">
      <c r="B70" s="520" t="s">
        <v>258</v>
      </c>
      <c r="C70" s="536">
        <f t="shared" si="64"/>
        <v>0</v>
      </c>
      <c r="D70" s="537">
        <v>0</v>
      </c>
      <c r="E70" s="538">
        <v>0</v>
      </c>
      <c r="F70" s="539">
        <f t="shared" si="57"/>
        <v>0</v>
      </c>
      <c r="G70" s="537">
        <v>0</v>
      </c>
      <c r="H70" s="540">
        <v>0</v>
      </c>
      <c r="I70" s="541">
        <f t="shared" si="58"/>
        <v>0</v>
      </c>
      <c r="J70" s="537">
        <v>0</v>
      </c>
      <c r="K70" s="542">
        <v>0</v>
      </c>
      <c r="L70" s="539">
        <f t="shared" si="59"/>
        <v>0</v>
      </c>
      <c r="M70" s="537">
        <v>0</v>
      </c>
      <c r="N70" s="540">
        <v>0</v>
      </c>
      <c r="O70" s="541">
        <f t="shared" si="60"/>
        <v>0</v>
      </c>
      <c r="P70" s="537">
        <v>0</v>
      </c>
      <c r="Q70" s="542">
        <v>0</v>
      </c>
      <c r="R70" s="539">
        <f t="shared" si="61"/>
        <v>0</v>
      </c>
      <c r="S70" s="537">
        <v>0</v>
      </c>
      <c r="T70" s="540">
        <v>0</v>
      </c>
      <c r="U70" s="539">
        <f t="shared" si="62"/>
        <v>0</v>
      </c>
      <c r="V70" s="537">
        <v>0</v>
      </c>
      <c r="W70" s="540">
        <v>0</v>
      </c>
      <c r="X70" s="541">
        <f t="shared" si="63"/>
        <v>0</v>
      </c>
      <c r="Y70" s="542">
        <v>0</v>
      </c>
      <c r="Z70" s="542">
        <v>0</v>
      </c>
      <c r="AA70" s="570" t="s">
        <v>12</v>
      </c>
      <c r="AB70" s="571" t="s">
        <v>12</v>
      </c>
      <c r="AC70" s="572" t="s">
        <v>12</v>
      </c>
      <c r="AD70" s="573" t="s">
        <v>12</v>
      </c>
      <c r="AE70" s="571" t="s">
        <v>12</v>
      </c>
      <c r="AF70" s="572" t="s">
        <v>12</v>
      </c>
    </row>
    <row r="71" spans="1:32" s="57" customFormat="1" ht="15" hidden="1" customHeight="1">
      <c r="B71" s="520" t="s">
        <v>132</v>
      </c>
      <c r="C71" s="536">
        <f t="shared" si="64"/>
        <v>144</v>
      </c>
      <c r="D71" s="537">
        <f>SUM(G71,J71,M71,P71,S71,V71,Y71)</f>
        <v>67</v>
      </c>
      <c r="E71" s="538">
        <f>SUM(H71,K71,N71,Q71,T71,W71,Z71)</f>
        <v>77</v>
      </c>
      <c r="F71" s="539">
        <f t="shared" si="57"/>
        <v>144</v>
      </c>
      <c r="G71" s="537">
        <v>67</v>
      </c>
      <c r="H71" s="540">
        <v>77</v>
      </c>
      <c r="I71" s="541">
        <f t="shared" si="58"/>
        <v>0</v>
      </c>
      <c r="J71" s="537">
        <v>0</v>
      </c>
      <c r="K71" s="542">
        <v>0</v>
      </c>
      <c r="L71" s="539">
        <f t="shared" si="59"/>
        <v>0</v>
      </c>
      <c r="M71" s="537">
        <v>0</v>
      </c>
      <c r="N71" s="540">
        <v>0</v>
      </c>
      <c r="O71" s="541">
        <f t="shared" si="60"/>
        <v>0</v>
      </c>
      <c r="P71" s="537">
        <v>0</v>
      </c>
      <c r="Q71" s="542">
        <v>0</v>
      </c>
      <c r="R71" s="539">
        <f t="shared" si="61"/>
        <v>0</v>
      </c>
      <c r="S71" s="537">
        <v>0</v>
      </c>
      <c r="T71" s="540">
        <v>0</v>
      </c>
      <c r="U71" s="539">
        <f t="shared" si="62"/>
        <v>0</v>
      </c>
      <c r="V71" s="537">
        <v>0</v>
      </c>
      <c r="W71" s="540">
        <v>0</v>
      </c>
      <c r="X71" s="541">
        <f t="shared" si="63"/>
        <v>0</v>
      </c>
      <c r="Y71" s="542">
        <v>0</v>
      </c>
      <c r="Z71" s="542">
        <v>0</v>
      </c>
      <c r="AA71" s="543">
        <f t="shared" ref="AA71:AC86" si="65">ROUND(F71/C71*100,1)</f>
        <v>100</v>
      </c>
      <c r="AB71" s="544">
        <f t="shared" si="65"/>
        <v>100</v>
      </c>
      <c r="AC71" s="545">
        <f t="shared" si="65"/>
        <v>100</v>
      </c>
      <c r="AD71" s="546">
        <f t="shared" ref="AD71:AF86" si="66">ROUND(R71/C71*100,1)</f>
        <v>0</v>
      </c>
      <c r="AE71" s="544">
        <f t="shared" si="66"/>
        <v>0</v>
      </c>
      <c r="AF71" s="545">
        <f t="shared" si="66"/>
        <v>0</v>
      </c>
    </row>
    <row r="72" spans="1:32" s="57" customFormat="1" ht="18.75" hidden="1" customHeight="1">
      <c r="B72" s="520" t="s">
        <v>15</v>
      </c>
      <c r="C72" s="536">
        <f t="shared" si="64"/>
        <v>261</v>
      </c>
      <c r="D72" s="537">
        <f>SUM(D73)</f>
        <v>143</v>
      </c>
      <c r="E72" s="538">
        <f>SUM(E73)</f>
        <v>118</v>
      </c>
      <c r="F72" s="539">
        <f t="shared" si="57"/>
        <v>258</v>
      </c>
      <c r="G72" s="537">
        <f>SUM(G73)</f>
        <v>141</v>
      </c>
      <c r="H72" s="540">
        <f>SUM(H73)</f>
        <v>117</v>
      </c>
      <c r="I72" s="541">
        <f t="shared" si="58"/>
        <v>0</v>
      </c>
      <c r="J72" s="537">
        <f>SUM(J73)</f>
        <v>0</v>
      </c>
      <c r="K72" s="542">
        <f>SUM(K73)</f>
        <v>0</v>
      </c>
      <c r="L72" s="539">
        <f t="shared" si="59"/>
        <v>0</v>
      </c>
      <c r="M72" s="537">
        <f>SUM(M73)</f>
        <v>0</v>
      </c>
      <c r="N72" s="540">
        <f>SUM(N73)</f>
        <v>0</v>
      </c>
      <c r="O72" s="541">
        <f t="shared" si="60"/>
        <v>0</v>
      </c>
      <c r="P72" s="537">
        <f>SUM(P73)</f>
        <v>0</v>
      </c>
      <c r="Q72" s="542">
        <f>SUM(Q73)</f>
        <v>0</v>
      </c>
      <c r="R72" s="539">
        <f t="shared" si="61"/>
        <v>0</v>
      </c>
      <c r="S72" s="537">
        <f>SUM(S73)</f>
        <v>0</v>
      </c>
      <c r="T72" s="540">
        <f>SUM(T73)</f>
        <v>0</v>
      </c>
      <c r="U72" s="539">
        <f t="shared" si="62"/>
        <v>3</v>
      </c>
      <c r="V72" s="537">
        <f>SUM(V73)</f>
        <v>2</v>
      </c>
      <c r="W72" s="540">
        <f>SUM(W73)</f>
        <v>1</v>
      </c>
      <c r="X72" s="541">
        <f t="shared" si="63"/>
        <v>0</v>
      </c>
      <c r="Y72" s="542">
        <f>SUM(Y73)</f>
        <v>0</v>
      </c>
      <c r="Z72" s="542">
        <f>SUM(Z73)</f>
        <v>0</v>
      </c>
      <c r="AA72" s="543">
        <f t="shared" si="65"/>
        <v>98.9</v>
      </c>
      <c r="AB72" s="544">
        <f t="shared" si="65"/>
        <v>98.6</v>
      </c>
      <c r="AC72" s="545">
        <f t="shared" si="65"/>
        <v>99.2</v>
      </c>
      <c r="AD72" s="546">
        <f t="shared" si="66"/>
        <v>0</v>
      </c>
      <c r="AE72" s="544">
        <f t="shared" si="66"/>
        <v>0</v>
      </c>
      <c r="AF72" s="545">
        <f t="shared" si="66"/>
        <v>0</v>
      </c>
    </row>
    <row r="73" spans="1:32" s="57" customFormat="1" ht="15" hidden="1" customHeight="1">
      <c r="B73" s="520" t="s">
        <v>133</v>
      </c>
      <c r="C73" s="536">
        <f t="shared" si="64"/>
        <v>261</v>
      </c>
      <c r="D73" s="537">
        <f>SUM(G73,J73,M73,P73,S73,V73,Y73)</f>
        <v>143</v>
      </c>
      <c r="E73" s="538">
        <f>SUM(H73,K73,N73,Q73,T73,W73,Z73)</f>
        <v>118</v>
      </c>
      <c r="F73" s="539">
        <f t="shared" si="57"/>
        <v>258</v>
      </c>
      <c r="G73" s="537">
        <v>141</v>
      </c>
      <c r="H73" s="540">
        <v>117</v>
      </c>
      <c r="I73" s="541">
        <f t="shared" si="58"/>
        <v>0</v>
      </c>
      <c r="J73" s="537">
        <v>0</v>
      </c>
      <c r="K73" s="542">
        <v>0</v>
      </c>
      <c r="L73" s="539">
        <f t="shared" si="59"/>
        <v>0</v>
      </c>
      <c r="M73" s="537">
        <v>0</v>
      </c>
      <c r="N73" s="540">
        <v>0</v>
      </c>
      <c r="O73" s="541">
        <f t="shared" si="60"/>
        <v>0</v>
      </c>
      <c r="P73" s="537">
        <v>0</v>
      </c>
      <c r="Q73" s="542">
        <v>0</v>
      </c>
      <c r="R73" s="539">
        <f t="shared" si="61"/>
        <v>0</v>
      </c>
      <c r="S73" s="537">
        <v>0</v>
      </c>
      <c r="T73" s="540">
        <v>0</v>
      </c>
      <c r="U73" s="539">
        <f t="shared" si="62"/>
        <v>3</v>
      </c>
      <c r="V73" s="537">
        <v>2</v>
      </c>
      <c r="W73" s="540">
        <v>1</v>
      </c>
      <c r="X73" s="541">
        <f t="shared" si="63"/>
        <v>0</v>
      </c>
      <c r="Y73" s="542">
        <v>0</v>
      </c>
      <c r="Z73" s="542">
        <v>0</v>
      </c>
      <c r="AA73" s="543">
        <f t="shared" si="65"/>
        <v>98.9</v>
      </c>
      <c r="AB73" s="544">
        <f t="shared" si="65"/>
        <v>98.6</v>
      </c>
      <c r="AC73" s="545">
        <f t="shared" si="65"/>
        <v>99.2</v>
      </c>
      <c r="AD73" s="546">
        <f t="shared" si="66"/>
        <v>0</v>
      </c>
      <c r="AE73" s="544">
        <f t="shared" si="66"/>
        <v>0</v>
      </c>
      <c r="AF73" s="545">
        <f t="shared" si="66"/>
        <v>0</v>
      </c>
    </row>
    <row r="74" spans="1:32" s="57" customFormat="1" ht="18.75" hidden="1" customHeight="1">
      <c r="B74" s="520" t="s">
        <v>16</v>
      </c>
      <c r="C74" s="536">
        <f t="shared" si="64"/>
        <v>166</v>
      </c>
      <c r="D74" s="537">
        <f>SUM(D75)</f>
        <v>82</v>
      </c>
      <c r="E74" s="538">
        <f>SUM(E75)</f>
        <v>84</v>
      </c>
      <c r="F74" s="539">
        <f t="shared" si="57"/>
        <v>166</v>
      </c>
      <c r="G74" s="537">
        <f>SUM(G75)</f>
        <v>82</v>
      </c>
      <c r="H74" s="540">
        <f>SUM(H75)</f>
        <v>84</v>
      </c>
      <c r="I74" s="541">
        <f t="shared" si="58"/>
        <v>0</v>
      </c>
      <c r="J74" s="537">
        <f>SUM(J75)</f>
        <v>0</v>
      </c>
      <c r="K74" s="542">
        <f>SUM(K75)</f>
        <v>0</v>
      </c>
      <c r="L74" s="539">
        <f t="shared" si="59"/>
        <v>0</v>
      </c>
      <c r="M74" s="537">
        <f>SUM(M75)</f>
        <v>0</v>
      </c>
      <c r="N74" s="540">
        <f>SUM(N75)</f>
        <v>0</v>
      </c>
      <c r="O74" s="541">
        <f t="shared" si="60"/>
        <v>0</v>
      </c>
      <c r="P74" s="537">
        <f>SUM(P75)</f>
        <v>0</v>
      </c>
      <c r="Q74" s="542">
        <f>SUM(Q75)</f>
        <v>0</v>
      </c>
      <c r="R74" s="539">
        <f t="shared" si="61"/>
        <v>0</v>
      </c>
      <c r="S74" s="537">
        <f>SUM(S75)</f>
        <v>0</v>
      </c>
      <c r="T74" s="540">
        <f>SUM(T75)</f>
        <v>0</v>
      </c>
      <c r="U74" s="539">
        <f t="shared" si="62"/>
        <v>0</v>
      </c>
      <c r="V74" s="537">
        <f>SUM(V75)</f>
        <v>0</v>
      </c>
      <c r="W74" s="540">
        <f>SUM(W75)</f>
        <v>0</v>
      </c>
      <c r="X74" s="541">
        <f t="shared" si="63"/>
        <v>0</v>
      </c>
      <c r="Y74" s="542">
        <f>SUM(Y75)</f>
        <v>0</v>
      </c>
      <c r="Z74" s="542">
        <f>SUM(Z75)</f>
        <v>0</v>
      </c>
      <c r="AA74" s="543">
        <f t="shared" si="65"/>
        <v>100</v>
      </c>
      <c r="AB74" s="544">
        <f t="shared" si="65"/>
        <v>100</v>
      </c>
      <c r="AC74" s="545">
        <f t="shared" si="65"/>
        <v>100</v>
      </c>
      <c r="AD74" s="546">
        <f t="shared" si="66"/>
        <v>0</v>
      </c>
      <c r="AE74" s="544">
        <f t="shared" si="66"/>
        <v>0</v>
      </c>
      <c r="AF74" s="545">
        <f t="shared" si="66"/>
        <v>0</v>
      </c>
    </row>
    <row r="75" spans="1:32" s="57" customFormat="1" ht="15" hidden="1" customHeight="1">
      <c r="B75" s="528" t="s">
        <v>255</v>
      </c>
      <c r="C75" s="547">
        <f t="shared" si="64"/>
        <v>166</v>
      </c>
      <c r="D75" s="548">
        <f>SUM(G75,J75,M75,P75,S75,V75,Y75)</f>
        <v>82</v>
      </c>
      <c r="E75" s="549">
        <f>SUM(H75,K75,N75,Q75,T75,W75,Z75)</f>
        <v>84</v>
      </c>
      <c r="F75" s="550">
        <f t="shared" si="57"/>
        <v>166</v>
      </c>
      <c r="G75" s="548">
        <v>82</v>
      </c>
      <c r="H75" s="551">
        <v>84</v>
      </c>
      <c r="I75" s="552">
        <f t="shared" si="58"/>
        <v>0</v>
      </c>
      <c r="J75" s="548">
        <v>0</v>
      </c>
      <c r="K75" s="553">
        <v>0</v>
      </c>
      <c r="L75" s="550">
        <f t="shared" si="59"/>
        <v>0</v>
      </c>
      <c r="M75" s="548">
        <v>0</v>
      </c>
      <c r="N75" s="551">
        <v>0</v>
      </c>
      <c r="O75" s="552">
        <f t="shared" si="60"/>
        <v>0</v>
      </c>
      <c r="P75" s="548">
        <v>0</v>
      </c>
      <c r="Q75" s="553">
        <v>0</v>
      </c>
      <c r="R75" s="550">
        <f t="shared" si="61"/>
        <v>0</v>
      </c>
      <c r="S75" s="548">
        <v>0</v>
      </c>
      <c r="T75" s="551">
        <v>0</v>
      </c>
      <c r="U75" s="550">
        <f t="shared" si="62"/>
        <v>0</v>
      </c>
      <c r="V75" s="548">
        <v>0</v>
      </c>
      <c r="W75" s="551">
        <v>0</v>
      </c>
      <c r="X75" s="552">
        <f t="shared" si="63"/>
        <v>0</v>
      </c>
      <c r="Y75" s="553">
        <v>0</v>
      </c>
      <c r="Z75" s="553">
        <v>0</v>
      </c>
      <c r="AA75" s="554">
        <f t="shared" si="65"/>
        <v>100</v>
      </c>
      <c r="AB75" s="555">
        <f t="shared" si="65"/>
        <v>100</v>
      </c>
      <c r="AC75" s="556">
        <f t="shared" si="65"/>
        <v>100</v>
      </c>
      <c r="AD75" s="557">
        <f t="shared" si="66"/>
        <v>0</v>
      </c>
      <c r="AE75" s="555">
        <f t="shared" si="66"/>
        <v>0</v>
      </c>
      <c r="AF75" s="556">
        <f t="shared" si="66"/>
        <v>0</v>
      </c>
    </row>
    <row r="76" spans="1:32" s="227" customFormat="1" ht="18.75" hidden="1" customHeight="1">
      <c r="A76" s="130"/>
      <c r="B76" s="4" t="s">
        <v>261</v>
      </c>
      <c r="C76" s="511">
        <f t="shared" ref="C76:Z76" si="67">C77+C79+C82+C84</f>
        <v>1041</v>
      </c>
      <c r="D76" s="511">
        <f t="shared" si="67"/>
        <v>522</v>
      </c>
      <c r="E76" s="512">
        <f t="shared" si="67"/>
        <v>519</v>
      </c>
      <c r="F76" s="513">
        <f t="shared" si="67"/>
        <v>1025</v>
      </c>
      <c r="G76" s="511">
        <f t="shared" si="67"/>
        <v>508</v>
      </c>
      <c r="H76" s="514">
        <f t="shared" si="67"/>
        <v>517</v>
      </c>
      <c r="I76" s="511">
        <f t="shared" si="67"/>
        <v>0</v>
      </c>
      <c r="J76" s="511">
        <f t="shared" si="67"/>
        <v>0</v>
      </c>
      <c r="K76" s="512">
        <f t="shared" si="67"/>
        <v>0</v>
      </c>
      <c r="L76" s="513">
        <f t="shared" si="67"/>
        <v>0</v>
      </c>
      <c r="M76" s="511">
        <f t="shared" si="67"/>
        <v>0</v>
      </c>
      <c r="N76" s="514">
        <f t="shared" si="67"/>
        <v>0</v>
      </c>
      <c r="O76" s="511">
        <f t="shared" si="67"/>
        <v>0</v>
      </c>
      <c r="P76" s="511">
        <f t="shared" si="67"/>
        <v>0</v>
      </c>
      <c r="Q76" s="512">
        <f t="shared" si="67"/>
        <v>0</v>
      </c>
      <c r="R76" s="513">
        <f t="shared" si="67"/>
        <v>8</v>
      </c>
      <c r="S76" s="511">
        <f t="shared" si="67"/>
        <v>8</v>
      </c>
      <c r="T76" s="514">
        <f t="shared" si="67"/>
        <v>0</v>
      </c>
      <c r="U76" s="511">
        <f t="shared" si="67"/>
        <v>8</v>
      </c>
      <c r="V76" s="511">
        <f t="shared" si="67"/>
        <v>6</v>
      </c>
      <c r="W76" s="512">
        <f t="shared" si="67"/>
        <v>2</v>
      </c>
      <c r="X76" s="513">
        <f t="shared" si="67"/>
        <v>0</v>
      </c>
      <c r="Y76" s="511">
        <f t="shared" si="67"/>
        <v>0</v>
      </c>
      <c r="Z76" s="514">
        <f t="shared" si="67"/>
        <v>0</v>
      </c>
      <c r="AA76" s="515">
        <f t="shared" si="65"/>
        <v>98.5</v>
      </c>
      <c r="AB76" s="516">
        <f t="shared" si="65"/>
        <v>97.3</v>
      </c>
      <c r="AC76" s="517">
        <f t="shared" si="65"/>
        <v>99.6</v>
      </c>
      <c r="AD76" s="518">
        <f t="shared" si="66"/>
        <v>0.8</v>
      </c>
      <c r="AE76" s="516">
        <f t="shared" si="66"/>
        <v>1.5</v>
      </c>
      <c r="AF76" s="517">
        <f>ROUND(T76/E76*100,1)</f>
        <v>0</v>
      </c>
    </row>
    <row r="77" spans="1:32" s="57" customFormat="1" ht="18.75" hidden="1" customHeight="1">
      <c r="B77" s="520" t="s">
        <v>13</v>
      </c>
      <c r="C77" s="536">
        <f>SUM(D77:E77)</f>
        <v>220</v>
      </c>
      <c r="D77" s="537">
        <f>SUM(D78)</f>
        <v>117</v>
      </c>
      <c r="E77" s="538">
        <f>SUM(E78)</f>
        <v>103</v>
      </c>
      <c r="F77" s="539">
        <f t="shared" ref="F77:F85" si="68">SUM(G77:H77)</f>
        <v>216</v>
      </c>
      <c r="G77" s="537">
        <v>114</v>
      </c>
      <c r="H77" s="540">
        <v>102</v>
      </c>
      <c r="I77" s="541">
        <f t="shared" ref="I77:I85" si="69">SUM(J77:K77)</f>
        <v>0</v>
      </c>
      <c r="J77" s="537">
        <f>SUM(J78)</f>
        <v>0</v>
      </c>
      <c r="K77" s="542">
        <f>SUM(K78)</f>
        <v>0</v>
      </c>
      <c r="L77" s="539">
        <f t="shared" ref="L77:L85" si="70">SUM(M77:N77)</f>
        <v>0</v>
      </c>
      <c r="M77" s="537">
        <f>SUM(M78)</f>
        <v>0</v>
      </c>
      <c r="N77" s="540">
        <f>SUM(N78)</f>
        <v>0</v>
      </c>
      <c r="O77" s="541">
        <f t="shared" ref="O77:O85" si="71">SUM(P77:Q77)</f>
        <v>0</v>
      </c>
      <c r="P77" s="537">
        <f>SUM(P78)</f>
        <v>0</v>
      </c>
      <c r="Q77" s="542">
        <f>SUM(Q78)</f>
        <v>0</v>
      </c>
      <c r="R77" s="539">
        <f t="shared" ref="R77:R85" si="72">SUM(S77:T77)</f>
        <v>2</v>
      </c>
      <c r="S77" s="537">
        <f>SUM(S78)</f>
        <v>2</v>
      </c>
      <c r="T77" s="540">
        <f>SUM(T78)</f>
        <v>0</v>
      </c>
      <c r="U77" s="539">
        <f t="shared" ref="U77:U85" si="73">SUM(V77:W77)</f>
        <v>2</v>
      </c>
      <c r="V77" s="537">
        <f>SUM(V78)</f>
        <v>1</v>
      </c>
      <c r="W77" s="540">
        <f>SUM(W78)</f>
        <v>1</v>
      </c>
      <c r="X77" s="541">
        <f t="shared" ref="X77:X85" si="74">SUM(Y77:Z77)</f>
        <v>0</v>
      </c>
      <c r="Y77" s="542">
        <f>SUM(Y78)</f>
        <v>0</v>
      </c>
      <c r="Z77" s="542">
        <f>SUM(Z78)</f>
        <v>0</v>
      </c>
      <c r="AA77" s="543">
        <f t="shared" si="65"/>
        <v>98.2</v>
      </c>
      <c r="AB77" s="544">
        <f t="shared" si="65"/>
        <v>97.4</v>
      </c>
      <c r="AC77" s="545">
        <f t="shared" si="65"/>
        <v>99</v>
      </c>
      <c r="AD77" s="546">
        <f t="shared" si="66"/>
        <v>0.9</v>
      </c>
      <c r="AE77" s="544">
        <f t="shared" si="66"/>
        <v>1.7</v>
      </c>
      <c r="AF77" s="545">
        <f>ROUND(T77/E77*100,1)</f>
        <v>0</v>
      </c>
    </row>
    <row r="78" spans="1:32" s="57" customFormat="1" ht="15" hidden="1" customHeight="1">
      <c r="B78" s="520" t="s">
        <v>130</v>
      </c>
      <c r="C78" s="536">
        <f>SUM(D78:E78)</f>
        <v>220</v>
      </c>
      <c r="D78" s="537">
        <v>117</v>
      </c>
      <c r="E78" s="538">
        <v>103</v>
      </c>
      <c r="F78" s="539">
        <f t="shared" si="68"/>
        <v>200</v>
      </c>
      <c r="G78" s="537">
        <v>104</v>
      </c>
      <c r="H78" s="540">
        <v>96</v>
      </c>
      <c r="I78" s="541">
        <f t="shared" si="69"/>
        <v>0</v>
      </c>
      <c r="J78" s="537">
        <v>0</v>
      </c>
      <c r="K78" s="542">
        <v>0</v>
      </c>
      <c r="L78" s="539">
        <f t="shared" si="70"/>
        <v>0</v>
      </c>
      <c r="M78" s="537">
        <v>0</v>
      </c>
      <c r="N78" s="540">
        <v>0</v>
      </c>
      <c r="O78" s="541">
        <f t="shared" si="71"/>
        <v>0</v>
      </c>
      <c r="P78" s="537">
        <v>0</v>
      </c>
      <c r="Q78" s="542">
        <v>0</v>
      </c>
      <c r="R78" s="539">
        <f t="shared" si="72"/>
        <v>2</v>
      </c>
      <c r="S78" s="537">
        <v>2</v>
      </c>
      <c r="T78" s="540">
        <v>0</v>
      </c>
      <c r="U78" s="539">
        <f t="shared" si="73"/>
        <v>2</v>
      </c>
      <c r="V78" s="537">
        <v>1</v>
      </c>
      <c r="W78" s="540">
        <v>1</v>
      </c>
      <c r="X78" s="541">
        <f t="shared" si="74"/>
        <v>0</v>
      </c>
      <c r="Y78" s="542">
        <v>0</v>
      </c>
      <c r="Z78" s="542">
        <v>0</v>
      </c>
      <c r="AA78" s="543">
        <f t="shared" si="65"/>
        <v>90.9</v>
      </c>
      <c r="AB78" s="544">
        <f t="shared" si="65"/>
        <v>88.9</v>
      </c>
      <c r="AC78" s="545">
        <f t="shared" si="65"/>
        <v>93.2</v>
      </c>
      <c r="AD78" s="546">
        <f t="shared" si="66"/>
        <v>0.9</v>
      </c>
      <c r="AE78" s="544">
        <f t="shared" si="66"/>
        <v>1.7</v>
      </c>
      <c r="AF78" s="545">
        <f>ROUND(T78/E78*100,1)</f>
        <v>0</v>
      </c>
    </row>
    <row r="79" spans="1:32" s="57" customFormat="1" ht="18.75" hidden="1" customHeight="1">
      <c r="B79" s="520" t="s">
        <v>14</v>
      </c>
      <c r="C79" s="536">
        <f>SUM(D79:E79)</f>
        <v>403</v>
      </c>
      <c r="D79" s="537">
        <f>SUM(D80:D81)</f>
        <v>204</v>
      </c>
      <c r="E79" s="538">
        <f>SUM(E80:E81)</f>
        <v>199</v>
      </c>
      <c r="F79" s="539">
        <f t="shared" si="68"/>
        <v>402</v>
      </c>
      <c r="G79" s="537">
        <f>SUM(G80:G81)</f>
        <v>203</v>
      </c>
      <c r="H79" s="540">
        <f>SUM(H80:H81)</f>
        <v>199</v>
      </c>
      <c r="I79" s="541">
        <f t="shared" si="69"/>
        <v>0</v>
      </c>
      <c r="J79" s="537">
        <f>SUM(J80:J81)</f>
        <v>0</v>
      </c>
      <c r="K79" s="542">
        <f>SUM(K80:K81)</f>
        <v>0</v>
      </c>
      <c r="L79" s="539">
        <f t="shared" si="70"/>
        <v>0</v>
      </c>
      <c r="M79" s="537">
        <f>SUM(M80:M81)</f>
        <v>0</v>
      </c>
      <c r="N79" s="540">
        <f>SUM(N80:N81)</f>
        <v>0</v>
      </c>
      <c r="O79" s="541">
        <f t="shared" si="71"/>
        <v>0</v>
      </c>
      <c r="P79" s="537">
        <f>SUM(P80:P81)</f>
        <v>0</v>
      </c>
      <c r="Q79" s="542">
        <f>SUM(Q80:Q81)</f>
        <v>0</v>
      </c>
      <c r="R79" s="539">
        <f t="shared" si="72"/>
        <v>0</v>
      </c>
      <c r="S79" s="537">
        <f>SUM(S80:S81)</f>
        <v>0</v>
      </c>
      <c r="T79" s="540">
        <f>SUM(T80:T81)</f>
        <v>0</v>
      </c>
      <c r="U79" s="539">
        <f t="shared" si="73"/>
        <v>1</v>
      </c>
      <c r="V79" s="537">
        <f>SUM(V80:V81)</f>
        <v>1</v>
      </c>
      <c r="W79" s="540">
        <f>SUM(W80:W81)</f>
        <v>0</v>
      </c>
      <c r="X79" s="541">
        <f t="shared" si="74"/>
        <v>0</v>
      </c>
      <c r="Y79" s="542">
        <f>SUM(Y80:Y81)</f>
        <v>0</v>
      </c>
      <c r="Z79" s="542">
        <f>SUM(Z80:Z81)</f>
        <v>0</v>
      </c>
      <c r="AA79" s="543">
        <f t="shared" si="65"/>
        <v>99.8</v>
      </c>
      <c r="AB79" s="544">
        <f t="shared" si="65"/>
        <v>99.5</v>
      </c>
      <c r="AC79" s="545">
        <f t="shared" si="65"/>
        <v>100</v>
      </c>
      <c r="AD79" s="546">
        <f t="shared" si="66"/>
        <v>0</v>
      </c>
      <c r="AE79" s="544">
        <f t="shared" si="66"/>
        <v>0</v>
      </c>
      <c r="AF79" s="545">
        <f>ROUND(T79/E79*100,1)</f>
        <v>0</v>
      </c>
    </row>
    <row r="80" spans="1:32" s="57" customFormat="1" ht="15" hidden="1" customHeight="1">
      <c r="B80" s="520" t="s">
        <v>131</v>
      </c>
      <c r="C80" s="536">
        <f t="shared" ref="C80:C85" si="75">SUM(D80:E80)</f>
        <v>248</v>
      </c>
      <c r="D80" s="537">
        <v>123</v>
      </c>
      <c r="E80" s="538">
        <v>125</v>
      </c>
      <c r="F80" s="539">
        <f t="shared" si="68"/>
        <v>247</v>
      </c>
      <c r="G80" s="537">
        <v>122</v>
      </c>
      <c r="H80" s="540">
        <v>125</v>
      </c>
      <c r="I80" s="541">
        <f t="shared" si="69"/>
        <v>0</v>
      </c>
      <c r="J80" s="537">
        <v>0</v>
      </c>
      <c r="K80" s="542">
        <v>0</v>
      </c>
      <c r="L80" s="539">
        <f t="shared" si="70"/>
        <v>0</v>
      </c>
      <c r="M80" s="537">
        <v>0</v>
      </c>
      <c r="N80" s="540">
        <v>0</v>
      </c>
      <c r="O80" s="541">
        <f t="shared" si="71"/>
        <v>0</v>
      </c>
      <c r="P80" s="537">
        <v>0</v>
      </c>
      <c r="Q80" s="542">
        <v>0</v>
      </c>
      <c r="R80" s="539">
        <f t="shared" si="72"/>
        <v>0</v>
      </c>
      <c r="S80" s="537">
        <v>0</v>
      </c>
      <c r="T80" s="540">
        <v>0</v>
      </c>
      <c r="U80" s="539">
        <f t="shared" si="73"/>
        <v>1</v>
      </c>
      <c r="V80" s="537">
        <v>1</v>
      </c>
      <c r="W80" s="540">
        <v>0</v>
      </c>
      <c r="X80" s="541">
        <f t="shared" si="74"/>
        <v>0</v>
      </c>
      <c r="Y80" s="542">
        <v>0</v>
      </c>
      <c r="Z80" s="542">
        <v>0</v>
      </c>
      <c r="AA80" s="543">
        <f t="shared" si="65"/>
        <v>99.6</v>
      </c>
      <c r="AB80" s="544">
        <f t="shared" si="65"/>
        <v>99.2</v>
      </c>
      <c r="AC80" s="545">
        <f t="shared" si="65"/>
        <v>100</v>
      </c>
      <c r="AD80" s="546">
        <f t="shared" si="66"/>
        <v>0</v>
      </c>
      <c r="AE80" s="544">
        <f t="shared" si="66"/>
        <v>0</v>
      </c>
      <c r="AF80" s="545">
        <f>ROUND(T80/E80*100,1)</f>
        <v>0</v>
      </c>
    </row>
    <row r="81" spans="2:32" s="57" customFormat="1" ht="15" hidden="1" customHeight="1">
      <c r="B81" s="520" t="s">
        <v>132</v>
      </c>
      <c r="C81" s="536">
        <f t="shared" si="75"/>
        <v>155</v>
      </c>
      <c r="D81" s="537">
        <v>81</v>
      </c>
      <c r="E81" s="538">
        <v>74</v>
      </c>
      <c r="F81" s="539">
        <f t="shared" si="68"/>
        <v>155</v>
      </c>
      <c r="G81" s="537">
        <v>81</v>
      </c>
      <c r="H81" s="540">
        <v>74</v>
      </c>
      <c r="I81" s="541">
        <f t="shared" si="69"/>
        <v>0</v>
      </c>
      <c r="J81" s="537">
        <v>0</v>
      </c>
      <c r="K81" s="542">
        <v>0</v>
      </c>
      <c r="L81" s="539">
        <f t="shared" si="70"/>
        <v>0</v>
      </c>
      <c r="M81" s="537">
        <v>0</v>
      </c>
      <c r="N81" s="540">
        <v>0</v>
      </c>
      <c r="O81" s="541">
        <f t="shared" si="71"/>
        <v>0</v>
      </c>
      <c r="P81" s="537">
        <v>0</v>
      </c>
      <c r="Q81" s="542">
        <v>0</v>
      </c>
      <c r="R81" s="539">
        <f t="shared" si="72"/>
        <v>0</v>
      </c>
      <c r="S81" s="537">
        <v>0</v>
      </c>
      <c r="T81" s="540">
        <v>0</v>
      </c>
      <c r="U81" s="539">
        <f t="shared" si="73"/>
        <v>0</v>
      </c>
      <c r="V81" s="537">
        <v>0</v>
      </c>
      <c r="W81" s="540">
        <v>0</v>
      </c>
      <c r="X81" s="541">
        <f t="shared" si="74"/>
        <v>0</v>
      </c>
      <c r="Y81" s="542">
        <v>0</v>
      </c>
      <c r="Z81" s="542">
        <v>0</v>
      </c>
      <c r="AA81" s="543">
        <f t="shared" si="65"/>
        <v>100</v>
      </c>
      <c r="AB81" s="544">
        <f t="shared" si="65"/>
        <v>100</v>
      </c>
      <c r="AC81" s="545">
        <f t="shared" si="65"/>
        <v>100</v>
      </c>
      <c r="AD81" s="546">
        <f t="shared" si="66"/>
        <v>0</v>
      </c>
      <c r="AE81" s="544">
        <f t="shared" si="66"/>
        <v>0</v>
      </c>
      <c r="AF81" s="545">
        <f t="shared" si="66"/>
        <v>0</v>
      </c>
    </row>
    <row r="82" spans="2:32" s="57" customFormat="1" ht="18.75" hidden="1" customHeight="1">
      <c r="B82" s="520" t="s">
        <v>15</v>
      </c>
      <c r="C82" s="536">
        <f t="shared" si="75"/>
        <v>265</v>
      </c>
      <c r="D82" s="537">
        <f>SUM(D83)</f>
        <v>129</v>
      </c>
      <c r="E82" s="538">
        <f>SUM(E83)</f>
        <v>136</v>
      </c>
      <c r="F82" s="539">
        <f t="shared" si="68"/>
        <v>254</v>
      </c>
      <c r="G82" s="537">
        <f>SUM(G83)</f>
        <v>119</v>
      </c>
      <c r="H82" s="540">
        <f>SUM(H83)</f>
        <v>135</v>
      </c>
      <c r="I82" s="541">
        <f t="shared" si="69"/>
        <v>0</v>
      </c>
      <c r="J82" s="537">
        <f>SUM(J83)</f>
        <v>0</v>
      </c>
      <c r="K82" s="542">
        <f>SUM(K83)</f>
        <v>0</v>
      </c>
      <c r="L82" s="539">
        <f t="shared" si="70"/>
        <v>0</v>
      </c>
      <c r="M82" s="537">
        <f>SUM(M83)</f>
        <v>0</v>
      </c>
      <c r="N82" s="540">
        <f>SUM(N83)</f>
        <v>0</v>
      </c>
      <c r="O82" s="541">
        <f t="shared" si="71"/>
        <v>0</v>
      </c>
      <c r="P82" s="537">
        <f>SUM(P83)</f>
        <v>0</v>
      </c>
      <c r="Q82" s="542">
        <f>SUM(Q83)</f>
        <v>0</v>
      </c>
      <c r="R82" s="539">
        <f t="shared" si="72"/>
        <v>6</v>
      </c>
      <c r="S82" s="537">
        <f>SUM(S83)</f>
        <v>6</v>
      </c>
      <c r="T82" s="540">
        <f>SUM(T83)</f>
        <v>0</v>
      </c>
      <c r="U82" s="539">
        <f t="shared" si="73"/>
        <v>5</v>
      </c>
      <c r="V82" s="537">
        <f>SUM(V83)</f>
        <v>4</v>
      </c>
      <c r="W82" s="540">
        <f>SUM(W83)</f>
        <v>1</v>
      </c>
      <c r="X82" s="541">
        <f t="shared" si="74"/>
        <v>0</v>
      </c>
      <c r="Y82" s="542">
        <f>SUM(Y83)</f>
        <v>0</v>
      </c>
      <c r="Z82" s="542">
        <f>SUM(Z83)</f>
        <v>0</v>
      </c>
      <c r="AA82" s="543">
        <f t="shared" si="65"/>
        <v>95.8</v>
      </c>
      <c r="AB82" s="544">
        <f t="shared" si="65"/>
        <v>92.2</v>
      </c>
      <c r="AC82" s="545">
        <f t="shared" si="65"/>
        <v>99.3</v>
      </c>
      <c r="AD82" s="546">
        <f t="shared" si="66"/>
        <v>2.2999999999999998</v>
      </c>
      <c r="AE82" s="544">
        <f t="shared" si="66"/>
        <v>4.7</v>
      </c>
      <c r="AF82" s="545">
        <f t="shared" si="66"/>
        <v>0</v>
      </c>
    </row>
    <row r="83" spans="2:32" s="57" customFormat="1" ht="15" hidden="1" customHeight="1">
      <c r="B83" s="520" t="s">
        <v>133</v>
      </c>
      <c r="C83" s="536">
        <f t="shared" si="75"/>
        <v>265</v>
      </c>
      <c r="D83" s="537">
        <v>129</v>
      </c>
      <c r="E83" s="538">
        <v>136</v>
      </c>
      <c r="F83" s="539">
        <f t="shared" si="68"/>
        <v>254</v>
      </c>
      <c r="G83" s="537">
        <v>119</v>
      </c>
      <c r="H83" s="540">
        <v>135</v>
      </c>
      <c r="I83" s="541">
        <f t="shared" si="69"/>
        <v>0</v>
      </c>
      <c r="J83" s="537">
        <v>0</v>
      </c>
      <c r="K83" s="542">
        <v>0</v>
      </c>
      <c r="L83" s="539">
        <f t="shared" si="70"/>
        <v>0</v>
      </c>
      <c r="M83" s="537">
        <v>0</v>
      </c>
      <c r="N83" s="540">
        <v>0</v>
      </c>
      <c r="O83" s="541">
        <f t="shared" si="71"/>
        <v>0</v>
      </c>
      <c r="P83" s="537">
        <v>0</v>
      </c>
      <c r="Q83" s="542">
        <v>0</v>
      </c>
      <c r="R83" s="539">
        <f t="shared" si="72"/>
        <v>6</v>
      </c>
      <c r="S83" s="537">
        <v>6</v>
      </c>
      <c r="T83" s="540">
        <v>0</v>
      </c>
      <c r="U83" s="539">
        <f t="shared" si="73"/>
        <v>5</v>
      </c>
      <c r="V83" s="537">
        <v>4</v>
      </c>
      <c r="W83" s="540">
        <v>1</v>
      </c>
      <c r="X83" s="541">
        <f t="shared" si="74"/>
        <v>0</v>
      </c>
      <c r="Y83" s="542">
        <v>0</v>
      </c>
      <c r="Z83" s="542">
        <v>0</v>
      </c>
      <c r="AA83" s="543">
        <f t="shared" si="65"/>
        <v>95.8</v>
      </c>
      <c r="AB83" s="544">
        <f t="shared" si="65"/>
        <v>92.2</v>
      </c>
      <c r="AC83" s="545">
        <f t="shared" si="65"/>
        <v>99.3</v>
      </c>
      <c r="AD83" s="546">
        <f t="shared" si="66"/>
        <v>2.2999999999999998</v>
      </c>
      <c r="AE83" s="544">
        <f t="shared" si="66"/>
        <v>4.7</v>
      </c>
      <c r="AF83" s="545">
        <f t="shared" si="66"/>
        <v>0</v>
      </c>
    </row>
    <row r="84" spans="2:32" s="57" customFormat="1" ht="18.75" hidden="1" customHeight="1">
      <c r="B84" s="520" t="s">
        <v>16</v>
      </c>
      <c r="C84" s="536">
        <f t="shared" si="75"/>
        <v>153</v>
      </c>
      <c r="D84" s="537">
        <v>72</v>
      </c>
      <c r="E84" s="538">
        <v>81</v>
      </c>
      <c r="F84" s="539">
        <f t="shared" si="68"/>
        <v>153</v>
      </c>
      <c r="G84" s="537">
        <v>72</v>
      </c>
      <c r="H84" s="540">
        <v>81</v>
      </c>
      <c r="I84" s="541">
        <f t="shared" si="69"/>
        <v>0</v>
      </c>
      <c r="J84" s="537">
        <f>SUM(J85)</f>
        <v>0</v>
      </c>
      <c r="K84" s="542">
        <f>SUM(K85)</f>
        <v>0</v>
      </c>
      <c r="L84" s="539">
        <f t="shared" si="70"/>
        <v>0</v>
      </c>
      <c r="M84" s="537">
        <f>SUM(M85)</f>
        <v>0</v>
      </c>
      <c r="N84" s="540">
        <f>SUM(N85)</f>
        <v>0</v>
      </c>
      <c r="O84" s="541">
        <f t="shared" si="71"/>
        <v>0</v>
      </c>
      <c r="P84" s="537">
        <f>SUM(P85)</f>
        <v>0</v>
      </c>
      <c r="Q84" s="542">
        <f>SUM(Q85)</f>
        <v>0</v>
      </c>
      <c r="R84" s="539">
        <f t="shared" si="72"/>
        <v>0</v>
      </c>
      <c r="S84" s="537">
        <f>SUM(S85)</f>
        <v>0</v>
      </c>
      <c r="T84" s="540">
        <f>SUM(T85)</f>
        <v>0</v>
      </c>
      <c r="U84" s="539">
        <f t="shared" si="73"/>
        <v>0</v>
      </c>
      <c r="V84" s="537">
        <f>SUM(V85)</f>
        <v>0</v>
      </c>
      <c r="W84" s="540">
        <f>SUM(W85)</f>
        <v>0</v>
      </c>
      <c r="X84" s="541">
        <f t="shared" si="74"/>
        <v>0</v>
      </c>
      <c r="Y84" s="542">
        <f>SUM(Y85)</f>
        <v>0</v>
      </c>
      <c r="Z84" s="542">
        <f>SUM(Z85)</f>
        <v>0</v>
      </c>
      <c r="AA84" s="543">
        <f t="shared" si="65"/>
        <v>100</v>
      </c>
      <c r="AB84" s="544">
        <f t="shared" si="65"/>
        <v>100</v>
      </c>
      <c r="AC84" s="545">
        <f t="shared" si="65"/>
        <v>100</v>
      </c>
      <c r="AD84" s="546">
        <f t="shared" si="66"/>
        <v>0</v>
      </c>
      <c r="AE84" s="544">
        <f t="shared" si="66"/>
        <v>0</v>
      </c>
      <c r="AF84" s="545">
        <f t="shared" si="66"/>
        <v>0</v>
      </c>
    </row>
    <row r="85" spans="2:32" s="57" customFormat="1" ht="15" hidden="1" customHeight="1">
      <c r="B85" s="528" t="s">
        <v>255</v>
      </c>
      <c r="C85" s="547">
        <f t="shared" si="75"/>
        <v>155</v>
      </c>
      <c r="D85" s="548">
        <v>81</v>
      </c>
      <c r="E85" s="549">
        <v>74</v>
      </c>
      <c r="F85" s="550">
        <f t="shared" si="68"/>
        <v>155</v>
      </c>
      <c r="G85" s="548">
        <v>81</v>
      </c>
      <c r="H85" s="551">
        <v>74</v>
      </c>
      <c r="I85" s="552">
        <f t="shared" si="69"/>
        <v>0</v>
      </c>
      <c r="J85" s="548">
        <v>0</v>
      </c>
      <c r="K85" s="553">
        <v>0</v>
      </c>
      <c r="L85" s="550">
        <f t="shared" si="70"/>
        <v>0</v>
      </c>
      <c r="M85" s="548">
        <v>0</v>
      </c>
      <c r="N85" s="551">
        <v>0</v>
      </c>
      <c r="O85" s="552">
        <f t="shared" si="71"/>
        <v>0</v>
      </c>
      <c r="P85" s="548">
        <v>0</v>
      </c>
      <c r="Q85" s="553">
        <v>0</v>
      </c>
      <c r="R85" s="550">
        <f t="shared" si="72"/>
        <v>0</v>
      </c>
      <c r="S85" s="548">
        <v>0</v>
      </c>
      <c r="T85" s="551">
        <v>0</v>
      </c>
      <c r="U85" s="550">
        <f t="shared" si="73"/>
        <v>0</v>
      </c>
      <c r="V85" s="548">
        <v>0</v>
      </c>
      <c r="W85" s="551">
        <v>0</v>
      </c>
      <c r="X85" s="552">
        <f t="shared" si="74"/>
        <v>0</v>
      </c>
      <c r="Y85" s="553">
        <v>0</v>
      </c>
      <c r="Z85" s="553">
        <v>0</v>
      </c>
      <c r="AA85" s="554">
        <f t="shared" si="65"/>
        <v>100</v>
      </c>
      <c r="AB85" s="555">
        <f t="shared" si="65"/>
        <v>100</v>
      </c>
      <c r="AC85" s="556">
        <f t="shared" si="65"/>
        <v>100</v>
      </c>
      <c r="AD85" s="557">
        <f t="shared" si="66"/>
        <v>0</v>
      </c>
      <c r="AE85" s="555">
        <f t="shared" si="66"/>
        <v>0</v>
      </c>
      <c r="AF85" s="556">
        <f t="shared" si="66"/>
        <v>0</v>
      </c>
    </row>
    <row r="86" spans="2:32" s="57" customFormat="1" ht="18.75" hidden="1" customHeight="1">
      <c r="B86" s="4" t="s">
        <v>262</v>
      </c>
      <c r="C86" s="511">
        <f t="shared" ref="C86:Z86" si="76">C87+C89+C92+C94</f>
        <v>956</v>
      </c>
      <c r="D86" s="511">
        <f t="shared" si="76"/>
        <v>471</v>
      </c>
      <c r="E86" s="512">
        <f t="shared" si="76"/>
        <v>485</v>
      </c>
      <c r="F86" s="513">
        <f t="shared" si="76"/>
        <v>1007</v>
      </c>
      <c r="G86" s="511">
        <f t="shared" si="76"/>
        <v>516</v>
      </c>
      <c r="H86" s="514">
        <f>H87+H89+H92+H94</f>
        <v>491</v>
      </c>
      <c r="I86" s="511">
        <f t="shared" si="76"/>
        <v>0</v>
      </c>
      <c r="J86" s="511">
        <f t="shared" si="76"/>
        <v>0</v>
      </c>
      <c r="K86" s="512">
        <f t="shared" si="76"/>
        <v>0</v>
      </c>
      <c r="L86" s="513">
        <f t="shared" si="76"/>
        <v>0</v>
      </c>
      <c r="M86" s="511">
        <f t="shared" si="76"/>
        <v>0</v>
      </c>
      <c r="N86" s="514">
        <f t="shared" si="76"/>
        <v>0</v>
      </c>
      <c r="O86" s="511">
        <f t="shared" si="76"/>
        <v>0</v>
      </c>
      <c r="P86" s="511">
        <f t="shared" si="76"/>
        <v>0</v>
      </c>
      <c r="Q86" s="512">
        <f t="shared" si="76"/>
        <v>0</v>
      </c>
      <c r="R86" s="513">
        <f t="shared" si="76"/>
        <v>0</v>
      </c>
      <c r="S86" s="511">
        <f t="shared" si="76"/>
        <v>0</v>
      </c>
      <c r="T86" s="514">
        <f t="shared" si="76"/>
        <v>0</v>
      </c>
      <c r="U86" s="511">
        <f t="shared" si="76"/>
        <v>0</v>
      </c>
      <c r="V86" s="511">
        <f t="shared" si="76"/>
        <v>0</v>
      </c>
      <c r="W86" s="512">
        <f t="shared" si="76"/>
        <v>0</v>
      </c>
      <c r="X86" s="513">
        <f t="shared" si="76"/>
        <v>0</v>
      </c>
      <c r="Y86" s="511">
        <f t="shared" si="76"/>
        <v>0</v>
      </c>
      <c r="Z86" s="514">
        <f t="shared" si="76"/>
        <v>0</v>
      </c>
      <c r="AA86" s="515">
        <f t="shared" si="65"/>
        <v>105.3</v>
      </c>
      <c r="AB86" s="516">
        <f t="shared" si="65"/>
        <v>109.6</v>
      </c>
      <c r="AC86" s="517">
        <f t="shared" si="65"/>
        <v>101.2</v>
      </c>
      <c r="AD86" s="518">
        <f t="shared" si="66"/>
        <v>0</v>
      </c>
      <c r="AE86" s="516">
        <f t="shared" si="66"/>
        <v>0</v>
      </c>
      <c r="AF86" s="517">
        <f t="shared" si="66"/>
        <v>0</v>
      </c>
    </row>
    <row r="87" spans="2:32" s="57" customFormat="1" ht="18.75" hidden="1" customHeight="1">
      <c r="B87" s="520" t="s">
        <v>13</v>
      </c>
      <c r="C87" s="536">
        <f t="shared" ref="C87:C95" si="77">SUM(D87:E87)</f>
        <v>216</v>
      </c>
      <c r="D87" s="537">
        <v>101</v>
      </c>
      <c r="E87" s="538">
        <v>115</v>
      </c>
      <c r="F87" s="539">
        <f>SUM(G87:H87)</f>
        <v>225</v>
      </c>
      <c r="G87" s="537">
        <f>SUM(G88)</f>
        <v>127</v>
      </c>
      <c r="H87" s="540">
        <f>SUM(H88)</f>
        <v>98</v>
      </c>
      <c r="I87" s="541">
        <f t="shared" ref="I87:I95" si="78">SUM(J87:K87)</f>
        <v>0</v>
      </c>
      <c r="J87" s="537">
        <f>SUM(J88)</f>
        <v>0</v>
      </c>
      <c r="K87" s="542">
        <f>SUM(K88)</f>
        <v>0</v>
      </c>
      <c r="L87" s="539">
        <f t="shared" ref="L87:L95" si="79">SUM(M87:N87)</f>
        <v>0</v>
      </c>
      <c r="M87" s="537">
        <f>SUM(M88)</f>
        <v>0</v>
      </c>
      <c r="N87" s="540">
        <f>SUM(N88)</f>
        <v>0</v>
      </c>
      <c r="O87" s="541">
        <f t="shared" ref="O87:O95" si="80">SUM(P87:Q87)</f>
        <v>0</v>
      </c>
      <c r="P87" s="537">
        <f>SUM(P88)</f>
        <v>0</v>
      </c>
      <c r="Q87" s="542">
        <f>SUM(Q88)</f>
        <v>0</v>
      </c>
      <c r="R87" s="539">
        <f t="shared" ref="R87:R95" si="81">SUM(S87:T87)</f>
        <v>0</v>
      </c>
      <c r="S87" s="537">
        <f>SUM(S88)</f>
        <v>0</v>
      </c>
      <c r="T87" s="540">
        <f>SUM(T88)</f>
        <v>0</v>
      </c>
      <c r="U87" s="539">
        <f t="shared" ref="U87:U95" si="82">SUM(V87:W87)</f>
        <v>0</v>
      </c>
      <c r="V87" s="537">
        <f>SUM(V88)</f>
        <v>0</v>
      </c>
      <c r="W87" s="540">
        <f>SUM(W88)</f>
        <v>0</v>
      </c>
      <c r="X87" s="541">
        <f t="shared" ref="X87:X95" si="83">SUM(Y87:Z87)</f>
        <v>0</v>
      </c>
      <c r="Y87" s="542">
        <f>SUM(Y88)</f>
        <v>0</v>
      </c>
      <c r="Z87" s="542">
        <f>SUM(Z88)</f>
        <v>0</v>
      </c>
      <c r="AA87" s="543">
        <f t="shared" ref="AA87:AC102" si="84">ROUND(F87/C87*100,1)</f>
        <v>104.2</v>
      </c>
      <c r="AB87" s="544">
        <f t="shared" si="84"/>
        <v>125.7</v>
      </c>
      <c r="AC87" s="545">
        <f t="shared" si="84"/>
        <v>85.2</v>
      </c>
      <c r="AD87" s="546">
        <f t="shared" ref="AD87:AF102" si="85">ROUND(R87/C87*100,1)</f>
        <v>0</v>
      </c>
      <c r="AE87" s="544">
        <f t="shared" si="85"/>
        <v>0</v>
      </c>
      <c r="AF87" s="545">
        <f t="shared" si="85"/>
        <v>0</v>
      </c>
    </row>
    <row r="88" spans="2:32" s="57" customFormat="1" ht="15" hidden="1" customHeight="1">
      <c r="B88" s="520" t="s">
        <v>130</v>
      </c>
      <c r="C88" s="536">
        <f t="shared" si="77"/>
        <v>216</v>
      </c>
      <c r="D88" s="537">
        <v>101</v>
      </c>
      <c r="E88" s="538">
        <v>115</v>
      </c>
      <c r="F88" s="539">
        <f t="shared" ref="F88:F95" si="86">SUM(G88:H88)</f>
        <v>225</v>
      </c>
      <c r="G88" s="537">
        <v>127</v>
      </c>
      <c r="H88" s="540">
        <v>98</v>
      </c>
      <c r="I88" s="541">
        <f t="shared" si="78"/>
        <v>0</v>
      </c>
      <c r="J88" s="537">
        <v>0</v>
      </c>
      <c r="K88" s="542">
        <v>0</v>
      </c>
      <c r="L88" s="539">
        <f t="shared" si="79"/>
        <v>0</v>
      </c>
      <c r="M88" s="537">
        <v>0</v>
      </c>
      <c r="N88" s="540">
        <v>0</v>
      </c>
      <c r="O88" s="541">
        <f t="shared" si="80"/>
        <v>0</v>
      </c>
      <c r="P88" s="537">
        <v>0</v>
      </c>
      <c r="Q88" s="542">
        <v>0</v>
      </c>
      <c r="R88" s="539">
        <f t="shared" si="81"/>
        <v>0</v>
      </c>
      <c r="S88" s="537">
        <v>0</v>
      </c>
      <c r="T88" s="540">
        <v>0</v>
      </c>
      <c r="U88" s="539">
        <f t="shared" si="82"/>
        <v>0</v>
      </c>
      <c r="V88" s="537">
        <v>0</v>
      </c>
      <c r="W88" s="540">
        <v>0</v>
      </c>
      <c r="X88" s="541">
        <f t="shared" si="83"/>
        <v>0</v>
      </c>
      <c r="Y88" s="542">
        <v>0</v>
      </c>
      <c r="Z88" s="542">
        <v>0</v>
      </c>
      <c r="AA88" s="543">
        <f t="shared" si="84"/>
        <v>104.2</v>
      </c>
      <c r="AB88" s="544">
        <f t="shared" si="84"/>
        <v>125.7</v>
      </c>
      <c r="AC88" s="545">
        <f t="shared" si="84"/>
        <v>85.2</v>
      </c>
      <c r="AD88" s="546">
        <f t="shared" si="85"/>
        <v>0</v>
      </c>
      <c r="AE88" s="544">
        <f t="shared" si="85"/>
        <v>0</v>
      </c>
      <c r="AF88" s="545">
        <f t="shared" si="85"/>
        <v>0</v>
      </c>
    </row>
    <row r="89" spans="2:32" s="57" customFormat="1" ht="18.75" hidden="1" customHeight="1">
      <c r="B89" s="520" t="s">
        <v>14</v>
      </c>
      <c r="C89" s="536">
        <f t="shared" si="77"/>
        <v>337</v>
      </c>
      <c r="D89" s="537">
        <f>SUM(D90:D91)</f>
        <v>165</v>
      </c>
      <c r="E89" s="538">
        <f>SUM(E90:E91)</f>
        <v>172</v>
      </c>
      <c r="F89" s="539">
        <f>SUM(G89:H89)</f>
        <v>350</v>
      </c>
      <c r="G89" s="537">
        <f>SUM(G90:G91)</f>
        <v>179</v>
      </c>
      <c r="H89" s="540">
        <f>SUM(H90:H91)</f>
        <v>171</v>
      </c>
      <c r="I89" s="541">
        <f t="shared" si="78"/>
        <v>0</v>
      </c>
      <c r="J89" s="537">
        <f>SUM(J90:J91)</f>
        <v>0</v>
      </c>
      <c r="K89" s="542">
        <f>SUM(K90:K91)</f>
        <v>0</v>
      </c>
      <c r="L89" s="539">
        <f t="shared" si="79"/>
        <v>0</v>
      </c>
      <c r="M89" s="537">
        <f>SUM(M90:M91)</f>
        <v>0</v>
      </c>
      <c r="N89" s="540">
        <f>SUM(N90:N91)</f>
        <v>0</v>
      </c>
      <c r="O89" s="541">
        <f t="shared" si="80"/>
        <v>0</v>
      </c>
      <c r="P89" s="537">
        <f>SUM(P90:P91)</f>
        <v>0</v>
      </c>
      <c r="Q89" s="542">
        <f>SUM(Q90:Q91)</f>
        <v>0</v>
      </c>
      <c r="R89" s="539">
        <f t="shared" si="81"/>
        <v>0</v>
      </c>
      <c r="S89" s="537">
        <f>SUM(S90:S91)</f>
        <v>0</v>
      </c>
      <c r="T89" s="540">
        <f>SUM(T90:T91)</f>
        <v>0</v>
      </c>
      <c r="U89" s="539">
        <f t="shared" si="82"/>
        <v>0</v>
      </c>
      <c r="V89" s="537">
        <f>SUM(V90:V91)</f>
        <v>0</v>
      </c>
      <c r="W89" s="540">
        <f>SUM(W90:W91)</f>
        <v>0</v>
      </c>
      <c r="X89" s="541">
        <f t="shared" si="83"/>
        <v>0</v>
      </c>
      <c r="Y89" s="542">
        <f>SUM(Y90:Y91)</f>
        <v>0</v>
      </c>
      <c r="Z89" s="542">
        <f>SUM(Z90:Z91)</f>
        <v>0</v>
      </c>
      <c r="AA89" s="543">
        <f t="shared" si="84"/>
        <v>103.9</v>
      </c>
      <c r="AB89" s="544">
        <f t="shared" si="84"/>
        <v>108.5</v>
      </c>
      <c r="AC89" s="545">
        <f t="shared" si="84"/>
        <v>99.4</v>
      </c>
      <c r="AD89" s="546">
        <f t="shared" si="85"/>
        <v>0</v>
      </c>
      <c r="AE89" s="544">
        <f t="shared" si="85"/>
        <v>0</v>
      </c>
      <c r="AF89" s="545">
        <f t="shared" si="85"/>
        <v>0</v>
      </c>
    </row>
    <row r="90" spans="2:32" s="57" customFormat="1" ht="15" hidden="1" customHeight="1">
      <c r="B90" s="520" t="s">
        <v>131</v>
      </c>
      <c r="C90" s="536">
        <f t="shared" si="77"/>
        <v>208</v>
      </c>
      <c r="D90" s="537">
        <v>103</v>
      </c>
      <c r="E90" s="538">
        <v>105</v>
      </c>
      <c r="F90" s="539">
        <f t="shared" si="86"/>
        <v>216</v>
      </c>
      <c r="G90" s="537">
        <v>116</v>
      </c>
      <c r="H90" s="540">
        <v>100</v>
      </c>
      <c r="I90" s="541">
        <f t="shared" si="78"/>
        <v>0</v>
      </c>
      <c r="J90" s="537">
        <v>0</v>
      </c>
      <c r="K90" s="542">
        <v>0</v>
      </c>
      <c r="L90" s="539">
        <f t="shared" si="79"/>
        <v>0</v>
      </c>
      <c r="M90" s="537">
        <v>0</v>
      </c>
      <c r="N90" s="540">
        <v>0</v>
      </c>
      <c r="O90" s="541">
        <f t="shared" si="80"/>
        <v>0</v>
      </c>
      <c r="P90" s="537">
        <v>0</v>
      </c>
      <c r="Q90" s="542">
        <v>0</v>
      </c>
      <c r="R90" s="539">
        <f t="shared" si="81"/>
        <v>0</v>
      </c>
      <c r="S90" s="537">
        <v>0</v>
      </c>
      <c r="T90" s="540">
        <v>0</v>
      </c>
      <c r="U90" s="539">
        <f t="shared" si="82"/>
        <v>0</v>
      </c>
      <c r="V90" s="537">
        <v>0</v>
      </c>
      <c r="W90" s="540">
        <v>0</v>
      </c>
      <c r="X90" s="541">
        <f t="shared" si="83"/>
        <v>0</v>
      </c>
      <c r="Y90" s="542">
        <v>0</v>
      </c>
      <c r="Z90" s="542">
        <v>0</v>
      </c>
      <c r="AA90" s="543">
        <f t="shared" si="84"/>
        <v>103.8</v>
      </c>
      <c r="AB90" s="544">
        <f t="shared" si="84"/>
        <v>112.6</v>
      </c>
      <c r="AC90" s="545">
        <f t="shared" si="84"/>
        <v>95.2</v>
      </c>
      <c r="AD90" s="546">
        <f t="shared" si="85"/>
        <v>0</v>
      </c>
      <c r="AE90" s="544">
        <f t="shared" si="85"/>
        <v>0</v>
      </c>
      <c r="AF90" s="545">
        <f t="shared" si="85"/>
        <v>0</v>
      </c>
    </row>
    <row r="91" spans="2:32" s="57" customFormat="1" ht="15" hidden="1" customHeight="1">
      <c r="B91" s="520" t="s">
        <v>132</v>
      </c>
      <c r="C91" s="536">
        <f t="shared" si="77"/>
        <v>129</v>
      </c>
      <c r="D91" s="537">
        <v>62</v>
      </c>
      <c r="E91" s="538">
        <v>67</v>
      </c>
      <c r="F91" s="539">
        <f t="shared" si="86"/>
        <v>134</v>
      </c>
      <c r="G91" s="537">
        <v>63</v>
      </c>
      <c r="H91" s="540">
        <v>71</v>
      </c>
      <c r="I91" s="541">
        <f t="shared" si="78"/>
        <v>0</v>
      </c>
      <c r="J91" s="537">
        <v>0</v>
      </c>
      <c r="K91" s="542">
        <v>0</v>
      </c>
      <c r="L91" s="539">
        <f t="shared" si="79"/>
        <v>0</v>
      </c>
      <c r="M91" s="537">
        <v>0</v>
      </c>
      <c r="N91" s="540">
        <v>0</v>
      </c>
      <c r="O91" s="541">
        <f t="shared" si="80"/>
        <v>0</v>
      </c>
      <c r="P91" s="537">
        <v>0</v>
      </c>
      <c r="Q91" s="542">
        <v>0</v>
      </c>
      <c r="R91" s="539">
        <f t="shared" si="81"/>
        <v>0</v>
      </c>
      <c r="S91" s="537">
        <v>0</v>
      </c>
      <c r="T91" s="540">
        <v>0</v>
      </c>
      <c r="U91" s="539">
        <f t="shared" si="82"/>
        <v>0</v>
      </c>
      <c r="V91" s="537">
        <v>0</v>
      </c>
      <c r="W91" s="540">
        <v>0</v>
      </c>
      <c r="X91" s="541">
        <f t="shared" si="83"/>
        <v>0</v>
      </c>
      <c r="Y91" s="542">
        <v>0</v>
      </c>
      <c r="Z91" s="542">
        <v>0</v>
      </c>
      <c r="AA91" s="543">
        <f t="shared" si="84"/>
        <v>103.9</v>
      </c>
      <c r="AB91" s="544">
        <f t="shared" si="84"/>
        <v>101.6</v>
      </c>
      <c r="AC91" s="545">
        <f t="shared" si="84"/>
        <v>106</v>
      </c>
      <c r="AD91" s="546">
        <f t="shared" si="85"/>
        <v>0</v>
      </c>
      <c r="AE91" s="544">
        <f t="shared" si="85"/>
        <v>0</v>
      </c>
      <c r="AF91" s="545">
        <f t="shared" si="85"/>
        <v>0</v>
      </c>
    </row>
    <row r="92" spans="2:32" s="57" customFormat="1" ht="18.75" hidden="1" customHeight="1">
      <c r="B92" s="520" t="s">
        <v>15</v>
      </c>
      <c r="C92" s="536">
        <f t="shared" si="77"/>
        <v>263</v>
      </c>
      <c r="D92" s="537">
        <f>SUM(D93)</f>
        <v>140</v>
      </c>
      <c r="E92" s="538">
        <f>SUM(E93)</f>
        <v>123</v>
      </c>
      <c r="F92" s="539">
        <f t="shared" si="86"/>
        <v>256</v>
      </c>
      <c r="G92" s="537">
        <f>SUM(G93)</f>
        <v>125</v>
      </c>
      <c r="H92" s="540">
        <f>SUM(H93)</f>
        <v>131</v>
      </c>
      <c r="I92" s="541">
        <f t="shared" si="78"/>
        <v>0</v>
      </c>
      <c r="J92" s="537">
        <f>SUM(J93)</f>
        <v>0</v>
      </c>
      <c r="K92" s="542">
        <f>SUM(K93)</f>
        <v>0</v>
      </c>
      <c r="L92" s="539">
        <f t="shared" si="79"/>
        <v>0</v>
      </c>
      <c r="M92" s="537">
        <f>SUM(M93)</f>
        <v>0</v>
      </c>
      <c r="N92" s="540">
        <f>SUM(N93)</f>
        <v>0</v>
      </c>
      <c r="O92" s="541">
        <f t="shared" si="80"/>
        <v>0</v>
      </c>
      <c r="P92" s="537">
        <f>SUM(P93)</f>
        <v>0</v>
      </c>
      <c r="Q92" s="542">
        <f>SUM(Q93)</f>
        <v>0</v>
      </c>
      <c r="R92" s="539">
        <f t="shared" si="81"/>
        <v>0</v>
      </c>
      <c r="S92" s="537">
        <f>SUM(S93)</f>
        <v>0</v>
      </c>
      <c r="T92" s="540">
        <f>SUM(T93)</f>
        <v>0</v>
      </c>
      <c r="U92" s="539">
        <f t="shared" si="82"/>
        <v>0</v>
      </c>
      <c r="V92" s="537">
        <f>SUM(V93)</f>
        <v>0</v>
      </c>
      <c r="W92" s="540">
        <f>SUM(W93)</f>
        <v>0</v>
      </c>
      <c r="X92" s="541">
        <f t="shared" si="83"/>
        <v>0</v>
      </c>
      <c r="Y92" s="542">
        <f>SUM(Y93)</f>
        <v>0</v>
      </c>
      <c r="Z92" s="542">
        <f>SUM(Z93)</f>
        <v>0</v>
      </c>
      <c r="AA92" s="543">
        <f t="shared" si="84"/>
        <v>97.3</v>
      </c>
      <c r="AB92" s="544">
        <f t="shared" si="84"/>
        <v>89.3</v>
      </c>
      <c r="AC92" s="545">
        <f t="shared" si="84"/>
        <v>106.5</v>
      </c>
      <c r="AD92" s="546">
        <f t="shared" si="85"/>
        <v>0</v>
      </c>
      <c r="AE92" s="544">
        <f t="shared" si="85"/>
        <v>0</v>
      </c>
      <c r="AF92" s="545">
        <f t="shared" si="85"/>
        <v>0</v>
      </c>
    </row>
    <row r="93" spans="2:32" s="57" customFormat="1" ht="15" hidden="1" customHeight="1">
      <c r="B93" s="520" t="s">
        <v>133</v>
      </c>
      <c r="C93" s="536">
        <f t="shared" si="77"/>
        <v>263</v>
      </c>
      <c r="D93" s="537">
        <v>140</v>
      </c>
      <c r="E93" s="538">
        <v>123</v>
      </c>
      <c r="F93" s="539">
        <f t="shared" si="86"/>
        <v>256</v>
      </c>
      <c r="G93" s="537">
        <v>125</v>
      </c>
      <c r="H93" s="540">
        <v>131</v>
      </c>
      <c r="I93" s="541">
        <f t="shared" si="78"/>
        <v>0</v>
      </c>
      <c r="J93" s="537">
        <v>0</v>
      </c>
      <c r="K93" s="542">
        <v>0</v>
      </c>
      <c r="L93" s="539">
        <f t="shared" si="79"/>
        <v>0</v>
      </c>
      <c r="M93" s="537">
        <v>0</v>
      </c>
      <c r="N93" s="540">
        <v>0</v>
      </c>
      <c r="O93" s="541">
        <f t="shared" si="80"/>
        <v>0</v>
      </c>
      <c r="P93" s="537">
        <v>0</v>
      </c>
      <c r="Q93" s="542">
        <v>0</v>
      </c>
      <c r="R93" s="539">
        <f t="shared" si="81"/>
        <v>0</v>
      </c>
      <c r="S93" s="537">
        <v>0</v>
      </c>
      <c r="T93" s="540">
        <v>0</v>
      </c>
      <c r="U93" s="539">
        <f t="shared" si="82"/>
        <v>0</v>
      </c>
      <c r="V93" s="537">
        <v>0</v>
      </c>
      <c r="W93" s="540">
        <v>0</v>
      </c>
      <c r="X93" s="541">
        <f t="shared" si="83"/>
        <v>0</v>
      </c>
      <c r="Y93" s="542">
        <v>0</v>
      </c>
      <c r="Z93" s="542">
        <v>0</v>
      </c>
      <c r="AA93" s="543">
        <f t="shared" si="84"/>
        <v>97.3</v>
      </c>
      <c r="AB93" s="544">
        <f t="shared" si="84"/>
        <v>89.3</v>
      </c>
      <c r="AC93" s="545">
        <f t="shared" si="84"/>
        <v>106.5</v>
      </c>
      <c r="AD93" s="546">
        <f t="shared" si="85"/>
        <v>0</v>
      </c>
      <c r="AE93" s="544">
        <f t="shared" si="85"/>
        <v>0</v>
      </c>
      <c r="AF93" s="545">
        <f t="shared" si="85"/>
        <v>0</v>
      </c>
    </row>
    <row r="94" spans="2:32" s="57" customFormat="1" ht="18.75" hidden="1" customHeight="1">
      <c r="B94" s="520" t="s">
        <v>16</v>
      </c>
      <c r="C94" s="536">
        <f t="shared" si="77"/>
        <v>140</v>
      </c>
      <c r="D94" s="537">
        <f>D95</f>
        <v>65</v>
      </c>
      <c r="E94" s="538">
        <f>E95</f>
        <v>75</v>
      </c>
      <c r="F94" s="539">
        <f t="shared" si="86"/>
        <v>176</v>
      </c>
      <c r="G94" s="537">
        <f>G95</f>
        <v>85</v>
      </c>
      <c r="H94" s="540">
        <f>H95</f>
        <v>91</v>
      </c>
      <c r="I94" s="541">
        <f t="shared" si="78"/>
        <v>0</v>
      </c>
      <c r="J94" s="537">
        <f>SUM(J95)</f>
        <v>0</v>
      </c>
      <c r="K94" s="542">
        <f>SUM(K95)</f>
        <v>0</v>
      </c>
      <c r="L94" s="539">
        <f t="shared" si="79"/>
        <v>0</v>
      </c>
      <c r="M94" s="537">
        <f>SUM(M95)</f>
        <v>0</v>
      </c>
      <c r="N94" s="540">
        <f>SUM(N95)</f>
        <v>0</v>
      </c>
      <c r="O94" s="541">
        <f t="shared" si="80"/>
        <v>0</v>
      </c>
      <c r="P94" s="537">
        <f>SUM(P95)</f>
        <v>0</v>
      </c>
      <c r="Q94" s="542">
        <f>SUM(Q95)</f>
        <v>0</v>
      </c>
      <c r="R94" s="539">
        <f t="shared" si="81"/>
        <v>0</v>
      </c>
      <c r="S94" s="537">
        <f>SUM(S95)</f>
        <v>0</v>
      </c>
      <c r="T94" s="540">
        <f>SUM(T95)</f>
        <v>0</v>
      </c>
      <c r="U94" s="539">
        <f t="shared" si="82"/>
        <v>0</v>
      </c>
      <c r="V94" s="537">
        <f>SUM(V95)</f>
        <v>0</v>
      </c>
      <c r="W94" s="540">
        <f>SUM(W95)</f>
        <v>0</v>
      </c>
      <c r="X94" s="541">
        <f t="shared" si="83"/>
        <v>0</v>
      </c>
      <c r="Y94" s="542">
        <f>SUM(Y95)</f>
        <v>0</v>
      </c>
      <c r="Z94" s="542">
        <f>SUM(Z95)</f>
        <v>0</v>
      </c>
      <c r="AA94" s="543">
        <f t="shared" si="84"/>
        <v>125.7</v>
      </c>
      <c r="AB94" s="544">
        <f t="shared" si="84"/>
        <v>130.80000000000001</v>
      </c>
      <c r="AC94" s="545">
        <f t="shared" si="84"/>
        <v>121.3</v>
      </c>
      <c r="AD94" s="546">
        <f t="shared" si="85"/>
        <v>0</v>
      </c>
      <c r="AE94" s="544">
        <f t="shared" si="85"/>
        <v>0</v>
      </c>
      <c r="AF94" s="545">
        <f>ROUND(T94/E94*100,1)</f>
        <v>0</v>
      </c>
    </row>
    <row r="95" spans="2:32" s="57" customFormat="1" ht="15" hidden="1" customHeight="1">
      <c r="B95" s="528" t="s">
        <v>135</v>
      </c>
      <c r="C95" s="574">
        <f t="shared" si="77"/>
        <v>140</v>
      </c>
      <c r="D95" s="548">
        <v>65</v>
      </c>
      <c r="E95" s="575">
        <v>75</v>
      </c>
      <c r="F95" s="550">
        <f t="shared" si="86"/>
        <v>176</v>
      </c>
      <c r="G95" s="548">
        <v>85</v>
      </c>
      <c r="H95" s="551">
        <v>91</v>
      </c>
      <c r="I95" s="552">
        <f t="shared" si="78"/>
        <v>0</v>
      </c>
      <c r="J95" s="548">
        <v>0</v>
      </c>
      <c r="K95" s="551">
        <v>0</v>
      </c>
      <c r="L95" s="550">
        <f t="shared" si="79"/>
        <v>0</v>
      </c>
      <c r="M95" s="548">
        <v>0</v>
      </c>
      <c r="N95" s="551">
        <v>0</v>
      </c>
      <c r="O95" s="552">
        <f t="shared" si="80"/>
        <v>0</v>
      </c>
      <c r="P95" s="548">
        <v>0</v>
      </c>
      <c r="Q95" s="551">
        <v>0</v>
      </c>
      <c r="R95" s="550">
        <f t="shared" si="81"/>
        <v>0</v>
      </c>
      <c r="S95" s="548">
        <v>0</v>
      </c>
      <c r="T95" s="551">
        <v>0</v>
      </c>
      <c r="U95" s="550">
        <f t="shared" si="82"/>
        <v>0</v>
      </c>
      <c r="V95" s="548">
        <v>0</v>
      </c>
      <c r="W95" s="551">
        <v>0</v>
      </c>
      <c r="X95" s="552">
        <f t="shared" si="83"/>
        <v>0</v>
      </c>
      <c r="Y95" s="548">
        <v>0</v>
      </c>
      <c r="Z95" s="551">
        <v>0</v>
      </c>
      <c r="AA95" s="554">
        <f t="shared" si="84"/>
        <v>125.7</v>
      </c>
      <c r="AB95" s="555">
        <f t="shared" si="84"/>
        <v>130.80000000000001</v>
      </c>
      <c r="AC95" s="556">
        <f t="shared" si="84"/>
        <v>121.3</v>
      </c>
      <c r="AD95" s="557">
        <f t="shared" si="85"/>
        <v>0</v>
      </c>
      <c r="AE95" s="555">
        <f t="shared" si="85"/>
        <v>0</v>
      </c>
      <c r="AF95" s="556">
        <f t="shared" si="85"/>
        <v>0</v>
      </c>
    </row>
    <row r="96" spans="2:32" s="57" customFormat="1" ht="18.75" hidden="1" customHeight="1">
      <c r="B96" s="4" t="s">
        <v>263</v>
      </c>
      <c r="C96" s="511">
        <f t="shared" ref="C96:Z96" si="87">C97+C99+C102+C104</f>
        <v>956</v>
      </c>
      <c r="D96" s="511">
        <f t="shared" si="87"/>
        <v>469</v>
      </c>
      <c r="E96" s="512">
        <f t="shared" si="87"/>
        <v>487</v>
      </c>
      <c r="F96" s="513">
        <f t="shared" si="87"/>
        <v>952</v>
      </c>
      <c r="G96" s="511">
        <f t="shared" si="87"/>
        <v>466</v>
      </c>
      <c r="H96" s="514">
        <f t="shared" si="87"/>
        <v>486</v>
      </c>
      <c r="I96" s="511">
        <f t="shared" si="87"/>
        <v>0</v>
      </c>
      <c r="J96" s="511">
        <f t="shared" si="87"/>
        <v>0</v>
      </c>
      <c r="K96" s="512">
        <f t="shared" si="87"/>
        <v>0</v>
      </c>
      <c r="L96" s="513">
        <f t="shared" si="87"/>
        <v>0</v>
      </c>
      <c r="M96" s="511">
        <f t="shared" si="87"/>
        <v>0</v>
      </c>
      <c r="N96" s="514">
        <f t="shared" si="87"/>
        <v>0</v>
      </c>
      <c r="O96" s="511">
        <f t="shared" si="87"/>
        <v>0</v>
      </c>
      <c r="P96" s="511">
        <f t="shared" si="87"/>
        <v>0</v>
      </c>
      <c r="Q96" s="512">
        <f t="shared" si="87"/>
        <v>0</v>
      </c>
      <c r="R96" s="513">
        <f t="shared" si="87"/>
        <v>2</v>
      </c>
      <c r="S96" s="511">
        <f t="shared" si="87"/>
        <v>2</v>
      </c>
      <c r="T96" s="514">
        <f t="shared" si="87"/>
        <v>0</v>
      </c>
      <c r="U96" s="511">
        <f t="shared" si="87"/>
        <v>2</v>
      </c>
      <c r="V96" s="511">
        <f t="shared" si="87"/>
        <v>1</v>
      </c>
      <c r="W96" s="512">
        <f t="shared" si="87"/>
        <v>1</v>
      </c>
      <c r="X96" s="513">
        <f t="shared" si="87"/>
        <v>0</v>
      </c>
      <c r="Y96" s="511">
        <f t="shared" si="87"/>
        <v>0</v>
      </c>
      <c r="Z96" s="514">
        <f t="shared" si="87"/>
        <v>0</v>
      </c>
      <c r="AA96" s="515">
        <f t="shared" si="84"/>
        <v>99.6</v>
      </c>
      <c r="AB96" s="516">
        <f t="shared" si="84"/>
        <v>99.4</v>
      </c>
      <c r="AC96" s="517">
        <f t="shared" si="84"/>
        <v>99.8</v>
      </c>
      <c r="AD96" s="518">
        <f t="shared" si="85"/>
        <v>0.2</v>
      </c>
      <c r="AE96" s="516">
        <f t="shared" si="85"/>
        <v>0.4</v>
      </c>
      <c r="AF96" s="517">
        <f t="shared" si="85"/>
        <v>0</v>
      </c>
    </row>
    <row r="97" spans="2:32" s="57" customFormat="1" ht="18.75" hidden="1" customHeight="1">
      <c r="B97" s="520" t="s">
        <v>13</v>
      </c>
      <c r="C97" s="536">
        <f>SUM(D97:E97)</f>
        <v>216</v>
      </c>
      <c r="D97" s="537">
        <f>D98</f>
        <v>101</v>
      </c>
      <c r="E97" s="538">
        <f>E98</f>
        <v>115</v>
      </c>
      <c r="F97" s="539">
        <f>SUM(G97:H97)</f>
        <v>216</v>
      </c>
      <c r="G97" s="537">
        <f>SUM(G98)</f>
        <v>101</v>
      </c>
      <c r="H97" s="540">
        <f>SUM(H98)</f>
        <v>115</v>
      </c>
      <c r="I97" s="541">
        <f t="shared" ref="I97:I105" si="88">SUM(J97:K97)</f>
        <v>0</v>
      </c>
      <c r="J97" s="537">
        <f>SUM(J98)</f>
        <v>0</v>
      </c>
      <c r="K97" s="542">
        <f>SUM(K98)</f>
        <v>0</v>
      </c>
      <c r="L97" s="539">
        <f t="shared" ref="L97:L105" si="89">SUM(M97:N97)</f>
        <v>0</v>
      </c>
      <c r="M97" s="537">
        <f>SUM(M98)</f>
        <v>0</v>
      </c>
      <c r="N97" s="540">
        <f>SUM(N98)</f>
        <v>0</v>
      </c>
      <c r="O97" s="541">
        <f t="shared" ref="O97:O105" si="90">SUM(P97:Q97)</f>
        <v>0</v>
      </c>
      <c r="P97" s="537">
        <f>SUM(P98)</f>
        <v>0</v>
      </c>
      <c r="Q97" s="542">
        <f>SUM(Q98)</f>
        <v>0</v>
      </c>
      <c r="R97" s="539">
        <f t="shared" ref="R97:R105" si="91">SUM(S97:T97)</f>
        <v>0</v>
      </c>
      <c r="S97" s="537">
        <f>SUM(S98)</f>
        <v>0</v>
      </c>
      <c r="T97" s="540">
        <f>SUM(T98)</f>
        <v>0</v>
      </c>
      <c r="U97" s="539">
        <f t="shared" ref="U97:U105" si="92">SUM(V97:W97)</f>
        <v>0</v>
      </c>
      <c r="V97" s="537">
        <f>SUM(V98)</f>
        <v>0</v>
      </c>
      <c r="W97" s="540">
        <f>SUM(W98)</f>
        <v>0</v>
      </c>
      <c r="X97" s="541">
        <f t="shared" ref="X97:X105" si="93">SUM(Y97:Z97)</f>
        <v>0</v>
      </c>
      <c r="Y97" s="542">
        <f>SUM(Y98)</f>
        <v>0</v>
      </c>
      <c r="Z97" s="542">
        <f>SUM(Z98)</f>
        <v>0</v>
      </c>
      <c r="AA97" s="543">
        <f t="shared" si="84"/>
        <v>100</v>
      </c>
      <c r="AB97" s="544">
        <f t="shared" si="84"/>
        <v>100</v>
      </c>
      <c r="AC97" s="545">
        <f t="shared" si="84"/>
        <v>100</v>
      </c>
      <c r="AD97" s="546">
        <f t="shared" si="85"/>
        <v>0</v>
      </c>
      <c r="AE97" s="544">
        <f t="shared" si="85"/>
        <v>0</v>
      </c>
      <c r="AF97" s="545">
        <f t="shared" si="85"/>
        <v>0</v>
      </c>
    </row>
    <row r="98" spans="2:32" s="57" customFormat="1" ht="15" hidden="1" customHeight="1">
      <c r="B98" s="520" t="s">
        <v>130</v>
      </c>
      <c r="C98" s="536">
        <f t="shared" ref="C98:C105" si="94">SUM(D98:E98)</f>
        <v>216</v>
      </c>
      <c r="D98" s="537">
        <v>101</v>
      </c>
      <c r="E98" s="538">
        <v>115</v>
      </c>
      <c r="F98" s="539">
        <f>SUM(G98:H98)</f>
        <v>216</v>
      </c>
      <c r="G98" s="537">
        <v>101</v>
      </c>
      <c r="H98" s="540">
        <v>115</v>
      </c>
      <c r="I98" s="541">
        <f t="shared" si="88"/>
        <v>0</v>
      </c>
      <c r="J98" s="537">
        <v>0</v>
      </c>
      <c r="K98" s="542">
        <v>0</v>
      </c>
      <c r="L98" s="539">
        <f t="shared" si="89"/>
        <v>0</v>
      </c>
      <c r="M98" s="537">
        <v>0</v>
      </c>
      <c r="N98" s="540">
        <v>0</v>
      </c>
      <c r="O98" s="541">
        <f t="shared" si="90"/>
        <v>0</v>
      </c>
      <c r="P98" s="537">
        <v>0</v>
      </c>
      <c r="Q98" s="542">
        <v>0</v>
      </c>
      <c r="R98" s="539">
        <f t="shared" si="91"/>
        <v>0</v>
      </c>
      <c r="S98" s="537">
        <v>0</v>
      </c>
      <c r="T98" s="540">
        <v>0</v>
      </c>
      <c r="U98" s="539">
        <f t="shared" si="92"/>
        <v>0</v>
      </c>
      <c r="V98" s="537">
        <v>0</v>
      </c>
      <c r="W98" s="540">
        <v>0</v>
      </c>
      <c r="X98" s="541">
        <f t="shared" si="93"/>
        <v>0</v>
      </c>
      <c r="Y98" s="542">
        <v>0</v>
      </c>
      <c r="Z98" s="542">
        <v>0</v>
      </c>
      <c r="AA98" s="543">
        <f t="shared" si="84"/>
        <v>100</v>
      </c>
      <c r="AB98" s="544">
        <f t="shared" si="84"/>
        <v>100</v>
      </c>
      <c r="AC98" s="545">
        <f t="shared" si="84"/>
        <v>100</v>
      </c>
      <c r="AD98" s="546">
        <f t="shared" si="85"/>
        <v>0</v>
      </c>
      <c r="AE98" s="544">
        <f t="shared" si="85"/>
        <v>0</v>
      </c>
      <c r="AF98" s="545">
        <f t="shared" si="85"/>
        <v>0</v>
      </c>
    </row>
    <row r="99" spans="2:32" s="57" customFormat="1" ht="18.75" hidden="1" customHeight="1">
      <c r="B99" s="520" t="s">
        <v>14</v>
      </c>
      <c r="C99" s="536">
        <f t="shared" si="94"/>
        <v>337</v>
      </c>
      <c r="D99" s="537">
        <f>SUM(D100:D101)</f>
        <v>163</v>
      </c>
      <c r="E99" s="538">
        <f>SUM(E100:E101)</f>
        <v>174</v>
      </c>
      <c r="F99" s="539">
        <f>SUM(G99:H99)</f>
        <v>336</v>
      </c>
      <c r="G99" s="537">
        <f>SUM(G100:G101)</f>
        <v>162</v>
      </c>
      <c r="H99" s="540">
        <f>SUM(H100:H101)</f>
        <v>174</v>
      </c>
      <c r="I99" s="541">
        <f t="shared" si="88"/>
        <v>0</v>
      </c>
      <c r="J99" s="537">
        <f>SUM(J100:J101)</f>
        <v>0</v>
      </c>
      <c r="K99" s="542">
        <f>SUM(K100:K101)</f>
        <v>0</v>
      </c>
      <c r="L99" s="539">
        <f t="shared" si="89"/>
        <v>0</v>
      </c>
      <c r="M99" s="537">
        <f>SUM(M100:M101)</f>
        <v>0</v>
      </c>
      <c r="N99" s="540">
        <f>SUM(N100:N101)</f>
        <v>0</v>
      </c>
      <c r="O99" s="541">
        <f t="shared" si="90"/>
        <v>0</v>
      </c>
      <c r="P99" s="537">
        <f>SUM(P100:P101)</f>
        <v>0</v>
      </c>
      <c r="Q99" s="542">
        <f>SUM(Q100:Q101)</f>
        <v>0</v>
      </c>
      <c r="R99" s="539">
        <f t="shared" si="91"/>
        <v>0</v>
      </c>
      <c r="S99" s="537">
        <f>SUM(S100:S101)</f>
        <v>0</v>
      </c>
      <c r="T99" s="540">
        <f>SUM(T100:T101)</f>
        <v>0</v>
      </c>
      <c r="U99" s="539">
        <f t="shared" si="92"/>
        <v>1</v>
      </c>
      <c r="V99" s="537">
        <f>SUM(V100:V101)</f>
        <v>1</v>
      </c>
      <c r="W99" s="540">
        <f>SUM(W100:W101)</f>
        <v>0</v>
      </c>
      <c r="X99" s="541">
        <f t="shared" si="93"/>
        <v>0</v>
      </c>
      <c r="Y99" s="542">
        <f>SUM(Y100:Y101)</f>
        <v>0</v>
      </c>
      <c r="Z99" s="542">
        <f>SUM(Z100:Z101)</f>
        <v>0</v>
      </c>
      <c r="AA99" s="543">
        <f t="shared" si="84"/>
        <v>99.7</v>
      </c>
      <c r="AB99" s="544">
        <f t="shared" si="84"/>
        <v>99.4</v>
      </c>
      <c r="AC99" s="545">
        <f t="shared" si="84"/>
        <v>100</v>
      </c>
      <c r="AD99" s="546">
        <f t="shared" si="85"/>
        <v>0</v>
      </c>
      <c r="AE99" s="544">
        <f t="shared" si="85"/>
        <v>0</v>
      </c>
      <c r="AF99" s="545">
        <f t="shared" si="85"/>
        <v>0</v>
      </c>
    </row>
    <row r="100" spans="2:32" s="57" customFormat="1" ht="15" hidden="1" customHeight="1">
      <c r="B100" s="520" t="s">
        <v>131</v>
      </c>
      <c r="C100" s="536">
        <f t="shared" si="94"/>
        <v>208</v>
      </c>
      <c r="D100" s="537">
        <v>102</v>
      </c>
      <c r="E100" s="538">
        <v>106</v>
      </c>
      <c r="F100" s="539">
        <f t="shared" ref="F100:F105" si="95">SUM(G100:H100)</f>
        <v>208</v>
      </c>
      <c r="G100" s="537">
        <v>102</v>
      </c>
      <c r="H100" s="540">
        <v>106</v>
      </c>
      <c r="I100" s="541">
        <f t="shared" si="88"/>
        <v>0</v>
      </c>
      <c r="J100" s="537">
        <v>0</v>
      </c>
      <c r="K100" s="542">
        <v>0</v>
      </c>
      <c r="L100" s="539">
        <f t="shared" si="89"/>
        <v>0</v>
      </c>
      <c r="M100" s="537">
        <v>0</v>
      </c>
      <c r="N100" s="540">
        <v>0</v>
      </c>
      <c r="O100" s="541">
        <f t="shared" si="90"/>
        <v>0</v>
      </c>
      <c r="P100" s="537">
        <v>0</v>
      </c>
      <c r="Q100" s="542">
        <v>0</v>
      </c>
      <c r="R100" s="539">
        <f t="shared" si="91"/>
        <v>0</v>
      </c>
      <c r="S100" s="537">
        <v>0</v>
      </c>
      <c r="T100" s="540">
        <v>0</v>
      </c>
      <c r="U100" s="539">
        <f t="shared" si="92"/>
        <v>0</v>
      </c>
      <c r="V100" s="537">
        <v>0</v>
      </c>
      <c r="W100" s="540">
        <v>0</v>
      </c>
      <c r="X100" s="541">
        <f t="shared" si="93"/>
        <v>0</v>
      </c>
      <c r="Y100" s="542">
        <v>0</v>
      </c>
      <c r="Z100" s="542">
        <v>0</v>
      </c>
      <c r="AA100" s="543">
        <f t="shared" si="84"/>
        <v>100</v>
      </c>
      <c r="AB100" s="544">
        <f t="shared" si="84"/>
        <v>100</v>
      </c>
      <c r="AC100" s="545">
        <f t="shared" si="84"/>
        <v>100</v>
      </c>
      <c r="AD100" s="546">
        <f t="shared" si="85"/>
        <v>0</v>
      </c>
      <c r="AE100" s="544">
        <f t="shared" si="85"/>
        <v>0</v>
      </c>
      <c r="AF100" s="545">
        <f t="shared" si="85"/>
        <v>0</v>
      </c>
    </row>
    <row r="101" spans="2:32" s="57" customFormat="1" ht="15" hidden="1" customHeight="1">
      <c r="B101" s="520" t="s">
        <v>132</v>
      </c>
      <c r="C101" s="536">
        <f t="shared" si="94"/>
        <v>129</v>
      </c>
      <c r="D101" s="537">
        <v>61</v>
      </c>
      <c r="E101" s="538">
        <v>68</v>
      </c>
      <c r="F101" s="539">
        <f t="shared" si="95"/>
        <v>128</v>
      </c>
      <c r="G101" s="537">
        <v>60</v>
      </c>
      <c r="H101" s="540">
        <v>68</v>
      </c>
      <c r="I101" s="541">
        <f t="shared" si="88"/>
        <v>0</v>
      </c>
      <c r="J101" s="537">
        <v>0</v>
      </c>
      <c r="K101" s="542">
        <v>0</v>
      </c>
      <c r="L101" s="539">
        <f t="shared" si="89"/>
        <v>0</v>
      </c>
      <c r="M101" s="537">
        <v>0</v>
      </c>
      <c r="N101" s="540">
        <v>0</v>
      </c>
      <c r="O101" s="541">
        <f t="shared" si="90"/>
        <v>0</v>
      </c>
      <c r="P101" s="537">
        <v>0</v>
      </c>
      <c r="Q101" s="542">
        <v>0</v>
      </c>
      <c r="R101" s="539">
        <f t="shared" si="91"/>
        <v>0</v>
      </c>
      <c r="S101" s="537">
        <v>0</v>
      </c>
      <c r="T101" s="540">
        <v>0</v>
      </c>
      <c r="U101" s="539">
        <f t="shared" si="92"/>
        <v>1</v>
      </c>
      <c r="V101" s="537">
        <v>1</v>
      </c>
      <c r="W101" s="540">
        <v>0</v>
      </c>
      <c r="X101" s="541">
        <f t="shared" si="93"/>
        <v>0</v>
      </c>
      <c r="Y101" s="542">
        <v>0</v>
      </c>
      <c r="Z101" s="542">
        <v>0</v>
      </c>
      <c r="AA101" s="543">
        <f t="shared" si="84"/>
        <v>99.2</v>
      </c>
      <c r="AB101" s="544">
        <f t="shared" si="84"/>
        <v>98.4</v>
      </c>
      <c r="AC101" s="545">
        <f t="shared" si="84"/>
        <v>100</v>
      </c>
      <c r="AD101" s="546">
        <f t="shared" si="85"/>
        <v>0</v>
      </c>
      <c r="AE101" s="544">
        <f t="shared" si="85"/>
        <v>0</v>
      </c>
      <c r="AF101" s="545">
        <f t="shared" si="85"/>
        <v>0</v>
      </c>
    </row>
    <row r="102" spans="2:32" s="57" customFormat="1" ht="18.75" hidden="1" customHeight="1">
      <c r="B102" s="520" t="s">
        <v>15</v>
      </c>
      <c r="C102" s="536">
        <f t="shared" si="94"/>
        <v>263</v>
      </c>
      <c r="D102" s="537">
        <f>SUM(D103)</f>
        <v>140</v>
      </c>
      <c r="E102" s="538">
        <f>SUM(E103)</f>
        <v>123</v>
      </c>
      <c r="F102" s="539">
        <f t="shared" si="95"/>
        <v>262</v>
      </c>
      <c r="G102" s="537">
        <f>SUM(G103)</f>
        <v>140</v>
      </c>
      <c r="H102" s="540">
        <f>SUM(H103)</f>
        <v>122</v>
      </c>
      <c r="I102" s="541">
        <f t="shared" si="88"/>
        <v>0</v>
      </c>
      <c r="J102" s="537">
        <f>SUM(J103)</f>
        <v>0</v>
      </c>
      <c r="K102" s="542">
        <f>SUM(K103)</f>
        <v>0</v>
      </c>
      <c r="L102" s="539">
        <f t="shared" si="89"/>
        <v>0</v>
      </c>
      <c r="M102" s="537">
        <f>SUM(M103)</f>
        <v>0</v>
      </c>
      <c r="N102" s="540">
        <f>SUM(N103)</f>
        <v>0</v>
      </c>
      <c r="O102" s="541">
        <f t="shared" si="90"/>
        <v>0</v>
      </c>
      <c r="P102" s="537">
        <f>SUM(P103)</f>
        <v>0</v>
      </c>
      <c r="Q102" s="542">
        <f>SUM(Q103)</f>
        <v>0</v>
      </c>
      <c r="R102" s="539">
        <f t="shared" si="91"/>
        <v>0</v>
      </c>
      <c r="S102" s="537">
        <f>SUM(S103)</f>
        <v>0</v>
      </c>
      <c r="T102" s="540">
        <f>SUM(T103)</f>
        <v>0</v>
      </c>
      <c r="U102" s="539">
        <f t="shared" si="92"/>
        <v>1</v>
      </c>
      <c r="V102" s="537">
        <f>SUM(V103)</f>
        <v>0</v>
      </c>
      <c r="W102" s="540">
        <f>SUM(W103)</f>
        <v>1</v>
      </c>
      <c r="X102" s="541">
        <f t="shared" si="93"/>
        <v>0</v>
      </c>
      <c r="Y102" s="542">
        <f>SUM(Y103)</f>
        <v>0</v>
      </c>
      <c r="Z102" s="542">
        <f>SUM(Z103)</f>
        <v>0</v>
      </c>
      <c r="AA102" s="543">
        <f t="shared" si="84"/>
        <v>99.6</v>
      </c>
      <c r="AB102" s="544">
        <f t="shared" si="84"/>
        <v>100</v>
      </c>
      <c r="AC102" s="545">
        <f t="shared" si="84"/>
        <v>99.2</v>
      </c>
      <c r="AD102" s="546">
        <f t="shared" si="85"/>
        <v>0</v>
      </c>
      <c r="AE102" s="544">
        <f t="shared" si="85"/>
        <v>0</v>
      </c>
      <c r="AF102" s="545">
        <f t="shared" si="85"/>
        <v>0</v>
      </c>
    </row>
    <row r="103" spans="2:32" s="57" customFormat="1" ht="15" hidden="1" customHeight="1">
      <c r="B103" s="520" t="s">
        <v>133</v>
      </c>
      <c r="C103" s="536">
        <f t="shared" si="94"/>
        <v>263</v>
      </c>
      <c r="D103" s="537">
        <v>140</v>
      </c>
      <c r="E103" s="538">
        <v>123</v>
      </c>
      <c r="F103" s="539">
        <f t="shared" si="95"/>
        <v>262</v>
      </c>
      <c r="G103" s="537">
        <v>140</v>
      </c>
      <c r="H103" s="540">
        <v>122</v>
      </c>
      <c r="I103" s="541">
        <f t="shared" si="88"/>
        <v>0</v>
      </c>
      <c r="J103" s="537">
        <v>0</v>
      </c>
      <c r="K103" s="542">
        <v>0</v>
      </c>
      <c r="L103" s="539">
        <f t="shared" si="89"/>
        <v>0</v>
      </c>
      <c r="M103" s="537">
        <v>0</v>
      </c>
      <c r="N103" s="540">
        <v>0</v>
      </c>
      <c r="O103" s="541">
        <f t="shared" si="90"/>
        <v>0</v>
      </c>
      <c r="P103" s="537">
        <v>0</v>
      </c>
      <c r="Q103" s="542">
        <v>0</v>
      </c>
      <c r="R103" s="539">
        <f t="shared" si="91"/>
        <v>0</v>
      </c>
      <c r="S103" s="537">
        <v>0</v>
      </c>
      <c r="T103" s="540">
        <v>0</v>
      </c>
      <c r="U103" s="539">
        <f t="shared" si="92"/>
        <v>1</v>
      </c>
      <c r="V103" s="537">
        <v>0</v>
      </c>
      <c r="W103" s="540">
        <v>1</v>
      </c>
      <c r="X103" s="541">
        <f t="shared" si="93"/>
        <v>0</v>
      </c>
      <c r="Y103" s="542">
        <v>0</v>
      </c>
      <c r="Z103" s="542">
        <v>0</v>
      </c>
      <c r="AA103" s="543">
        <f t="shared" ref="AA103:AC118" si="96">ROUND(F103/C103*100,1)</f>
        <v>99.6</v>
      </c>
      <c r="AB103" s="544">
        <f t="shared" si="96"/>
        <v>100</v>
      </c>
      <c r="AC103" s="545">
        <f t="shared" si="96"/>
        <v>99.2</v>
      </c>
      <c r="AD103" s="546">
        <f t="shared" ref="AD103:AF118" si="97">ROUND(R103/C103*100,1)</f>
        <v>0</v>
      </c>
      <c r="AE103" s="544">
        <f t="shared" si="97"/>
        <v>0</v>
      </c>
      <c r="AF103" s="545">
        <f t="shared" si="97"/>
        <v>0</v>
      </c>
    </row>
    <row r="104" spans="2:32" s="57" customFormat="1" ht="18.75" hidden="1" customHeight="1">
      <c r="B104" s="520" t="s">
        <v>16</v>
      </c>
      <c r="C104" s="536">
        <f t="shared" si="94"/>
        <v>140</v>
      </c>
      <c r="D104" s="537">
        <f>D105</f>
        <v>65</v>
      </c>
      <c r="E104" s="538">
        <f>E105</f>
        <v>75</v>
      </c>
      <c r="F104" s="539">
        <f t="shared" si="95"/>
        <v>138</v>
      </c>
      <c r="G104" s="537">
        <f>G105</f>
        <v>63</v>
      </c>
      <c r="H104" s="540">
        <f>H105</f>
        <v>75</v>
      </c>
      <c r="I104" s="541">
        <f t="shared" si="88"/>
        <v>0</v>
      </c>
      <c r="J104" s="537">
        <f>SUM(J105)</f>
        <v>0</v>
      </c>
      <c r="K104" s="542">
        <f>SUM(K105)</f>
        <v>0</v>
      </c>
      <c r="L104" s="539">
        <f t="shared" si="89"/>
        <v>0</v>
      </c>
      <c r="M104" s="537">
        <f>SUM(M105)</f>
        <v>0</v>
      </c>
      <c r="N104" s="540">
        <f>SUM(N105)</f>
        <v>0</v>
      </c>
      <c r="O104" s="541">
        <f t="shared" si="90"/>
        <v>0</v>
      </c>
      <c r="P104" s="537">
        <f>SUM(P105)</f>
        <v>0</v>
      </c>
      <c r="Q104" s="542">
        <f>SUM(Q105)</f>
        <v>0</v>
      </c>
      <c r="R104" s="539">
        <f t="shared" si="91"/>
        <v>2</v>
      </c>
      <c r="S104" s="537">
        <f>SUM(S105)</f>
        <v>2</v>
      </c>
      <c r="T104" s="540">
        <f>SUM(T105)</f>
        <v>0</v>
      </c>
      <c r="U104" s="539">
        <f t="shared" si="92"/>
        <v>0</v>
      </c>
      <c r="V104" s="537">
        <f>SUM(V105)</f>
        <v>0</v>
      </c>
      <c r="W104" s="540">
        <f>SUM(W105)</f>
        <v>0</v>
      </c>
      <c r="X104" s="541">
        <f t="shared" si="93"/>
        <v>0</v>
      </c>
      <c r="Y104" s="542">
        <f>SUM(Y105)</f>
        <v>0</v>
      </c>
      <c r="Z104" s="542">
        <f>SUM(Z105)</f>
        <v>0</v>
      </c>
      <c r="AA104" s="543">
        <f t="shared" si="96"/>
        <v>98.6</v>
      </c>
      <c r="AB104" s="544">
        <f t="shared" si="96"/>
        <v>96.9</v>
      </c>
      <c r="AC104" s="545">
        <f t="shared" si="96"/>
        <v>100</v>
      </c>
      <c r="AD104" s="546">
        <f t="shared" si="97"/>
        <v>1.4</v>
      </c>
      <c r="AE104" s="544">
        <f t="shared" si="97"/>
        <v>3.1</v>
      </c>
      <c r="AF104" s="545">
        <f>ROUND(T104/E104*100,1)</f>
        <v>0</v>
      </c>
    </row>
    <row r="105" spans="2:32" s="57" customFormat="1" ht="15" hidden="1" customHeight="1">
      <c r="B105" s="528" t="s">
        <v>135</v>
      </c>
      <c r="C105" s="574">
        <f t="shared" si="94"/>
        <v>140</v>
      </c>
      <c r="D105" s="548">
        <v>65</v>
      </c>
      <c r="E105" s="575">
        <v>75</v>
      </c>
      <c r="F105" s="550">
        <f t="shared" si="95"/>
        <v>138</v>
      </c>
      <c r="G105" s="548">
        <v>63</v>
      </c>
      <c r="H105" s="551">
        <v>75</v>
      </c>
      <c r="I105" s="552">
        <f t="shared" si="88"/>
        <v>0</v>
      </c>
      <c r="J105" s="548">
        <v>0</v>
      </c>
      <c r="K105" s="551">
        <v>0</v>
      </c>
      <c r="L105" s="550">
        <f t="shared" si="89"/>
        <v>0</v>
      </c>
      <c r="M105" s="548">
        <v>0</v>
      </c>
      <c r="N105" s="551">
        <v>0</v>
      </c>
      <c r="O105" s="552">
        <f t="shared" si="90"/>
        <v>0</v>
      </c>
      <c r="P105" s="548">
        <v>0</v>
      </c>
      <c r="Q105" s="551">
        <v>0</v>
      </c>
      <c r="R105" s="550">
        <f t="shared" si="91"/>
        <v>2</v>
      </c>
      <c r="S105" s="548">
        <v>2</v>
      </c>
      <c r="T105" s="551">
        <v>0</v>
      </c>
      <c r="U105" s="550">
        <f t="shared" si="92"/>
        <v>0</v>
      </c>
      <c r="V105" s="548">
        <v>0</v>
      </c>
      <c r="W105" s="551">
        <v>0</v>
      </c>
      <c r="X105" s="552">
        <f t="shared" si="93"/>
        <v>0</v>
      </c>
      <c r="Y105" s="548">
        <v>0</v>
      </c>
      <c r="Z105" s="551">
        <v>0</v>
      </c>
      <c r="AA105" s="554">
        <f t="shared" si="96"/>
        <v>98.6</v>
      </c>
      <c r="AB105" s="555">
        <f t="shared" si="96"/>
        <v>96.9</v>
      </c>
      <c r="AC105" s="556">
        <f t="shared" si="96"/>
        <v>100</v>
      </c>
      <c r="AD105" s="557">
        <f t="shared" si="97"/>
        <v>1.4</v>
      </c>
      <c r="AE105" s="555">
        <f t="shared" si="97"/>
        <v>3.1</v>
      </c>
      <c r="AF105" s="556">
        <f>ROUND(T105/E105*100,1)</f>
        <v>0</v>
      </c>
    </row>
    <row r="106" spans="2:32" s="57" customFormat="1" ht="18.75" hidden="1" customHeight="1">
      <c r="B106" s="4" t="s">
        <v>264</v>
      </c>
      <c r="C106" s="511">
        <f t="shared" ref="C106:Z106" si="98">C107+C109+C112+C114</f>
        <v>1038</v>
      </c>
      <c r="D106" s="511">
        <f t="shared" si="98"/>
        <v>524</v>
      </c>
      <c r="E106" s="512">
        <f t="shared" si="98"/>
        <v>514</v>
      </c>
      <c r="F106" s="513">
        <f t="shared" si="98"/>
        <v>1032</v>
      </c>
      <c r="G106" s="511">
        <f t="shared" si="98"/>
        <v>520</v>
      </c>
      <c r="H106" s="514">
        <f t="shared" si="98"/>
        <v>512</v>
      </c>
      <c r="I106" s="511">
        <f t="shared" si="98"/>
        <v>0</v>
      </c>
      <c r="J106" s="511">
        <f t="shared" si="98"/>
        <v>0</v>
      </c>
      <c r="K106" s="512">
        <f t="shared" si="98"/>
        <v>0</v>
      </c>
      <c r="L106" s="513">
        <f t="shared" si="98"/>
        <v>0</v>
      </c>
      <c r="M106" s="511">
        <f t="shared" si="98"/>
        <v>0</v>
      </c>
      <c r="N106" s="514">
        <f t="shared" si="98"/>
        <v>0</v>
      </c>
      <c r="O106" s="511">
        <f t="shared" si="98"/>
        <v>0</v>
      </c>
      <c r="P106" s="511">
        <f t="shared" si="98"/>
        <v>0</v>
      </c>
      <c r="Q106" s="512">
        <f t="shared" si="98"/>
        <v>0</v>
      </c>
      <c r="R106" s="513">
        <f t="shared" si="98"/>
        <v>1</v>
      </c>
      <c r="S106" s="511">
        <f t="shared" si="98"/>
        <v>1</v>
      </c>
      <c r="T106" s="514">
        <f t="shared" si="98"/>
        <v>0</v>
      </c>
      <c r="U106" s="511">
        <f t="shared" si="98"/>
        <v>5</v>
      </c>
      <c r="V106" s="511">
        <f t="shared" si="98"/>
        <v>3</v>
      </c>
      <c r="W106" s="512">
        <f t="shared" si="98"/>
        <v>2</v>
      </c>
      <c r="X106" s="513">
        <f t="shared" si="98"/>
        <v>0</v>
      </c>
      <c r="Y106" s="511">
        <f t="shared" si="98"/>
        <v>0</v>
      </c>
      <c r="Z106" s="514">
        <f t="shared" si="98"/>
        <v>0</v>
      </c>
      <c r="AA106" s="515">
        <f t="shared" si="96"/>
        <v>99.4</v>
      </c>
      <c r="AB106" s="516">
        <f t="shared" si="96"/>
        <v>99.2</v>
      </c>
      <c r="AC106" s="517">
        <f t="shared" si="96"/>
        <v>99.6</v>
      </c>
      <c r="AD106" s="518">
        <f t="shared" si="97"/>
        <v>0.1</v>
      </c>
      <c r="AE106" s="516">
        <f t="shared" si="97"/>
        <v>0.2</v>
      </c>
      <c r="AF106" s="517">
        <f t="shared" si="97"/>
        <v>0</v>
      </c>
    </row>
    <row r="107" spans="2:32" s="57" customFormat="1" ht="18.75" hidden="1" customHeight="1">
      <c r="B107" s="520" t="s">
        <v>13</v>
      </c>
      <c r="C107" s="536">
        <f>SUM(D107:E107)</f>
        <v>209</v>
      </c>
      <c r="D107" s="537">
        <f>D108</f>
        <v>115</v>
      </c>
      <c r="E107" s="538">
        <f>E108</f>
        <v>94</v>
      </c>
      <c r="F107" s="539">
        <f>SUM(G107:H107)</f>
        <v>207</v>
      </c>
      <c r="G107" s="537">
        <f>SUM(G108)</f>
        <v>113</v>
      </c>
      <c r="H107" s="540">
        <f>SUM(H108)</f>
        <v>94</v>
      </c>
      <c r="I107" s="541">
        <f t="shared" ref="I107:I115" si="99">SUM(J107:K107)</f>
        <v>0</v>
      </c>
      <c r="J107" s="537">
        <f>SUM(J108)</f>
        <v>0</v>
      </c>
      <c r="K107" s="542">
        <f>SUM(K108)</f>
        <v>0</v>
      </c>
      <c r="L107" s="539">
        <f t="shared" ref="L107:L115" si="100">SUM(M107:N107)</f>
        <v>0</v>
      </c>
      <c r="M107" s="537">
        <f>SUM(M108)</f>
        <v>0</v>
      </c>
      <c r="N107" s="540">
        <f>SUM(N108)</f>
        <v>0</v>
      </c>
      <c r="O107" s="541">
        <f t="shared" ref="O107:O115" si="101">SUM(P107:Q107)</f>
        <v>0</v>
      </c>
      <c r="P107" s="537">
        <f>SUM(P108)</f>
        <v>0</v>
      </c>
      <c r="Q107" s="542">
        <f>SUM(Q108)</f>
        <v>0</v>
      </c>
      <c r="R107" s="539">
        <f t="shared" ref="R107:R115" si="102">SUM(S107:T107)</f>
        <v>1</v>
      </c>
      <c r="S107" s="537">
        <f>SUM(S108)</f>
        <v>1</v>
      </c>
      <c r="T107" s="540">
        <f>SUM(T108)</f>
        <v>0</v>
      </c>
      <c r="U107" s="539">
        <f t="shared" ref="U107:U115" si="103">SUM(V107:W107)</f>
        <v>1</v>
      </c>
      <c r="V107" s="537">
        <f>SUM(V108)</f>
        <v>1</v>
      </c>
      <c r="W107" s="540">
        <f>SUM(W108)</f>
        <v>0</v>
      </c>
      <c r="X107" s="541">
        <f t="shared" ref="X107:X115" si="104">SUM(Y107:Z107)</f>
        <v>0</v>
      </c>
      <c r="Y107" s="542">
        <f>SUM(Y108)</f>
        <v>0</v>
      </c>
      <c r="Z107" s="542">
        <f>SUM(Z108)</f>
        <v>0</v>
      </c>
      <c r="AA107" s="543">
        <f t="shared" si="96"/>
        <v>99</v>
      </c>
      <c r="AB107" s="544">
        <f t="shared" si="96"/>
        <v>98.3</v>
      </c>
      <c r="AC107" s="545">
        <f t="shared" si="96"/>
        <v>100</v>
      </c>
      <c r="AD107" s="546">
        <f t="shared" si="97"/>
        <v>0.5</v>
      </c>
      <c r="AE107" s="544">
        <f t="shared" si="97"/>
        <v>0.9</v>
      </c>
      <c r="AF107" s="545">
        <f t="shared" si="97"/>
        <v>0</v>
      </c>
    </row>
    <row r="108" spans="2:32" s="57" customFormat="1" ht="15" hidden="1" customHeight="1">
      <c r="B108" s="520" t="s">
        <v>130</v>
      </c>
      <c r="C108" s="536">
        <f t="shared" ref="C108:C115" si="105">SUM(D108:E108)</f>
        <v>209</v>
      </c>
      <c r="D108" s="537">
        <v>115</v>
      </c>
      <c r="E108" s="538">
        <v>94</v>
      </c>
      <c r="F108" s="539">
        <f>SUM(G108:H108)</f>
        <v>207</v>
      </c>
      <c r="G108" s="537">
        <v>113</v>
      </c>
      <c r="H108" s="540">
        <v>94</v>
      </c>
      <c r="I108" s="541">
        <f t="shared" si="99"/>
        <v>0</v>
      </c>
      <c r="J108" s="537">
        <v>0</v>
      </c>
      <c r="K108" s="542">
        <v>0</v>
      </c>
      <c r="L108" s="539">
        <f t="shared" si="100"/>
        <v>0</v>
      </c>
      <c r="M108" s="537">
        <v>0</v>
      </c>
      <c r="N108" s="540">
        <v>0</v>
      </c>
      <c r="O108" s="541">
        <f t="shared" si="101"/>
        <v>0</v>
      </c>
      <c r="P108" s="537">
        <v>0</v>
      </c>
      <c r="Q108" s="542">
        <v>0</v>
      </c>
      <c r="R108" s="539">
        <f t="shared" si="102"/>
        <v>1</v>
      </c>
      <c r="S108" s="537">
        <v>1</v>
      </c>
      <c r="T108" s="540">
        <v>0</v>
      </c>
      <c r="U108" s="539">
        <f t="shared" si="103"/>
        <v>1</v>
      </c>
      <c r="V108" s="537">
        <v>1</v>
      </c>
      <c r="W108" s="540">
        <v>0</v>
      </c>
      <c r="X108" s="541">
        <f t="shared" si="104"/>
        <v>0</v>
      </c>
      <c r="Y108" s="542">
        <v>0</v>
      </c>
      <c r="Z108" s="542">
        <v>0</v>
      </c>
      <c r="AA108" s="543">
        <f t="shared" si="96"/>
        <v>99</v>
      </c>
      <c r="AB108" s="544">
        <f t="shared" si="96"/>
        <v>98.3</v>
      </c>
      <c r="AC108" s="545">
        <f t="shared" si="96"/>
        <v>100</v>
      </c>
      <c r="AD108" s="546">
        <f t="shared" si="97"/>
        <v>0.5</v>
      </c>
      <c r="AE108" s="544">
        <f t="shared" si="97"/>
        <v>0.9</v>
      </c>
      <c r="AF108" s="545">
        <f t="shared" si="97"/>
        <v>0</v>
      </c>
    </row>
    <row r="109" spans="2:32" s="57" customFormat="1" ht="18.75" hidden="1" customHeight="1">
      <c r="B109" s="520" t="s">
        <v>14</v>
      </c>
      <c r="C109" s="536">
        <f t="shared" si="105"/>
        <v>391</v>
      </c>
      <c r="D109" s="537">
        <f>SUM(D110:D111)</f>
        <v>187</v>
      </c>
      <c r="E109" s="538">
        <f>SUM(E110:E111)</f>
        <v>204</v>
      </c>
      <c r="F109" s="539">
        <f>SUM(G109:H109)</f>
        <v>389</v>
      </c>
      <c r="G109" s="537">
        <f>SUM(G110:G111)</f>
        <v>187</v>
      </c>
      <c r="H109" s="540">
        <f>SUM(H110:H111)</f>
        <v>202</v>
      </c>
      <c r="I109" s="541">
        <f t="shared" si="99"/>
        <v>0</v>
      </c>
      <c r="J109" s="537">
        <f>SUM(J110:J111)</f>
        <v>0</v>
      </c>
      <c r="K109" s="537">
        <f>SUM(K110:K111)</f>
        <v>0</v>
      </c>
      <c r="L109" s="539">
        <f t="shared" si="100"/>
        <v>0</v>
      </c>
      <c r="M109" s="537">
        <f>SUM(M110:M111)</f>
        <v>0</v>
      </c>
      <c r="N109" s="540">
        <f>SUM(N110:N111)</f>
        <v>0</v>
      </c>
      <c r="O109" s="541">
        <f t="shared" si="101"/>
        <v>0</v>
      </c>
      <c r="P109" s="537">
        <f>SUM(P110:P111)</f>
        <v>0</v>
      </c>
      <c r="Q109" s="542">
        <f>SUM(Q110:Q111)</f>
        <v>0</v>
      </c>
      <c r="R109" s="539">
        <f t="shared" si="102"/>
        <v>0</v>
      </c>
      <c r="S109" s="537">
        <f>SUM(S110:S111)</f>
        <v>0</v>
      </c>
      <c r="T109" s="540">
        <f>SUM(T110:T111)</f>
        <v>0</v>
      </c>
      <c r="U109" s="539">
        <f t="shared" si="103"/>
        <v>2</v>
      </c>
      <c r="V109" s="537">
        <f>SUM(V110:V111)</f>
        <v>0</v>
      </c>
      <c r="W109" s="540">
        <f>SUM(W110:W111)</f>
        <v>2</v>
      </c>
      <c r="X109" s="541">
        <f t="shared" si="104"/>
        <v>0</v>
      </c>
      <c r="Y109" s="542">
        <f>SUM(Y110:Y111)</f>
        <v>0</v>
      </c>
      <c r="Z109" s="542">
        <f>SUM(Z110:Z111)</f>
        <v>0</v>
      </c>
      <c r="AA109" s="543">
        <f t="shared" si="96"/>
        <v>99.5</v>
      </c>
      <c r="AB109" s="544">
        <f t="shared" si="96"/>
        <v>100</v>
      </c>
      <c r="AC109" s="545">
        <f t="shared" si="96"/>
        <v>99</v>
      </c>
      <c r="AD109" s="546">
        <f t="shared" si="97"/>
        <v>0</v>
      </c>
      <c r="AE109" s="544">
        <f t="shared" si="97"/>
        <v>0</v>
      </c>
      <c r="AF109" s="545">
        <f t="shared" si="97"/>
        <v>0</v>
      </c>
    </row>
    <row r="110" spans="2:32" s="57" customFormat="1" ht="15" hidden="1" customHeight="1">
      <c r="B110" s="520" t="s">
        <v>131</v>
      </c>
      <c r="C110" s="536">
        <f t="shared" si="105"/>
        <v>239</v>
      </c>
      <c r="D110" s="537">
        <v>114</v>
      </c>
      <c r="E110" s="538">
        <v>125</v>
      </c>
      <c r="F110" s="539">
        <f t="shared" ref="F110:F115" si="106">SUM(G110:H110)</f>
        <v>237</v>
      </c>
      <c r="G110" s="537">
        <v>114</v>
      </c>
      <c r="H110" s="540">
        <v>123</v>
      </c>
      <c r="I110" s="541">
        <f t="shared" si="99"/>
        <v>0</v>
      </c>
      <c r="J110" s="537">
        <v>0</v>
      </c>
      <c r="K110" s="542">
        <v>0</v>
      </c>
      <c r="L110" s="539">
        <f t="shared" si="100"/>
        <v>0</v>
      </c>
      <c r="M110" s="537">
        <v>0</v>
      </c>
      <c r="N110" s="540">
        <v>0</v>
      </c>
      <c r="O110" s="541">
        <f t="shared" si="101"/>
        <v>0</v>
      </c>
      <c r="P110" s="537">
        <v>0</v>
      </c>
      <c r="Q110" s="542">
        <v>0</v>
      </c>
      <c r="R110" s="539">
        <f t="shared" si="102"/>
        <v>0</v>
      </c>
      <c r="S110" s="537">
        <v>0</v>
      </c>
      <c r="T110" s="540">
        <v>0</v>
      </c>
      <c r="U110" s="539">
        <f t="shared" si="103"/>
        <v>2</v>
      </c>
      <c r="V110" s="537">
        <v>0</v>
      </c>
      <c r="W110" s="540">
        <v>2</v>
      </c>
      <c r="X110" s="541">
        <f t="shared" si="104"/>
        <v>0</v>
      </c>
      <c r="Y110" s="542">
        <v>0</v>
      </c>
      <c r="Z110" s="542">
        <v>0</v>
      </c>
      <c r="AA110" s="543">
        <f t="shared" si="96"/>
        <v>99.2</v>
      </c>
      <c r="AB110" s="544">
        <f t="shared" si="96"/>
        <v>100</v>
      </c>
      <c r="AC110" s="545">
        <f t="shared" si="96"/>
        <v>98.4</v>
      </c>
      <c r="AD110" s="546">
        <f t="shared" si="97"/>
        <v>0</v>
      </c>
      <c r="AE110" s="544">
        <f t="shared" si="97"/>
        <v>0</v>
      </c>
      <c r="AF110" s="545">
        <f t="shared" si="97"/>
        <v>0</v>
      </c>
    </row>
    <row r="111" spans="2:32" s="57" customFormat="1" ht="15" hidden="1" customHeight="1">
      <c r="B111" s="520" t="s">
        <v>132</v>
      </c>
      <c r="C111" s="536">
        <f t="shared" si="105"/>
        <v>152</v>
      </c>
      <c r="D111" s="537">
        <v>73</v>
      </c>
      <c r="E111" s="538">
        <v>79</v>
      </c>
      <c r="F111" s="539">
        <f t="shared" si="106"/>
        <v>152</v>
      </c>
      <c r="G111" s="537">
        <v>73</v>
      </c>
      <c r="H111" s="540">
        <v>79</v>
      </c>
      <c r="I111" s="541">
        <f t="shared" si="99"/>
        <v>0</v>
      </c>
      <c r="J111" s="537">
        <v>0</v>
      </c>
      <c r="K111" s="542">
        <v>0</v>
      </c>
      <c r="L111" s="539">
        <f t="shared" si="100"/>
        <v>0</v>
      </c>
      <c r="M111" s="537">
        <v>0</v>
      </c>
      <c r="N111" s="540">
        <v>0</v>
      </c>
      <c r="O111" s="541">
        <f t="shared" si="101"/>
        <v>0</v>
      </c>
      <c r="P111" s="537">
        <v>0</v>
      </c>
      <c r="Q111" s="542">
        <v>0</v>
      </c>
      <c r="R111" s="539">
        <f t="shared" si="102"/>
        <v>0</v>
      </c>
      <c r="S111" s="537">
        <v>0</v>
      </c>
      <c r="T111" s="540">
        <v>0</v>
      </c>
      <c r="U111" s="539">
        <f t="shared" si="103"/>
        <v>0</v>
      </c>
      <c r="V111" s="537">
        <v>0</v>
      </c>
      <c r="W111" s="540">
        <v>0</v>
      </c>
      <c r="X111" s="541">
        <f t="shared" si="104"/>
        <v>0</v>
      </c>
      <c r="Y111" s="542">
        <v>0</v>
      </c>
      <c r="Z111" s="542">
        <v>0</v>
      </c>
      <c r="AA111" s="543">
        <f t="shared" si="96"/>
        <v>100</v>
      </c>
      <c r="AB111" s="544">
        <f t="shared" si="96"/>
        <v>100</v>
      </c>
      <c r="AC111" s="545">
        <f t="shared" si="96"/>
        <v>100</v>
      </c>
      <c r="AD111" s="546">
        <f t="shared" si="97"/>
        <v>0</v>
      </c>
      <c r="AE111" s="544">
        <f t="shared" si="97"/>
        <v>0</v>
      </c>
      <c r="AF111" s="545">
        <f t="shared" si="97"/>
        <v>0</v>
      </c>
    </row>
    <row r="112" spans="2:32" s="57" customFormat="1" ht="18.75" hidden="1" customHeight="1">
      <c r="B112" s="520" t="s">
        <v>15</v>
      </c>
      <c r="C112" s="536">
        <f t="shared" si="105"/>
        <v>296</v>
      </c>
      <c r="D112" s="537">
        <f>SUM(D113)</f>
        <v>146</v>
      </c>
      <c r="E112" s="538">
        <f>SUM(E113)</f>
        <v>150</v>
      </c>
      <c r="F112" s="539">
        <f t="shared" si="106"/>
        <v>295</v>
      </c>
      <c r="G112" s="537">
        <f>SUM(G113)</f>
        <v>145</v>
      </c>
      <c r="H112" s="540">
        <f>SUM(H113)</f>
        <v>150</v>
      </c>
      <c r="I112" s="541">
        <f t="shared" si="99"/>
        <v>0</v>
      </c>
      <c r="J112" s="537">
        <f>SUM(J113)</f>
        <v>0</v>
      </c>
      <c r="K112" s="542">
        <f>SUM(K113)</f>
        <v>0</v>
      </c>
      <c r="L112" s="539">
        <f t="shared" si="100"/>
        <v>0</v>
      </c>
      <c r="M112" s="537">
        <f>SUM(M113)</f>
        <v>0</v>
      </c>
      <c r="N112" s="540">
        <f>SUM(N113)</f>
        <v>0</v>
      </c>
      <c r="O112" s="541">
        <f t="shared" si="101"/>
        <v>0</v>
      </c>
      <c r="P112" s="537">
        <f>SUM(P113)</f>
        <v>0</v>
      </c>
      <c r="Q112" s="542">
        <f>SUM(Q113)</f>
        <v>0</v>
      </c>
      <c r="R112" s="539">
        <f t="shared" si="102"/>
        <v>0</v>
      </c>
      <c r="S112" s="537">
        <f>SUM(S113)</f>
        <v>0</v>
      </c>
      <c r="T112" s="540">
        <f>SUM(T113)</f>
        <v>0</v>
      </c>
      <c r="U112" s="539">
        <f t="shared" si="103"/>
        <v>1</v>
      </c>
      <c r="V112" s="537">
        <f>SUM(V113)</f>
        <v>1</v>
      </c>
      <c r="W112" s="540">
        <f>SUM(W113)</f>
        <v>0</v>
      </c>
      <c r="X112" s="541">
        <f t="shared" si="104"/>
        <v>0</v>
      </c>
      <c r="Y112" s="542">
        <f>SUM(Y113)</f>
        <v>0</v>
      </c>
      <c r="Z112" s="542">
        <f>SUM(Z113)</f>
        <v>0</v>
      </c>
      <c r="AA112" s="543">
        <f t="shared" si="96"/>
        <v>99.7</v>
      </c>
      <c r="AB112" s="544">
        <f t="shared" si="96"/>
        <v>99.3</v>
      </c>
      <c r="AC112" s="545">
        <f t="shared" si="96"/>
        <v>100</v>
      </c>
      <c r="AD112" s="546">
        <f t="shared" si="97"/>
        <v>0</v>
      </c>
      <c r="AE112" s="544">
        <f t="shared" si="97"/>
        <v>0</v>
      </c>
      <c r="AF112" s="545">
        <f t="shared" si="97"/>
        <v>0</v>
      </c>
    </row>
    <row r="113" spans="2:32" s="57" customFormat="1" ht="15" hidden="1" customHeight="1">
      <c r="B113" s="520" t="s">
        <v>133</v>
      </c>
      <c r="C113" s="536">
        <f t="shared" si="105"/>
        <v>296</v>
      </c>
      <c r="D113" s="537">
        <v>146</v>
      </c>
      <c r="E113" s="538">
        <v>150</v>
      </c>
      <c r="F113" s="539">
        <f t="shared" si="106"/>
        <v>295</v>
      </c>
      <c r="G113" s="537">
        <v>145</v>
      </c>
      <c r="H113" s="540">
        <v>150</v>
      </c>
      <c r="I113" s="541">
        <f t="shared" si="99"/>
        <v>0</v>
      </c>
      <c r="J113" s="537">
        <v>0</v>
      </c>
      <c r="K113" s="542">
        <v>0</v>
      </c>
      <c r="L113" s="539">
        <f t="shared" si="100"/>
        <v>0</v>
      </c>
      <c r="M113" s="537">
        <v>0</v>
      </c>
      <c r="N113" s="540">
        <v>0</v>
      </c>
      <c r="O113" s="541">
        <f t="shared" si="101"/>
        <v>0</v>
      </c>
      <c r="P113" s="537">
        <v>0</v>
      </c>
      <c r="Q113" s="542">
        <v>0</v>
      </c>
      <c r="R113" s="539">
        <f t="shared" si="102"/>
        <v>0</v>
      </c>
      <c r="S113" s="537">
        <v>0</v>
      </c>
      <c r="T113" s="540">
        <v>0</v>
      </c>
      <c r="U113" s="539">
        <f t="shared" si="103"/>
        <v>1</v>
      </c>
      <c r="V113" s="537">
        <v>1</v>
      </c>
      <c r="W113" s="540">
        <v>0</v>
      </c>
      <c r="X113" s="541">
        <f t="shared" si="104"/>
        <v>0</v>
      </c>
      <c r="Y113" s="542">
        <v>0</v>
      </c>
      <c r="Z113" s="542">
        <v>0</v>
      </c>
      <c r="AA113" s="543">
        <f t="shared" si="96"/>
        <v>99.7</v>
      </c>
      <c r="AB113" s="544">
        <f t="shared" si="96"/>
        <v>99.3</v>
      </c>
      <c r="AC113" s="545">
        <f t="shared" si="96"/>
        <v>100</v>
      </c>
      <c r="AD113" s="546">
        <f t="shared" si="97"/>
        <v>0</v>
      </c>
      <c r="AE113" s="544">
        <f t="shared" si="97"/>
        <v>0</v>
      </c>
      <c r="AF113" s="545">
        <f t="shared" si="97"/>
        <v>0</v>
      </c>
    </row>
    <row r="114" spans="2:32" s="57" customFormat="1" ht="18.75" hidden="1" customHeight="1">
      <c r="B114" s="520" t="s">
        <v>16</v>
      </c>
      <c r="C114" s="536">
        <f t="shared" si="105"/>
        <v>142</v>
      </c>
      <c r="D114" s="537">
        <f>D115</f>
        <v>76</v>
      </c>
      <c r="E114" s="538">
        <f>E115</f>
        <v>66</v>
      </c>
      <c r="F114" s="539">
        <f t="shared" si="106"/>
        <v>141</v>
      </c>
      <c r="G114" s="537">
        <f>G115</f>
        <v>75</v>
      </c>
      <c r="H114" s="540">
        <f>H115</f>
        <v>66</v>
      </c>
      <c r="I114" s="541">
        <f t="shared" si="99"/>
        <v>0</v>
      </c>
      <c r="J114" s="537">
        <f>SUM(J115)</f>
        <v>0</v>
      </c>
      <c r="K114" s="542">
        <f>SUM(K115)</f>
        <v>0</v>
      </c>
      <c r="L114" s="539">
        <f t="shared" si="100"/>
        <v>0</v>
      </c>
      <c r="M114" s="537">
        <f>SUM(M115)</f>
        <v>0</v>
      </c>
      <c r="N114" s="540">
        <f>SUM(N115)</f>
        <v>0</v>
      </c>
      <c r="O114" s="541">
        <f t="shared" si="101"/>
        <v>0</v>
      </c>
      <c r="P114" s="537">
        <f>SUM(P115)</f>
        <v>0</v>
      </c>
      <c r="Q114" s="542">
        <f>SUM(Q115)</f>
        <v>0</v>
      </c>
      <c r="R114" s="539">
        <f t="shared" si="102"/>
        <v>0</v>
      </c>
      <c r="S114" s="537">
        <f>SUM(S115)</f>
        <v>0</v>
      </c>
      <c r="T114" s="540">
        <f>SUM(T115)</f>
        <v>0</v>
      </c>
      <c r="U114" s="539">
        <f t="shared" si="103"/>
        <v>1</v>
      </c>
      <c r="V114" s="537">
        <f>SUM(V115)</f>
        <v>1</v>
      </c>
      <c r="W114" s="540">
        <f>SUM(W115)</f>
        <v>0</v>
      </c>
      <c r="X114" s="541">
        <f t="shared" si="104"/>
        <v>0</v>
      </c>
      <c r="Y114" s="542">
        <f>SUM(Y115)</f>
        <v>0</v>
      </c>
      <c r="Z114" s="542">
        <f>SUM(Z115)</f>
        <v>0</v>
      </c>
      <c r="AA114" s="543">
        <f t="shared" si="96"/>
        <v>99.3</v>
      </c>
      <c r="AB114" s="544">
        <f t="shared" si="96"/>
        <v>98.7</v>
      </c>
      <c r="AC114" s="545">
        <f t="shared" si="96"/>
        <v>100</v>
      </c>
      <c r="AD114" s="546">
        <f t="shared" si="97"/>
        <v>0</v>
      </c>
      <c r="AE114" s="544">
        <f t="shared" si="97"/>
        <v>0</v>
      </c>
      <c r="AF114" s="545">
        <f>ROUND(T114/E114*100,1)</f>
        <v>0</v>
      </c>
    </row>
    <row r="115" spans="2:32" s="57" customFormat="1" ht="15" hidden="1" customHeight="1">
      <c r="B115" s="528" t="s">
        <v>135</v>
      </c>
      <c r="C115" s="574">
        <f t="shared" si="105"/>
        <v>142</v>
      </c>
      <c r="D115" s="548">
        <v>76</v>
      </c>
      <c r="E115" s="575">
        <v>66</v>
      </c>
      <c r="F115" s="550">
        <f t="shared" si="106"/>
        <v>141</v>
      </c>
      <c r="G115" s="548">
        <v>75</v>
      </c>
      <c r="H115" s="551">
        <v>66</v>
      </c>
      <c r="I115" s="552">
        <f t="shared" si="99"/>
        <v>0</v>
      </c>
      <c r="J115" s="548">
        <v>0</v>
      </c>
      <c r="K115" s="551">
        <v>0</v>
      </c>
      <c r="L115" s="550">
        <f t="shared" si="100"/>
        <v>0</v>
      </c>
      <c r="M115" s="548">
        <v>0</v>
      </c>
      <c r="N115" s="551">
        <v>0</v>
      </c>
      <c r="O115" s="552">
        <f t="shared" si="101"/>
        <v>0</v>
      </c>
      <c r="P115" s="548">
        <v>0</v>
      </c>
      <c r="Q115" s="551">
        <v>0</v>
      </c>
      <c r="R115" s="550">
        <f t="shared" si="102"/>
        <v>0</v>
      </c>
      <c r="S115" s="548">
        <v>0</v>
      </c>
      <c r="T115" s="551">
        <v>0</v>
      </c>
      <c r="U115" s="550">
        <f t="shared" si="103"/>
        <v>1</v>
      </c>
      <c r="V115" s="548">
        <v>1</v>
      </c>
      <c r="W115" s="551">
        <v>0</v>
      </c>
      <c r="X115" s="552">
        <f t="shared" si="104"/>
        <v>0</v>
      </c>
      <c r="Y115" s="548">
        <v>0</v>
      </c>
      <c r="Z115" s="551">
        <v>0</v>
      </c>
      <c r="AA115" s="554">
        <f t="shared" si="96"/>
        <v>99.3</v>
      </c>
      <c r="AB115" s="555">
        <f t="shared" si="96"/>
        <v>98.7</v>
      </c>
      <c r="AC115" s="556">
        <f t="shared" si="96"/>
        <v>100</v>
      </c>
      <c r="AD115" s="557">
        <f t="shared" si="97"/>
        <v>0</v>
      </c>
      <c r="AE115" s="555">
        <f t="shared" si="97"/>
        <v>0</v>
      </c>
      <c r="AF115" s="556">
        <f>ROUND(T115/E115*100,1)</f>
        <v>0</v>
      </c>
    </row>
    <row r="116" spans="2:32" s="57" customFormat="1" ht="18.75" customHeight="1">
      <c r="B116" s="4" t="s">
        <v>265</v>
      </c>
      <c r="C116" s="511">
        <f>C117+C119+C122+C124</f>
        <v>846</v>
      </c>
      <c r="D116" s="511">
        <f t="shared" ref="D116:Z116" si="107">D117+D119+D122+D124</f>
        <v>447</v>
      </c>
      <c r="E116" s="512">
        <f t="shared" si="107"/>
        <v>399</v>
      </c>
      <c r="F116" s="513">
        <f t="shared" si="107"/>
        <v>839</v>
      </c>
      <c r="G116" s="511">
        <f t="shared" si="107"/>
        <v>443</v>
      </c>
      <c r="H116" s="514">
        <f t="shared" si="107"/>
        <v>396</v>
      </c>
      <c r="I116" s="511">
        <f t="shared" si="107"/>
        <v>0</v>
      </c>
      <c r="J116" s="511">
        <f t="shared" si="107"/>
        <v>0</v>
      </c>
      <c r="K116" s="512">
        <f t="shared" si="107"/>
        <v>0</v>
      </c>
      <c r="L116" s="513">
        <f t="shared" si="107"/>
        <v>0</v>
      </c>
      <c r="M116" s="511">
        <f t="shared" si="107"/>
        <v>0</v>
      </c>
      <c r="N116" s="514">
        <f t="shared" si="107"/>
        <v>0</v>
      </c>
      <c r="O116" s="511">
        <f t="shared" si="107"/>
        <v>0</v>
      </c>
      <c r="P116" s="511">
        <f t="shared" si="107"/>
        <v>0</v>
      </c>
      <c r="Q116" s="512">
        <f t="shared" si="107"/>
        <v>0</v>
      </c>
      <c r="R116" s="513">
        <f t="shared" si="107"/>
        <v>2</v>
      </c>
      <c r="S116" s="511">
        <f t="shared" si="107"/>
        <v>2</v>
      </c>
      <c r="T116" s="514">
        <f t="shared" si="107"/>
        <v>0</v>
      </c>
      <c r="U116" s="511">
        <f t="shared" si="107"/>
        <v>5</v>
      </c>
      <c r="V116" s="511">
        <f t="shared" si="107"/>
        <v>2</v>
      </c>
      <c r="W116" s="512">
        <f t="shared" si="107"/>
        <v>3</v>
      </c>
      <c r="X116" s="513">
        <f t="shared" si="107"/>
        <v>0</v>
      </c>
      <c r="Y116" s="511">
        <f t="shared" si="107"/>
        <v>0</v>
      </c>
      <c r="Z116" s="514">
        <f t="shared" si="107"/>
        <v>0</v>
      </c>
      <c r="AA116" s="515">
        <f t="shared" si="96"/>
        <v>99.2</v>
      </c>
      <c r="AB116" s="516">
        <f t="shared" si="96"/>
        <v>99.1</v>
      </c>
      <c r="AC116" s="517">
        <f t="shared" si="96"/>
        <v>99.2</v>
      </c>
      <c r="AD116" s="518">
        <f t="shared" si="97"/>
        <v>0.2</v>
      </c>
      <c r="AE116" s="516">
        <f t="shared" si="97"/>
        <v>0.4</v>
      </c>
      <c r="AF116" s="517">
        <f t="shared" si="97"/>
        <v>0</v>
      </c>
    </row>
    <row r="117" spans="2:32" s="57" customFormat="1" ht="18.75" customHeight="1">
      <c r="B117" s="520" t="s">
        <v>13</v>
      </c>
      <c r="C117" s="536">
        <f>SUM(D117:E117)</f>
        <v>180</v>
      </c>
      <c r="D117" s="537">
        <f>D118</f>
        <v>82</v>
      </c>
      <c r="E117" s="538">
        <f>E118</f>
        <v>98</v>
      </c>
      <c r="F117" s="539">
        <f>SUM(G117:H117)</f>
        <v>177</v>
      </c>
      <c r="G117" s="537">
        <f>SUM(G118)</f>
        <v>80</v>
      </c>
      <c r="H117" s="540">
        <f>SUM(H118)</f>
        <v>97</v>
      </c>
      <c r="I117" s="541">
        <f t="shared" ref="I117:I125" si="108">SUM(J117:K117)</f>
        <v>0</v>
      </c>
      <c r="J117" s="537">
        <f>SUM(J118)</f>
        <v>0</v>
      </c>
      <c r="K117" s="542">
        <f>SUM(K118)</f>
        <v>0</v>
      </c>
      <c r="L117" s="539">
        <f t="shared" ref="L117:L125" si="109">SUM(M117:N117)</f>
        <v>0</v>
      </c>
      <c r="M117" s="537">
        <f>SUM(M118)</f>
        <v>0</v>
      </c>
      <c r="N117" s="540">
        <f>SUM(N118)</f>
        <v>0</v>
      </c>
      <c r="O117" s="541">
        <f t="shared" ref="O117:O125" si="110">SUM(P117:Q117)</f>
        <v>0</v>
      </c>
      <c r="P117" s="537">
        <f>SUM(P118)</f>
        <v>0</v>
      </c>
      <c r="Q117" s="542">
        <f>SUM(Q118)</f>
        <v>0</v>
      </c>
      <c r="R117" s="539">
        <f t="shared" ref="R117:R125" si="111">SUM(S117:T117)</f>
        <v>2</v>
      </c>
      <c r="S117" s="537">
        <f>SUM(S118)</f>
        <v>2</v>
      </c>
      <c r="T117" s="540">
        <f>SUM(T118)</f>
        <v>0</v>
      </c>
      <c r="U117" s="539">
        <f t="shared" ref="U117:U125" si="112">SUM(V117:W117)</f>
        <v>1</v>
      </c>
      <c r="V117" s="537">
        <f>SUM(V118)</f>
        <v>0</v>
      </c>
      <c r="W117" s="540">
        <f>SUM(W118)</f>
        <v>1</v>
      </c>
      <c r="X117" s="541">
        <f t="shared" ref="X117:X125" si="113">SUM(Y117:Z117)</f>
        <v>0</v>
      </c>
      <c r="Y117" s="542">
        <f>SUM(Y118)</f>
        <v>0</v>
      </c>
      <c r="Z117" s="542">
        <f>SUM(Z118)</f>
        <v>0</v>
      </c>
      <c r="AA117" s="543">
        <f>ROUND(F117/C117*100,1)</f>
        <v>98.3</v>
      </c>
      <c r="AB117" s="544">
        <f t="shared" si="96"/>
        <v>97.6</v>
      </c>
      <c r="AC117" s="545">
        <f t="shared" si="96"/>
        <v>99</v>
      </c>
      <c r="AD117" s="546">
        <f t="shared" si="97"/>
        <v>1.1000000000000001</v>
      </c>
      <c r="AE117" s="544">
        <f t="shared" si="97"/>
        <v>2.4</v>
      </c>
      <c r="AF117" s="545">
        <f t="shared" si="97"/>
        <v>0</v>
      </c>
    </row>
    <row r="118" spans="2:32" s="57" customFormat="1" ht="15" hidden="1" customHeight="1">
      <c r="B118" s="520" t="s">
        <v>130</v>
      </c>
      <c r="C118" s="536">
        <f t="shared" ref="C118:C125" si="114">SUM(D118:E118)</f>
        <v>180</v>
      </c>
      <c r="D118" s="537">
        <v>82</v>
      </c>
      <c r="E118" s="538">
        <v>98</v>
      </c>
      <c r="F118" s="539">
        <f>SUM(G118:H118)</f>
        <v>177</v>
      </c>
      <c r="G118" s="537">
        <v>80</v>
      </c>
      <c r="H118" s="540">
        <v>97</v>
      </c>
      <c r="I118" s="541">
        <f t="shared" si="108"/>
        <v>0</v>
      </c>
      <c r="J118" s="537">
        <v>0</v>
      </c>
      <c r="K118" s="542">
        <v>0</v>
      </c>
      <c r="L118" s="539">
        <f t="shared" si="109"/>
        <v>0</v>
      </c>
      <c r="M118" s="537">
        <v>0</v>
      </c>
      <c r="N118" s="540">
        <v>0</v>
      </c>
      <c r="O118" s="541">
        <f t="shared" si="110"/>
        <v>0</v>
      </c>
      <c r="P118" s="537">
        <v>0</v>
      </c>
      <c r="Q118" s="542">
        <v>0</v>
      </c>
      <c r="R118" s="539">
        <f t="shared" si="111"/>
        <v>2</v>
      </c>
      <c r="S118" s="537">
        <v>2</v>
      </c>
      <c r="T118" s="540">
        <v>0</v>
      </c>
      <c r="U118" s="539">
        <f t="shared" si="112"/>
        <v>1</v>
      </c>
      <c r="V118" s="537">
        <v>0</v>
      </c>
      <c r="W118" s="540">
        <v>1</v>
      </c>
      <c r="X118" s="541">
        <f t="shared" si="113"/>
        <v>0</v>
      </c>
      <c r="Y118" s="542">
        <v>0</v>
      </c>
      <c r="Z118" s="542">
        <v>0</v>
      </c>
      <c r="AA118" s="543">
        <f t="shared" si="96"/>
        <v>98.3</v>
      </c>
      <c r="AB118" s="544">
        <f t="shared" si="96"/>
        <v>97.6</v>
      </c>
      <c r="AC118" s="545">
        <f t="shared" si="96"/>
        <v>99</v>
      </c>
      <c r="AD118" s="546">
        <f t="shared" si="97"/>
        <v>1.1000000000000001</v>
      </c>
      <c r="AE118" s="544">
        <f t="shared" si="97"/>
        <v>2.4</v>
      </c>
      <c r="AF118" s="545">
        <f t="shared" si="97"/>
        <v>0</v>
      </c>
    </row>
    <row r="119" spans="2:32" s="57" customFormat="1" ht="18.75" customHeight="1">
      <c r="B119" s="520" t="s">
        <v>14</v>
      </c>
      <c r="C119" s="536">
        <f t="shared" si="114"/>
        <v>324</v>
      </c>
      <c r="D119" s="537">
        <f>SUM(D120:D121)</f>
        <v>182</v>
      </c>
      <c r="E119" s="538">
        <f>SUM(E120:E121)</f>
        <v>142</v>
      </c>
      <c r="F119" s="539">
        <f>SUM(G119:H119)</f>
        <v>323</v>
      </c>
      <c r="G119" s="537">
        <f>SUM(G120:G121)</f>
        <v>181</v>
      </c>
      <c r="H119" s="540">
        <f>SUM(H120:H121)</f>
        <v>142</v>
      </c>
      <c r="I119" s="541">
        <f t="shared" si="108"/>
        <v>0</v>
      </c>
      <c r="J119" s="537">
        <f>SUM(J120:J121)</f>
        <v>0</v>
      </c>
      <c r="K119" s="537">
        <f>SUM(K120:K121)</f>
        <v>0</v>
      </c>
      <c r="L119" s="539">
        <f t="shared" si="109"/>
        <v>0</v>
      </c>
      <c r="M119" s="537">
        <f>SUM(M120:M121)</f>
        <v>0</v>
      </c>
      <c r="N119" s="540">
        <f>SUM(N120:N121)</f>
        <v>0</v>
      </c>
      <c r="O119" s="541">
        <f t="shared" si="110"/>
        <v>0</v>
      </c>
      <c r="P119" s="537">
        <f>SUM(P120:P121)</f>
        <v>0</v>
      </c>
      <c r="Q119" s="542">
        <f>SUM(Q120:Q121)</f>
        <v>0</v>
      </c>
      <c r="R119" s="539">
        <f t="shared" si="111"/>
        <v>0</v>
      </c>
      <c r="S119" s="537">
        <f>SUM(S120:S121)</f>
        <v>0</v>
      </c>
      <c r="T119" s="540">
        <f>SUM(T120:T121)</f>
        <v>0</v>
      </c>
      <c r="U119" s="539">
        <f t="shared" si="112"/>
        <v>1</v>
      </c>
      <c r="V119" s="537">
        <f>SUM(V120:V121)</f>
        <v>1</v>
      </c>
      <c r="W119" s="540">
        <f>SUM(W120:W121)</f>
        <v>0</v>
      </c>
      <c r="X119" s="541">
        <f t="shared" si="113"/>
        <v>0</v>
      </c>
      <c r="Y119" s="542">
        <f>SUM(Y120:Y121)</f>
        <v>0</v>
      </c>
      <c r="Z119" s="542">
        <f>SUM(Z120:Z121)</f>
        <v>0</v>
      </c>
      <c r="AA119" s="543">
        <f t="shared" ref="AA119:AC134" si="115">ROUND(F119/C119*100,1)</f>
        <v>99.7</v>
      </c>
      <c r="AB119" s="544">
        <f t="shared" si="115"/>
        <v>99.5</v>
      </c>
      <c r="AC119" s="545">
        <f t="shared" si="115"/>
        <v>100</v>
      </c>
      <c r="AD119" s="546">
        <f t="shared" ref="AD119:AF134" si="116">ROUND(R119/C119*100,1)</f>
        <v>0</v>
      </c>
      <c r="AE119" s="544">
        <f t="shared" si="116"/>
        <v>0</v>
      </c>
      <c r="AF119" s="545">
        <f t="shared" si="116"/>
        <v>0</v>
      </c>
    </row>
    <row r="120" spans="2:32" s="57" customFormat="1" ht="15" hidden="1" customHeight="1">
      <c r="B120" s="520" t="s">
        <v>131</v>
      </c>
      <c r="C120" s="536">
        <f t="shared" si="114"/>
        <v>213</v>
      </c>
      <c r="D120" s="537">
        <v>116</v>
      </c>
      <c r="E120" s="538">
        <v>97</v>
      </c>
      <c r="F120" s="539">
        <f t="shared" ref="F120:F125" si="117">SUM(G120:H120)</f>
        <v>212</v>
      </c>
      <c r="G120" s="537">
        <v>115</v>
      </c>
      <c r="H120" s="540">
        <v>97</v>
      </c>
      <c r="I120" s="541">
        <f t="shared" si="108"/>
        <v>0</v>
      </c>
      <c r="J120" s="537">
        <v>0</v>
      </c>
      <c r="K120" s="542">
        <v>0</v>
      </c>
      <c r="L120" s="539">
        <f t="shared" si="109"/>
        <v>0</v>
      </c>
      <c r="M120" s="537">
        <v>0</v>
      </c>
      <c r="N120" s="540">
        <v>0</v>
      </c>
      <c r="O120" s="541">
        <f t="shared" si="110"/>
        <v>0</v>
      </c>
      <c r="P120" s="537">
        <v>0</v>
      </c>
      <c r="Q120" s="542">
        <v>0</v>
      </c>
      <c r="R120" s="539">
        <f t="shared" si="111"/>
        <v>0</v>
      </c>
      <c r="S120" s="537">
        <v>0</v>
      </c>
      <c r="T120" s="540">
        <v>0</v>
      </c>
      <c r="U120" s="539">
        <f t="shared" si="112"/>
        <v>1</v>
      </c>
      <c r="V120" s="537">
        <v>1</v>
      </c>
      <c r="W120" s="540">
        <v>0</v>
      </c>
      <c r="X120" s="541">
        <f t="shared" si="113"/>
        <v>0</v>
      </c>
      <c r="Y120" s="542">
        <v>0</v>
      </c>
      <c r="Z120" s="542">
        <v>0</v>
      </c>
      <c r="AA120" s="543">
        <f t="shared" si="115"/>
        <v>99.5</v>
      </c>
      <c r="AB120" s="544">
        <f t="shared" si="115"/>
        <v>99.1</v>
      </c>
      <c r="AC120" s="545">
        <f t="shared" si="115"/>
        <v>100</v>
      </c>
      <c r="AD120" s="546">
        <f t="shared" si="116"/>
        <v>0</v>
      </c>
      <c r="AE120" s="544">
        <f t="shared" si="116"/>
        <v>0</v>
      </c>
      <c r="AF120" s="545">
        <f t="shared" si="116"/>
        <v>0</v>
      </c>
    </row>
    <row r="121" spans="2:32" s="57" customFormat="1" ht="15" hidden="1" customHeight="1">
      <c r="B121" s="520" t="s">
        <v>132</v>
      </c>
      <c r="C121" s="536">
        <f t="shared" si="114"/>
        <v>111</v>
      </c>
      <c r="D121" s="537">
        <v>66</v>
      </c>
      <c r="E121" s="538">
        <v>45</v>
      </c>
      <c r="F121" s="539">
        <f t="shared" si="117"/>
        <v>111</v>
      </c>
      <c r="G121" s="537">
        <v>66</v>
      </c>
      <c r="H121" s="540">
        <v>45</v>
      </c>
      <c r="I121" s="541">
        <f t="shared" si="108"/>
        <v>0</v>
      </c>
      <c r="J121" s="537">
        <v>0</v>
      </c>
      <c r="K121" s="542">
        <v>0</v>
      </c>
      <c r="L121" s="539">
        <f t="shared" si="109"/>
        <v>0</v>
      </c>
      <c r="M121" s="537">
        <v>0</v>
      </c>
      <c r="N121" s="540">
        <v>0</v>
      </c>
      <c r="O121" s="541">
        <f t="shared" si="110"/>
        <v>0</v>
      </c>
      <c r="P121" s="537">
        <v>0</v>
      </c>
      <c r="Q121" s="542">
        <v>0</v>
      </c>
      <c r="R121" s="539">
        <f t="shared" si="111"/>
        <v>0</v>
      </c>
      <c r="S121" s="537">
        <v>0</v>
      </c>
      <c r="T121" s="540">
        <v>0</v>
      </c>
      <c r="U121" s="539">
        <f t="shared" si="112"/>
        <v>0</v>
      </c>
      <c r="V121" s="537">
        <v>0</v>
      </c>
      <c r="W121" s="540">
        <v>0</v>
      </c>
      <c r="X121" s="541">
        <f t="shared" si="113"/>
        <v>0</v>
      </c>
      <c r="Y121" s="542">
        <v>0</v>
      </c>
      <c r="Z121" s="542">
        <v>0</v>
      </c>
      <c r="AA121" s="543">
        <f t="shared" si="115"/>
        <v>100</v>
      </c>
      <c r="AB121" s="544">
        <f t="shared" si="115"/>
        <v>100</v>
      </c>
      <c r="AC121" s="545">
        <f t="shared" si="115"/>
        <v>100</v>
      </c>
      <c r="AD121" s="546">
        <f t="shared" si="116"/>
        <v>0</v>
      </c>
      <c r="AE121" s="544">
        <f t="shared" si="116"/>
        <v>0</v>
      </c>
      <c r="AF121" s="545">
        <f t="shared" si="116"/>
        <v>0</v>
      </c>
    </row>
    <row r="122" spans="2:32" s="57" customFormat="1" ht="18.75" customHeight="1">
      <c r="B122" s="520" t="s">
        <v>15</v>
      </c>
      <c r="C122" s="536">
        <f t="shared" si="114"/>
        <v>218</v>
      </c>
      <c r="D122" s="537">
        <f>SUM(D123)</f>
        <v>120</v>
      </c>
      <c r="E122" s="538">
        <f>SUM(E123)</f>
        <v>98</v>
      </c>
      <c r="F122" s="539">
        <f t="shared" si="117"/>
        <v>216</v>
      </c>
      <c r="G122" s="537">
        <f>SUM(G123)</f>
        <v>119</v>
      </c>
      <c r="H122" s="540">
        <f>SUM(H123)</f>
        <v>97</v>
      </c>
      <c r="I122" s="541">
        <f t="shared" si="108"/>
        <v>0</v>
      </c>
      <c r="J122" s="537">
        <f>SUM(J123)</f>
        <v>0</v>
      </c>
      <c r="K122" s="542">
        <f>SUM(K123)</f>
        <v>0</v>
      </c>
      <c r="L122" s="539">
        <f t="shared" si="109"/>
        <v>0</v>
      </c>
      <c r="M122" s="537">
        <f>SUM(M123)</f>
        <v>0</v>
      </c>
      <c r="N122" s="540">
        <f>SUM(N123)</f>
        <v>0</v>
      </c>
      <c r="O122" s="541">
        <f t="shared" si="110"/>
        <v>0</v>
      </c>
      <c r="P122" s="537">
        <f>SUM(P123)</f>
        <v>0</v>
      </c>
      <c r="Q122" s="542">
        <f>SUM(Q123)</f>
        <v>0</v>
      </c>
      <c r="R122" s="539">
        <f t="shared" si="111"/>
        <v>0</v>
      </c>
      <c r="S122" s="537">
        <f>SUM(S123)</f>
        <v>0</v>
      </c>
      <c r="T122" s="540">
        <f>SUM(T123)</f>
        <v>0</v>
      </c>
      <c r="U122" s="539">
        <f t="shared" si="112"/>
        <v>2</v>
      </c>
      <c r="V122" s="537">
        <f>SUM(V123)</f>
        <v>1</v>
      </c>
      <c r="W122" s="540">
        <f>SUM(W123)</f>
        <v>1</v>
      </c>
      <c r="X122" s="541">
        <f t="shared" si="113"/>
        <v>0</v>
      </c>
      <c r="Y122" s="542">
        <f>SUM(Y123)</f>
        <v>0</v>
      </c>
      <c r="Z122" s="542">
        <f>SUM(Z123)</f>
        <v>0</v>
      </c>
      <c r="AA122" s="543">
        <f t="shared" si="115"/>
        <v>99.1</v>
      </c>
      <c r="AB122" s="544">
        <f t="shared" si="115"/>
        <v>99.2</v>
      </c>
      <c r="AC122" s="545">
        <f t="shared" si="115"/>
        <v>99</v>
      </c>
      <c r="AD122" s="546">
        <f t="shared" si="116"/>
        <v>0</v>
      </c>
      <c r="AE122" s="544">
        <f t="shared" si="116"/>
        <v>0</v>
      </c>
      <c r="AF122" s="545">
        <f t="shared" si="116"/>
        <v>0</v>
      </c>
    </row>
    <row r="123" spans="2:32" s="57" customFormat="1" ht="15" hidden="1" customHeight="1">
      <c r="B123" s="520" t="s">
        <v>133</v>
      </c>
      <c r="C123" s="536">
        <f t="shared" si="114"/>
        <v>218</v>
      </c>
      <c r="D123" s="537">
        <v>120</v>
      </c>
      <c r="E123" s="538">
        <v>98</v>
      </c>
      <c r="F123" s="539">
        <f t="shared" si="117"/>
        <v>216</v>
      </c>
      <c r="G123" s="537">
        <v>119</v>
      </c>
      <c r="H123" s="540">
        <v>97</v>
      </c>
      <c r="I123" s="541">
        <f t="shared" si="108"/>
        <v>0</v>
      </c>
      <c r="J123" s="537">
        <v>0</v>
      </c>
      <c r="K123" s="542">
        <v>0</v>
      </c>
      <c r="L123" s="539">
        <f t="shared" si="109"/>
        <v>0</v>
      </c>
      <c r="M123" s="537">
        <v>0</v>
      </c>
      <c r="N123" s="540">
        <v>0</v>
      </c>
      <c r="O123" s="541">
        <f t="shared" si="110"/>
        <v>0</v>
      </c>
      <c r="P123" s="537">
        <v>0</v>
      </c>
      <c r="Q123" s="542">
        <v>0</v>
      </c>
      <c r="R123" s="539">
        <f t="shared" si="111"/>
        <v>0</v>
      </c>
      <c r="S123" s="537">
        <v>0</v>
      </c>
      <c r="T123" s="540">
        <v>0</v>
      </c>
      <c r="U123" s="539">
        <f t="shared" si="112"/>
        <v>2</v>
      </c>
      <c r="V123" s="537">
        <v>1</v>
      </c>
      <c r="W123" s="540">
        <v>1</v>
      </c>
      <c r="X123" s="541">
        <f t="shared" si="113"/>
        <v>0</v>
      </c>
      <c r="Y123" s="542">
        <v>0</v>
      </c>
      <c r="Z123" s="542">
        <v>0</v>
      </c>
      <c r="AA123" s="543">
        <f t="shared" si="115"/>
        <v>99.1</v>
      </c>
      <c r="AB123" s="544">
        <f t="shared" si="115"/>
        <v>99.2</v>
      </c>
      <c r="AC123" s="545">
        <f t="shared" si="115"/>
        <v>99</v>
      </c>
      <c r="AD123" s="546">
        <f t="shared" si="116"/>
        <v>0</v>
      </c>
      <c r="AE123" s="544">
        <f t="shared" si="116"/>
        <v>0</v>
      </c>
      <c r="AF123" s="545">
        <f t="shared" si="116"/>
        <v>0</v>
      </c>
    </row>
    <row r="124" spans="2:32" s="57" customFormat="1" ht="18.75" customHeight="1">
      <c r="B124" s="520" t="s">
        <v>16</v>
      </c>
      <c r="C124" s="536">
        <f t="shared" si="114"/>
        <v>124</v>
      </c>
      <c r="D124" s="537">
        <f>D125</f>
        <v>63</v>
      </c>
      <c r="E124" s="538">
        <f>E125</f>
        <v>61</v>
      </c>
      <c r="F124" s="539">
        <f t="shared" si="117"/>
        <v>123</v>
      </c>
      <c r="G124" s="537">
        <f>G125</f>
        <v>63</v>
      </c>
      <c r="H124" s="540">
        <f>H125</f>
        <v>60</v>
      </c>
      <c r="I124" s="541">
        <f t="shared" si="108"/>
        <v>0</v>
      </c>
      <c r="J124" s="537">
        <f>SUM(J125)</f>
        <v>0</v>
      </c>
      <c r="K124" s="542">
        <f>SUM(K125)</f>
        <v>0</v>
      </c>
      <c r="L124" s="539">
        <f t="shared" si="109"/>
        <v>0</v>
      </c>
      <c r="M124" s="537">
        <f>SUM(M125)</f>
        <v>0</v>
      </c>
      <c r="N124" s="540">
        <f>SUM(N125)</f>
        <v>0</v>
      </c>
      <c r="O124" s="541">
        <f t="shared" si="110"/>
        <v>0</v>
      </c>
      <c r="P124" s="537">
        <f>SUM(P125)</f>
        <v>0</v>
      </c>
      <c r="Q124" s="542">
        <f>SUM(Q125)</f>
        <v>0</v>
      </c>
      <c r="R124" s="539">
        <f t="shared" si="111"/>
        <v>0</v>
      </c>
      <c r="S124" s="537">
        <f>SUM(S125)</f>
        <v>0</v>
      </c>
      <c r="T124" s="540">
        <f>SUM(T125)</f>
        <v>0</v>
      </c>
      <c r="U124" s="539">
        <f t="shared" si="112"/>
        <v>1</v>
      </c>
      <c r="V124" s="537">
        <f>SUM(V125)</f>
        <v>0</v>
      </c>
      <c r="W124" s="540">
        <f>SUM(W125)</f>
        <v>1</v>
      </c>
      <c r="X124" s="541">
        <f t="shared" si="113"/>
        <v>0</v>
      </c>
      <c r="Y124" s="542">
        <f>SUM(Y125)</f>
        <v>0</v>
      </c>
      <c r="Z124" s="542">
        <f>SUM(Z125)</f>
        <v>0</v>
      </c>
      <c r="AA124" s="543">
        <f t="shared" si="115"/>
        <v>99.2</v>
      </c>
      <c r="AB124" s="544">
        <f t="shared" si="115"/>
        <v>100</v>
      </c>
      <c r="AC124" s="545">
        <f t="shared" si="115"/>
        <v>98.4</v>
      </c>
      <c r="AD124" s="546">
        <f t="shared" si="116"/>
        <v>0</v>
      </c>
      <c r="AE124" s="544">
        <f t="shared" si="116"/>
        <v>0</v>
      </c>
      <c r="AF124" s="545">
        <f>ROUND(T124/E124*100,1)</f>
        <v>0</v>
      </c>
    </row>
    <row r="125" spans="2:32" s="57" customFormat="1" ht="15" hidden="1" customHeight="1">
      <c r="B125" s="528" t="s">
        <v>135</v>
      </c>
      <c r="C125" s="574">
        <f t="shared" si="114"/>
        <v>124</v>
      </c>
      <c r="D125" s="548">
        <v>63</v>
      </c>
      <c r="E125" s="575">
        <v>61</v>
      </c>
      <c r="F125" s="550">
        <f t="shared" si="117"/>
        <v>123</v>
      </c>
      <c r="G125" s="548">
        <v>63</v>
      </c>
      <c r="H125" s="551">
        <v>60</v>
      </c>
      <c r="I125" s="552">
        <f t="shared" si="108"/>
        <v>0</v>
      </c>
      <c r="J125" s="548">
        <v>0</v>
      </c>
      <c r="K125" s="551">
        <v>0</v>
      </c>
      <c r="L125" s="550">
        <f t="shared" si="109"/>
        <v>0</v>
      </c>
      <c r="M125" s="548">
        <v>0</v>
      </c>
      <c r="N125" s="551">
        <v>0</v>
      </c>
      <c r="O125" s="552">
        <f t="shared" si="110"/>
        <v>0</v>
      </c>
      <c r="P125" s="548">
        <v>0</v>
      </c>
      <c r="Q125" s="551">
        <v>0</v>
      </c>
      <c r="R125" s="550">
        <f t="shared" si="111"/>
        <v>0</v>
      </c>
      <c r="S125" s="548">
        <v>0</v>
      </c>
      <c r="T125" s="551">
        <v>0</v>
      </c>
      <c r="U125" s="550">
        <f t="shared" si="112"/>
        <v>1</v>
      </c>
      <c r="V125" s="548">
        <v>0</v>
      </c>
      <c r="W125" s="551">
        <v>1</v>
      </c>
      <c r="X125" s="552">
        <f t="shared" si="113"/>
        <v>0</v>
      </c>
      <c r="Y125" s="548">
        <v>0</v>
      </c>
      <c r="Z125" s="551">
        <v>0</v>
      </c>
      <c r="AA125" s="554">
        <f t="shared" si="115"/>
        <v>99.2</v>
      </c>
      <c r="AB125" s="555">
        <f t="shared" si="115"/>
        <v>100</v>
      </c>
      <c r="AC125" s="556">
        <f t="shared" si="115"/>
        <v>98.4</v>
      </c>
      <c r="AD125" s="557">
        <f t="shared" si="116"/>
        <v>0</v>
      </c>
      <c r="AE125" s="555">
        <f t="shared" si="116"/>
        <v>0</v>
      </c>
      <c r="AF125" s="556">
        <f>ROUND(T125/E125*100,1)</f>
        <v>0</v>
      </c>
    </row>
    <row r="126" spans="2:32" s="57" customFormat="1" ht="18.75" customHeight="1">
      <c r="B126" s="4" t="s">
        <v>266</v>
      </c>
      <c r="C126" s="511">
        <f>C127+C129+C132+C134</f>
        <v>909</v>
      </c>
      <c r="D126" s="511">
        <f t="shared" ref="D126:Z126" si="118">D127+D129+D132+D134</f>
        <v>471</v>
      </c>
      <c r="E126" s="512">
        <f t="shared" si="118"/>
        <v>438</v>
      </c>
      <c r="F126" s="513">
        <f t="shared" si="118"/>
        <v>907</v>
      </c>
      <c r="G126" s="511">
        <f t="shared" si="118"/>
        <v>470</v>
      </c>
      <c r="H126" s="514">
        <f t="shared" si="118"/>
        <v>437</v>
      </c>
      <c r="I126" s="511">
        <f t="shared" si="118"/>
        <v>0</v>
      </c>
      <c r="J126" s="511">
        <f t="shared" si="118"/>
        <v>0</v>
      </c>
      <c r="K126" s="512">
        <f t="shared" si="118"/>
        <v>0</v>
      </c>
      <c r="L126" s="513">
        <f t="shared" si="118"/>
        <v>0</v>
      </c>
      <c r="M126" s="511">
        <f t="shared" si="118"/>
        <v>0</v>
      </c>
      <c r="N126" s="514">
        <f t="shared" si="118"/>
        <v>0</v>
      </c>
      <c r="O126" s="511">
        <f t="shared" si="118"/>
        <v>0</v>
      </c>
      <c r="P126" s="511">
        <f t="shared" si="118"/>
        <v>0</v>
      </c>
      <c r="Q126" s="512">
        <f t="shared" si="118"/>
        <v>0</v>
      </c>
      <c r="R126" s="513">
        <f t="shared" si="118"/>
        <v>0</v>
      </c>
      <c r="S126" s="511">
        <f t="shared" si="118"/>
        <v>0</v>
      </c>
      <c r="T126" s="514">
        <f t="shared" si="118"/>
        <v>0</v>
      </c>
      <c r="U126" s="511">
        <f t="shared" si="118"/>
        <v>1</v>
      </c>
      <c r="V126" s="511">
        <f t="shared" si="118"/>
        <v>0</v>
      </c>
      <c r="W126" s="512">
        <f t="shared" si="118"/>
        <v>1</v>
      </c>
      <c r="X126" s="513">
        <f t="shared" si="118"/>
        <v>1</v>
      </c>
      <c r="Y126" s="511">
        <f t="shared" si="118"/>
        <v>1</v>
      </c>
      <c r="Z126" s="514">
        <f t="shared" si="118"/>
        <v>0</v>
      </c>
      <c r="AA126" s="515">
        <f>ROUND(F126/C126*100,1)</f>
        <v>99.8</v>
      </c>
      <c r="AB126" s="516">
        <f t="shared" si="115"/>
        <v>99.8</v>
      </c>
      <c r="AC126" s="517">
        <f t="shared" si="115"/>
        <v>99.8</v>
      </c>
      <c r="AD126" s="518">
        <f t="shared" si="116"/>
        <v>0</v>
      </c>
      <c r="AE126" s="516">
        <f t="shared" si="116"/>
        <v>0</v>
      </c>
      <c r="AF126" s="517">
        <f t="shared" si="116"/>
        <v>0</v>
      </c>
    </row>
    <row r="127" spans="2:32" s="57" customFormat="1" ht="18.75" customHeight="1">
      <c r="B127" s="520" t="s">
        <v>13</v>
      </c>
      <c r="C127" s="536">
        <f>SUM(D127:E127)</f>
        <v>168</v>
      </c>
      <c r="D127" s="537">
        <f>D128</f>
        <v>98</v>
      </c>
      <c r="E127" s="538">
        <f>E128</f>
        <v>70</v>
      </c>
      <c r="F127" s="539">
        <f>SUM(G127:H127)</f>
        <v>168</v>
      </c>
      <c r="G127" s="537">
        <f>SUM(G128)</f>
        <v>98</v>
      </c>
      <c r="H127" s="540">
        <f>SUM(H128)</f>
        <v>70</v>
      </c>
      <c r="I127" s="541">
        <f t="shared" ref="I127:I135" si="119">SUM(J127:K127)</f>
        <v>0</v>
      </c>
      <c r="J127" s="537">
        <f>SUM(J128)</f>
        <v>0</v>
      </c>
      <c r="K127" s="542">
        <f>SUM(K128)</f>
        <v>0</v>
      </c>
      <c r="L127" s="539">
        <f t="shared" ref="L127:L135" si="120">SUM(M127:N127)</f>
        <v>0</v>
      </c>
      <c r="M127" s="537">
        <f>SUM(M128)</f>
        <v>0</v>
      </c>
      <c r="N127" s="540">
        <f>SUM(N128)</f>
        <v>0</v>
      </c>
      <c r="O127" s="541">
        <f t="shared" ref="O127:O135" si="121">SUM(P127:Q127)</f>
        <v>0</v>
      </c>
      <c r="P127" s="537">
        <f>SUM(P128)</f>
        <v>0</v>
      </c>
      <c r="Q127" s="542">
        <f>SUM(Q128)</f>
        <v>0</v>
      </c>
      <c r="R127" s="539">
        <f t="shared" ref="R127:R135" si="122">SUM(S127:T127)</f>
        <v>0</v>
      </c>
      <c r="S127" s="537">
        <f>SUM(S128)</f>
        <v>0</v>
      </c>
      <c r="T127" s="540">
        <f>SUM(T128)</f>
        <v>0</v>
      </c>
      <c r="U127" s="539">
        <f t="shared" ref="U127:U135" si="123">SUM(V127:W127)</f>
        <v>0</v>
      </c>
      <c r="V127" s="537">
        <f>SUM(V128)</f>
        <v>0</v>
      </c>
      <c r="W127" s="540">
        <f>SUM(W128)</f>
        <v>0</v>
      </c>
      <c r="X127" s="541">
        <f t="shared" ref="X127:X135" si="124">SUM(Y127:Z127)</f>
        <v>0</v>
      </c>
      <c r="Y127" s="542">
        <f>SUM(Y128)</f>
        <v>0</v>
      </c>
      <c r="Z127" s="542">
        <f>SUM(Z128)</f>
        <v>0</v>
      </c>
      <c r="AA127" s="543">
        <f>ROUND(F127/C127*100,1)</f>
        <v>100</v>
      </c>
      <c r="AB127" s="544">
        <f t="shared" si="115"/>
        <v>100</v>
      </c>
      <c r="AC127" s="545">
        <f t="shared" si="115"/>
        <v>100</v>
      </c>
      <c r="AD127" s="546">
        <f t="shared" si="116"/>
        <v>0</v>
      </c>
      <c r="AE127" s="544">
        <f t="shared" si="116"/>
        <v>0</v>
      </c>
      <c r="AF127" s="545">
        <f t="shared" si="116"/>
        <v>0</v>
      </c>
    </row>
    <row r="128" spans="2:32" s="57" customFormat="1" ht="15" hidden="1" customHeight="1">
      <c r="B128" s="520" t="s">
        <v>130</v>
      </c>
      <c r="C128" s="536">
        <f t="shared" ref="C128:C135" si="125">SUM(D128:E128)</f>
        <v>168</v>
      </c>
      <c r="D128" s="537">
        <v>98</v>
      </c>
      <c r="E128" s="538">
        <v>70</v>
      </c>
      <c r="F128" s="539">
        <f>SUM(G128:H128)</f>
        <v>168</v>
      </c>
      <c r="G128" s="537">
        <v>98</v>
      </c>
      <c r="H128" s="540">
        <v>70</v>
      </c>
      <c r="I128" s="541">
        <f t="shared" si="119"/>
        <v>0</v>
      </c>
      <c r="J128" s="537">
        <v>0</v>
      </c>
      <c r="K128" s="542">
        <v>0</v>
      </c>
      <c r="L128" s="539">
        <f t="shared" si="120"/>
        <v>0</v>
      </c>
      <c r="M128" s="537">
        <v>0</v>
      </c>
      <c r="N128" s="540">
        <v>0</v>
      </c>
      <c r="O128" s="541">
        <f t="shared" si="121"/>
        <v>0</v>
      </c>
      <c r="P128" s="537">
        <v>0</v>
      </c>
      <c r="Q128" s="542">
        <v>0</v>
      </c>
      <c r="R128" s="539">
        <f t="shared" si="122"/>
        <v>0</v>
      </c>
      <c r="S128" s="537">
        <v>0</v>
      </c>
      <c r="T128" s="540">
        <v>0</v>
      </c>
      <c r="U128" s="539">
        <f t="shared" si="123"/>
        <v>0</v>
      </c>
      <c r="V128" s="537">
        <v>0</v>
      </c>
      <c r="W128" s="540">
        <v>0</v>
      </c>
      <c r="X128" s="541">
        <f t="shared" si="124"/>
        <v>0</v>
      </c>
      <c r="Y128" s="542">
        <v>0</v>
      </c>
      <c r="Z128" s="542">
        <v>0</v>
      </c>
      <c r="AA128" s="543">
        <f t="shared" ref="AA128:AC143" si="126">ROUND(F128/C128*100,1)</f>
        <v>100</v>
      </c>
      <c r="AB128" s="544">
        <f>ROUND(G128/D128*100,1)</f>
        <v>100</v>
      </c>
      <c r="AC128" s="545">
        <f t="shared" si="115"/>
        <v>100</v>
      </c>
      <c r="AD128" s="546">
        <f t="shared" si="116"/>
        <v>0</v>
      </c>
      <c r="AE128" s="544">
        <f t="shared" si="116"/>
        <v>0</v>
      </c>
      <c r="AF128" s="545">
        <f t="shared" si="116"/>
        <v>0</v>
      </c>
    </row>
    <row r="129" spans="2:32" s="57" customFormat="1" ht="18.75" customHeight="1">
      <c r="B129" s="520" t="s">
        <v>14</v>
      </c>
      <c r="C129" s="536">
        <f t="shared" si="125"/>
        <v>350</v>
      </c>
      <c r="D129" s="537">
        <f>SUM(D130:D131)</f>
        <v>181</v>
      </c>
      <c r="E129" s="538">
        <f>SUM(E130:E131)</f>
        <v>169</v>
      </c>
      <c r="F129" s="539">
        <f>SUM(G129:H129)</f>
        <v>349</v>
      </c>
      <c r="G129" s="537">
        <f>SUM(G130:G131)</f>
        <v>180</v>
      </c>
      <c r="H129" s="540">
        <f>SUM(H130:H131)</f>
        <v>169</v>
      </c>
      <c r="I129" s="541">
        <f t="shared" si="119"/>
        <v>0</v>
      </c>
      <c r="J129" s="537">
        <f>SUM(J130:J131)</f>
        <v>0</v>
      </c>
      <c r="K129" s="537">
        <f>SUM(K130:K131)</f>
        <v>0</v>
      </c>
      <c r="L129" s="539">
        <f t="shared" si="120"/>
        <v>0</v>
      </c>
      <c r="M129" s="537">
        <f>SUM(M130:M131)</f>
        <v>0</v>
      </c>
      <c r="N129" s="540">
        <f>SUM(N130:N131)</f>
        <v>0</v>
      </c>
      <c r="O129" s="541">
        <f t="shared" si="121"/>
        <v>0</v>
      </c>
      <c r="P129" s="537">
        <f>SUM(P130:P131)</f>
        <v>0</v>
      </c>
      <c r="Q129" s="542">
        <f>SUM(Q130:Q131)</f>
        <v>0</v>
      </c>
      <c r="R129" s="539">
        <f t="shared" si="122"/>
        <v>0</v>
      </c>
      <c r="S129" s="537">
        <f>SUM(S130:S131)</f>
        <v>0</v>
      </c>
      <c r="T129" s="540">
        <f>SUM(T130:T131)</f>
        <v>0</v>
      </c>
      <c r="U129" s="539">
        <f t="shared" si="123"/>
        <v>0</v>
      </c>
      <c r="V129" s="537">
        <f>SUM(V130:V131)</f>
        <v>0</v>
      </c>
      <c r="W129" s="540">
        <f>SUM(W130:W131)</f>
        <v>0</v>
      </c>
      <c r="X129" s="541">
        <f t="shared" si="124"/>
        <v>1</v>
      </c>
      <c r="Y129" s="542">
        <f>SUM(Y130:Y131)</f>
        <v>1</v>
      </c>
      <c r="Z129" s="542">
        <f>SUM(Z130:Z131)</f>
        <v>0</v>
      </c>
      <c r="AA129" s="543">
        <f t="shared" si="126"/>
        <v>99.7</v>
      </c>
      <c r="AB129" s="544">
        <f t="shared" si="115"/>
        <v>99.4</v>
      </c>
      <c r="AC129" s="545">
        <f t="shared" si="115"/>
        <v>100</v>
      </c>
      <c r="AD129" s="546">
        <f t="shared" si="116"/>
        <v>0</v>
      </c>
      <c r="AE129" s="544">
        <f t="shared" si="116"/>
        <v>0</v>
      </c>
      <c r="AF129" s="545">
        <f t="shared" si="116"/>
        <v>0</v>
      </c>
    </row>
    <row r="130" spans="2:32" s="57" customFormat="1" ht="15" hidden="1" customHeight="1">
      <c r="B130" s="520" t="s">
        <v>131</v>
      </c>
      <c r="C130" s="536">
        <f t="shared" si="125"/>
        <v>202</v>
      </c>
      <c r="D130" s="537">
        <v>104</v>
      </c>
      <c r="E130" s="538">
        <v>98</v>
      </c>
      <c r="F130" s="539">
        <f t="shared" ref="F130:F135" si="127">SUM(G130:H130)</f>
        <v>201</v>
      </c>
      <c r="G130" s="537">
        <v>103</v>
      </c>
      <c r="H130" s="540">
        <v>98</v>
      </c>
      <c r="I130" s="541">
        <f t="shared" si="119"/>
        <v>0</v>
      </c>
      <c r="J130" s="537">
        <v>0</v>
      </c>
      <c r="K130" s="542">
        <v>0</v>
      </c>
      <c r="L130" s="539">
        <f t="shared" si="120"/>
        <v>0</v>
      </c>
      <c r="M130" s="537">
        <v>0</v>
      </c>
      <c r="N130" s="540">
        <v>0</v>
      </c>
      <c r="O130" s="541">
        <f t="shared" si="121"/>
        <v>0</v>
      </c>
      <c r="P130" s="537">
        <v>0</v>
      </c>
      <c r="Q130" s="542">
        <v>0</v>
      </c>
      <c r="R130" s="539">
        <f t="shared" si="122"/>
        <v>0</v>
      </c>
      <c r="S130" s="537">
        <v>0</v>
      </c>
      <c r="T130" s="540">
        <v>0</v>
      </c>
      <c r="U130" s="539">
        <f t="shared" si="123"/>
        <v>0</v>
      </c>
      <c r="V130" s="537">
        <v>0</v>
      </c>
      <c r="W130" s="540">
        <v>0</v>
      </c>
      <c r="X130" s="541">
        <f t="shared" si="124"/>
        <v>1</v>
      </c>
      <c r="Y130" s="542">
        <v>1</v>
      </c>
      <c r="Z130" s="542">
        <v>0</v>
      </c>
      <c r="AA130" s="543">
        <f t="shared" si="126"/>
        <v>99.5</v>
      </c>
      <c r="AB130" s="544">
        <f t="shared" si="115"/>
        <v>99</v>
      </c>
      <c r="AC130" s="545">
        <f t="shared" si="115"/>
        <v>100</v>
      </c>
      <c r="AD130" s="546">
        <f t="shared" si="116"/>
        <v>0</v>
      </c>
      <c r="AE130" s="544">
        <f t="shared" si="116"/>
        <v>0</v>
      </c>
      <c r="AF130" s="545">
        <f t="shared" si="116"/>
        <v>0</v>
      </c>
    </row>
    <row r="131" spans="2:32" s="57" customFormat="1" ht="15" hidden="1" customHeight="1">
      <c r="B131" s="520" t="s">
        <v>132</v>
      </c>
      <c r="C131" s="536">
        <f t="shared" si="125"/>
        <v>148</v>
      </c>
      <c r="D131" s="537">
        <v>77</v>
      </c>
      <c r="E131" s="538">
        <v>71</v>
      </c>
      <c r="F131" s="539">
        <f t="shared" si="127"/>
        <v>148</v>
      </c>
      <c r="G131" s="537">
        <v>77</v>
      </c>
      <c r="H131" s="540">
        <v>71</v>
      </c>
      <c r="I131" s="541">
        <f t="shared" si="119"/>
        <v>0</v>
      </c>
      <c r="J131" s="537">
        <v>0</v>
      </c>
      <c r="K131" s="542">
        <v>0</v>
      </c>
      <c r="L131" s="539">
        <f t="shared" si="120"/>
        <v>0</v>
      </c>
      <c r="M131" s="537">
        <v>0</v>
      </c>
      <c r="N131" s="540">
        <v>0</v>
      </c>
      <c r="O131" s="541">
        <f t="shared" si="121"/>
        <v>0</v>
      </c>
      <c r="P131" s="537">
        <v>0</v>
      </c>
      <c r="Q131" s="542">
        <v>0</v>
      </c>
      <c r="R131" s="539">
        <f t="shared" si="122"/>
        <v>0</v>
      </c>
      <c r="S131" s="537">
        <v>0</v>
      </c>
      <c r="T131" s="540">
        <v>0</v>
      </c>
      <c r="U131" s="539">
        <f t="shared" si="123"/>
        <v>0</v>
      </c>
      <c r="V131" s="537">
        <v>0</v>
      </c>
      <c r="W131" s="540">
        <v>0</v>
      </c>
      <c r="X131" s="541">
        <f t="shared" si="124"/>
        <v>0</v>
      </c>
      <c r="Y131" s="542">
        <v>0</v>
      </c>
      <c r="Z131" s="542">
        <v>0</v>
      </c>
      <c r="AA131" s="543">
        <f t="shared" si="126"/>
        <v>100</v>
      </c>
      <c r="AB131" s="544">
        <f t="shared" si="115"/>
        <v>100</v>
      </c>
      <c r="AC131" s="545">
        <f t="shared" si="115"/>
        <v>100</v>
      </c>
      <c r="AD131" s="546">
        <f t="shared" si="116"/>
        <v>0</v>
      </c>
      <c r="AE131" s="544">
        <f t="shared" si="116"/>
        <v>0</v>
      </c>
      <c r="AF131" s="545">
        <f t="shared" si="116"/>
        <v>0</v>
      </c>
    </row>
    <row r="132" spans="2:32" s="57" customFormat="1" ht="18.75" customHeight="1">
      <c r="B132" s="520" t="s">
        <v>15</v>
      </c>
      <c r="C132" s="536">
        <f t="shared" si="125"/>
        <v>251</v>
      </c>
      <c r="D132" s="537">
        <f>SUM(D133)</f>
        <v>125</v>
      </c>
      <c r="E132" s="538">
        <f>SUM(E133)</f>
        <v>126</v>
      </c>
      <c r="F132" s="539">
        <f t="shared" si="127"/>
        <v>250</v>
      </c>
      <c r="G132" s="537">
        <f>SUM(G133)</f>
        <v>125</v>
      </c>
      <c r="H132" s="540">
        <f>SUM(H133)</f>
        <v>125</v>
      </c>
      <c r="I132" s="541">
        <f t="shared" si="119"/>
        <v>0</v>
      </c>
      <c r="J132" s="537">
        <f>SUM(J133)</f>
        <v>0</v>
      </c>
      <c r="K132" s="542">
        <f>SUM(K133)</f>
        <v>0</v>
      </c>
      <c r="L132" s="539">
        <f t="shared" si="120"/>
        <v>0</v>
      </c>
      <c r="M132" s="537">
        <f>SUM(M133)</f>
        <v>0</v>
      </c>
      <c r="N132" s="540">
        <f>SUM(N133)</f>
        <v>0</v>
      </c>
      <c r="O132" s="541">
        <f t="shared" si="121"/>
        <v>0</v>
      </c>
      <c r="P132" s="537">
        <f>SUM(P133)</f>
        <v>0</v>
      </c>
      <c r="Q132" s="542">
        <f>SUM(Q133)</f>
        <v>0</v>
      </c>
      <c r="R132" s="539">
        <f t="shared" si="122"/>
        <v>0</v>
      </c>
      <c r="S132" s="537">
        <f>SUM(S133)</f>
        <v>0</v>
      </c>
      <c r="T132" s="540">
        <f>SUM(T133)</f>
        <v>0</v>
      </c>
      <c r="U132" s="539">
        <f t="shared" si="123"/>
        <v>1</v>
      </c>
      <c r="V132" s="537">
        <f>SUM(V133)</f>
        <v>0</v>
      </c>
      <c r="W132" s="540">
        <f>SUM(W133)</f>
        <v>1</v>
      </c>
      <c r="X132" s="541">
        <f t="shared" si="124"/>
        <v>0</v>
      </c>
      <c r="Y132" s="542">
        <f>SUM(Y133)</f>
        <v>0</v>
      </c>
      <c r="Z132" s="542">
        <f>SUM(Z133)</f>
        <v>0</v>
      </c>
      <c r="AA132" s="543">
        <f t="shared" si="126"/>
        <v>99.6</v>
      </c>
      <c r="AB132" s="544">
        <f t="shared" si="115"/>
        <v>100</v>
      </c>
      <c r="AC132" s="545">
        <f t="shared" si="115"/>
        <v>99.2</v>
      </c>
      <c r="AD132" s="546">
        <f t="shared" si="116"/>
        <v>0</v>
      </c>
      <c r="AE132" s="544">
        <f t="shared" si="116"/>
        <v>0</v>
      </c>
      <c r="AF132" s="545">
        <f t="shared" si="116"/>
        <v>0</v>
      </c>
    </row>
    <row r="133" spans="2:32" s="57" customFormat="1" ht="15" hidden="1" customHeight="1">
      <c r="B133" s="520" t="s">
        <v>133</v>
      </c>
      <c r="C133" s="536">
        <f t="shared" si="125"/>
        <v>251</v>
      </c>
      <c r="D133" s="537">
        <v>125</v>
      </c>
      <c r="E133" s="538">
        <v>126</v>
      </c>
      <c r="F133" s="539">
        <f t="shared" si="127"/>
        <v>250</v>
      </c>
      <c r="G133" s="537">
        <v>125</v>
      </c>
      <c r="H133" s="540">
        <v>125</v>
      </c>
      <c r="I133" s="541">
        <f t="shared" si="119"/>
        <v>0</v>
      </c>
      <c r="J133" s="537">
        <v>0</v>
      </c>
      <c r="K133" s="542">
        <v>0</v>
      </c>
      <c r="L133" s="539">
        <f t="shared" si="120"/>
        <v>0</v>
      </c>
      <c r="M133" s="537">
        <v>0</v>
      </c>
      <c r="N133" s="540">
        <v>0</v>
      </c>
      <c r="O133" s="541">
        <f t="shared" si="121"/>
        <v>0</v>
      </c>
      <c r="P133" s="537">
        <v>0</v>
      </c>
      <c r="Q133" s="542">
        <v>0</v>
      </c>
      <c r="R133" s="539">
        <f t="shared" si="122"/>
        <v>0</v>
      </c>
      <c r="S133" s="537">
        <v>0</v>
      </c>
      <c r="T133" s="540">
        <v>0</v>
      </c>
      <c r="U133" s="539">
        <f t="shared" si="123"/>
        <v>1</v>
      </c>
      <c r="V133" s="537">
        <v>0</v>
      </c>
      <c r="W133" s="540">
        <v>1</v>
      </c>
      <c r="X133" s="541">
        <f t="shared" si="124"/>
        <v>0</v>
      </c>
      <c r="Y133" s="542">
        <v>0</v>
      </c>
      <c r="Z133" s="542">
        <v>0</v>
      </c>
      <c r="AA133" s="543">
        <f t="shared" si="126"/>
        <v>99.6</v>
      </c>
      <c r="AB133" s="544">
        <f t="shared" si="115"/>
        <v>100</v>
      </c>
      <c r="AC133" s="545">
        <f t="shared" si="115"/>
        <v>99.2</v>
      </c>
      <c r="AD133" s="546">
        <f t="shared" si="116"/>
        <v>0</v>
      </c>
      <c r="AE133" s="544">
        <f t="shared" si="116"/>
        <v>0</v>
      </c>
      <c r="AF133" s="545">
        <f t="shared" si="116"/>
        <v>0</v>
      </c>
    </row>
    <row r="134" spans="2:32" s="57" customFormat="1" ht="18.75" customHeight="1">
      <c r="B134" s="520" t="s">
        <v>16</v>
      </c>
      <c r="C134" s="536">
        <f t="shared" si="125"/>
        <v>140</v>
      </c>
      <c r="D134" s="537">
        <f>D135</f>
        <v>67</v>
      </c>
      <c r="E134" s="538">
        <f>E135</f>
        <v>73</v>
      </c>
      <c r="F134" s="539">
        <f t="shared" si="127"/>
        <v>140</v>
      </c>
      <c r="G134" s="537">
        <f>G135</f>
        <v>67</v>
      </c>
      <c r="H134" s="540">
        <f>H135</f>
        <v>73</v>
      </c>
      <c r="I134" s="541">
        <f t="shared" si="119"/>
        <v>0</v>
      </c>
      <c r="J134" s="537">
        <f>SUM(J135)</f>
        <v>0</v>
      </c>
      <c r="K134" s="542">
        <f>SUM(K135)</f>
        <v>0</v>
      </c>
      <c r="L134" s="539">
        <f t="shared" si="120"/>
        <v>0</v>
      </c>
      <c r="M134" s="537">
        <f>SUM(M135)</f>
        <v>0</v>
      </c>
      <c r="N134" s="540">
        <f>SUM(N135)</f>
        <v>0</v>
      </c>
      <c r="O134" s="541">
        <f t="shared" si="121"/>
        <v>0</v>
      </c>
      <c r="P134" s="537">
        <f>SUM(P135)</f>
        <v>0</v>
      </c>
      <c r="Q134" s="542">
        <f>SUM(Q135)</f>
        <v>0</v>
      </c>
      <c r="R134" s="539">
        <f t="shared" si="122"/>
        <v>0</v>
      </c>
      <c r="S134" s="537">
        <f>SUM(S135)</f>
        <v>0</v>
      </c>
      <c r="T134" s="540">
        <f>SUM(T135)</f>
        <v>0</v>
      </c>
      <c r="U134" s="539">
        <f t="shared" si="123"/>
        <v>0</v>
      </c>
      <c r="V134" s="537">
        <f>SUM(V135)</f>
        <v>0</v>
      </c>
      <c r="W134" s="540">
        <f>SUM(W135)</f>
        <v>0</v>
      </c>
      <c r="X134" s="541">
        <f t="shared" si="124"/>
        <v>0</v>
      </c>
      <c r="Y134" s="542">
        <f>SUM(Y135)</f>
        <v>0</v>
      </c>
      <c r="Z134" s="542">
        <f>SUM(Z135)</f>
        <v>0</v>
      </c>
      <c r="AA134" s="543">
        <f t="shared" si="126"/>
        <v>100</v>
      </c>
      <c r="AB134" s="544">
        <f t="shared" si="115"/>
        <v>100</v>
      </c>
      <c r="AC134" s="545">
        <f t="shared" si="115"/>
        <v>100</v>
      </c>
      <c r="AD134" s="546">
        <f t="shared" si="116"/>
        <v>0</v>
      </c>
      <c r="AE134" s="544">
        <f t="shared" si="116"/>
        <v>0</v>
      </c>
      <c r="AF134" s="545">
        <f>ROUND(T134/E134*100,1)</f>
        <v>0</v>
      </c>
    </row>
    <row r="135" spans="2:32" s="57" customFormat="1" ht="15" hidden="1" customHeight="1">
      <c r="B135" s="528" t="s">
        <v>135</v>
      </c>
      <c r="C135" s="574">
        <f t="shared" si="125"/>
        <v>140</v>
      </c>
      <c r="D135" s="548">
        <v>67</v>
      </c>
      <c r="E135" s="575">
        <v>73</v>
      </c>
      <c r="F135" s="550">
        <f t="shared" si="127"/>
        <v>140</v>
      </c>
      <c r="G135" s="548">
        <v>67</v>
      </c>
      <c r="H135" s="551">
        <v>73</v>
      </c>
      <c r="I135" s="552">
        <f t="shared" si="119"/>
        <v>0</v>
      </c>
      <c r="J135" s="548">
        <v>0</v>
      </c>
      <c r="K135" s="551">
        <v>0</v>
      </c>
      <c r="L135" s="550">
        <f t="shared" si="120"/>
        <v>0</v>
      </c>
      <c r="M135" s="548">
        <v>0</v>
      </c>
      <c r="N135" s="551">
        <v>0</v>
      </c>
      <c r="O135" s="552">
        <f t="shared" si="121"/>
        <v>0</v>
      </c>
      <c r="P135" s="548">
        <v>0</v>
      </c>
      <c r="Q135" s="551">
        <v>0</v>
      </c>
      <c r="R135" s="550">
        <f t="shared" si="122"/>
        <v>0</v>
      </c>
      <c r="S135" s="548">
        <v>0</v>
      </c>
      <c r="T135" s="551">
        <v>0</v>
      </c>
      <c r="U135" s="550">
        <f t="shared" si="123"/>
        <v>0</v>
      </c>
      <c r="V135" s="548">
        <v>0</v>
      </c>
      <c r="W135" s="551">
        <v>0</v>
      </c>
      <c r="X135" s="552">
        <f t="shared" si="124"/>
        <v>0</v>
      </c>
      <c r="Y135" s="548">
        <v>0</v>
      </c>
      <c r="Z135" s="551">
        <v>0</v>
      </c>
      <c r="AA135" s="554">
        <f t="shared" si="126"/>
        <v>100</v>
      </c>
      <c r="AB135" s="555">
        <f t="shared" si="126"/>
        <v>100</v>
      </c>
      <c r="AC135" s="556">
        <f t="shared" si="126"/>
        <v>100</v>
      </c>
      <c r="AD135" s="557">
        <f t="shared" ref="AD135:AF150" si="128">ROUND(R135/C135*100,1)</f>
        <v>0</v>
      </c>
      <c r="AE135" s="555">
        <f t="shared" si="128"/>
        <v>0</v>
      </c>
      <c r="AF135" s="556">
        <f>ROUND(T135/E135*100,1)</f>
        <v>0</v>
      </c>
    </row>
    <row r="136" spans="2:32" s="57" customFormat="1" ht="18.75" customHeight="1">
      <c r="B136" s="4" t="s">
        <v>267</v>
      </c>
      <c r="C136" s="511">
        <f>C137+C139+C142+C144</f>
        <v>866</v>
      </c>
      <c r="D136" s="511">
        <f t="shared" ref="D136:Z136" si="129">D137+D139+D142+D144</f>
        <v>443</v>
      </c>
      <c r="E136" s="512">
        <f t="shared" si="129"/>
        <v>423</v>
      </c>
      <c r="F136" s="513">
        <f t="shared" si="129"/>
        <v>863</v>
      </c>
      <c r="G136" s="511">
        <f t="shared" si="129"/>
        <v>443</v>
      </c>
      <c r="H136" s="514">
        <f t="shared" si="129"/>
        <v>420</v>
      </c>
      <c r="I136" s="511">
        <f t="shared" si="129"/>
        <v>2</v>
      </c>
      <c r="J136" s="511">
        <f t="shared" si="129"/>
        <v>0</v>
      </c>
      <c r="K136" s="512">
        <f t="shared" si="129"/>
        <v>2</v>
      </c>
      <c r="L136" s="513">
        <f t="shared" si="129"/>
        <v>0</v>
      </c>
      <c r="M136" s="511">
        <f t="shared" si="129"/>
        <v>0</v>
      </c>
      <c r="N136" s="514">
        <f t="shared" si="129"/>
        <v>0</v>
      </c>
      <c r="O136" s="511">
        <f t="shared" si="129"/>
        <v>0</v>
      </c>
      <c r="P136" s="511">
        <f t="shared" si="129"/>
        <v>0</v>
      </c>
      <c r="Q136" s="512">
        <f t="shared" si="129"/>
        <v>0</v>
      </c>
      <c r="R136" s="513">
        <f t="shared" si="129"/>
        <v>0</v>
      </c>
      <c r="S136" s="511">
        <f t="shared" si="129"/>
        <v>0</v>
      </c>
      <c r="T136" s="514">
        <f t="shared" si="129"/>
        <v>0</v>
      </c>
      <c r="U136" s="511">
        <f t="shared" si="129"/>
        <v>1</v>
      </c>
      <c r="V136" s="511">
        <f t="shared" si="129"/>
        <v>0</v>
      </c>
      <c r="W136" s="512">
        <f t="shared" si="129"/>
        <v>1</v>
      </c>
      <c r="X136" s="513">
        <f t="shared" si="129"/>
        <v>0</v>
      </c>
      <c r="Y136" s="511">
        <f t="shared" si="129"/>
        <v>0</v>
      </c>
      <c r="Z136" s="514">
        <f t="shared" si="129"/>
        <v>0</v>
      </c>
      <c r="AA136" s="515">
        <f>ROUND(F136/C136*100,1)</f>
        <v>99.7</v>
      </c>
      <c r="AB136" s="516">
        <f>ROUND(G136/D136*100,1)</f>
        <v>100</v>
      </c>
      <c r="AC136" s="517">
        <f t="shared" si="126"/>
        <v>99.3</v>
      </c>
      <c r="AD136" s="518">
        <f t="shared" si="128"/>
        <v>0</v>
      </c>
      <c r="AE136" s="516">
        <f t="shared" si="128"/>
        <v>0</v>
      </c>
      <c r="AF136" s="517">
        <f t="shared" si="128"/>
        <v>0</v>
      </c>
    </row>
    <row r="137" spans="2:32" s="57" customFormat="1" ht="18.75" customHeight="1">
      <c r="B137" s="520" t="s">
        <v>13</v>
      </c>
      <c r="C137" s="536">
        <f>SUM(D137:E137)</f>
        <v>181</v>
      </c>
      <c r="D137" s="537">
        <f>D138</f>
        <v>85</v>
      </c>
      <c r="E137" s="538">
        <f>E138</f>
        <v>96</v>
      </c>
      <c r="F137" s="539">
        <f>SUM(G137:H137)</f>
        <v>180</v>
      </c>
      <c r="G137" s="537">
        <f>SUM(G138)</f>
        <v>85</v>
      </c>
      <c r="H137" s="540">
        <f>SUM(H138)</f>
        <v>95</v>
      </c>
      <c r="I137" s="541">
        <f t="shared" ref="I137:I145" si="130">SUM(J137:K137)</f>
        <v>1</v>
      </c>
      <c r="J137" s="537">
        <f>SUM(J138)</f>
        <v>0</v>
      </c>
      <c r="K137" s="542">
        <f>SUM(K138)</f>
        <v>1</v>
      </c>
      <c r="L137" s="539">
        <f t="shared" ref="L137:L145" si="131">SUM(M137:N137)</f>
        <v>0</v>
      </c>
      <c r="M137" s="537">
        <f>SUM(M138)</f>
        <v>0</v>
      </c>
      <c r="N137" s="540">
        <f>SUM(N138)</f>
        <v>0</v>
      </c>
      <c r="O137" s="541">
        <f t="shared" ref="O137:O145" si="132">SUM(P137:Q137)</f>
        <v>0</v>
      </c>
      <c r="P137" s="537">
        <f>SUM(P138)</f>
        <v>0</v>
      </c>
      <c r="Q137" s="542">
        <f>SUM(Q138)</f>
        <v>0</v>
      </c>
      <c r="R137" s="539">
        <f t="shared" ref="R137:R145" si="133">SUM(S137:T137)</f>
        <v>0</v>
      </c>
      <c r="S137" s="537">
        <f>SUM(S138)</f>
        <v>0</v>
      </c>
      <c r="T137" s="540">
        <f>SUM(T138)</f>
        <v>0</v>
      </c>
      <c r="U137" s="539">
        <f t="shared" ref="U137:U145" si="134">SUM(V137:W137)</f>
        <v>0</v>
      </c>
      <c r="V137" s="537">
        <f>SUM(V138)</f>
        <v>0</v>
      </c>
      <c r="W137" s="540">
        <f>SUM(W138)</f>
        <v>0</v>
      </c>
      <c r="X137" s="541">
        <f t="shared" ref="X137:X145" si="135">SUM(Y137:Z137)</f>
        <v>0</v>
      </c>
      <c r="Y137" s="542">
        <f>SUM(Y138)</f>
        <v>0</v>
      </c>
      <c r="Z137" s="542">
        <f>SUM(Z138)</f>
        <v>0</v>
      </c>
      <c r="AA137" s="543">
        <f>ROUND(F137/C137*100,1)</f>
        <v>99.4</v>
      </c>
      <c r="AB137" s="544">
        <f>ROUND(G137/D137*100,1)</f>
        <v>100</v>
      </c>
      <c r="AC137" s="545">
        <f t="shared" si="126"/>
        <v>99</v>
      </c>
      <c r="AD137" s="546">
        <f t="shared" si="128"/>
        <v>0</v>
      </c>
      <c r="AE137" s="544">
        <f t="shared" si="128"/>
        <v>0</v>
      </c>
      <c r="AF137" s="545">
        <f t="shared" si="128"/>
        <v>0</v>
      </c>
    </row>
    <row r="138" spans="2:32" s="57" customFormat="1" ht="15" hidden="1" customHeight="1">
      <c r="B138" s="520" t="s">
        <v>130</v>
      </c>
      <c r="C138" s="536">
        <f t="shared" ref="C138:C145" si="136">SUM(D138:E138)</f>
        <v>181</v>
      </c>
      <c r="D138" s="537">
        <v>85</v>
      </c>
      <c r="E138" s="538">
        <v>96</v>
      </c>
      <c r="F138" s="539">
        <f>SUM(G138:H138)</f>
        <v>180</v>
      </c>
      <c r="G138" s="537">
        <v>85</v>
      </c>
      <c r="H138" s="540">
        <v>95</v>
      </c>
      <c r="I138" s="541">
        <f t="shared" si="130"/>
        <v>1</v>
      </c>
      <c r="J138" s="537">
        <v>0</v>
      </c>
      <c r="K138" s="542">
        <v>1</v>
      </c>
      <c r="L138" s="539">
        <f t="shared" si="131"/>
        <v>0</v>
      </c>
      <c r="M138" s="537">
        <v>0</v>
      </c>
      <c r="N138" s="540">
        <v>0</v>
      </c>
      <c r="O138" s="541">
        <f t="shared" si="132"/>
        <v>0</v>
      </c>
      <c r="P138" s="537">
        <v>0</v>
      </c>
      <c r="Q138" s="542">
        <v>0</v>
      </c>
      <c r="R138" s="539">
        <f t="shared" si="133"/>
        <v>0</v>
      </c>
      <c r="S138" s="537">
        <v>0</v>
      </c>
      <c r="T138" s="540">
        <v>0</v>
      </c>
      <c r="U138" s="539">
        <f t="shared" si="134"/>
        <v>0</v>
      </c>
      <c r="V138" s="537">
        <v>0</v>
      </c>
      <c r="W138" s="540">
        <v>0</v>
      </c>
      <c r="X138" s="541">
        <f t="shared" si="135"/>
        <v>0</v>
      </c>
      <c r="Y138" s="542">
        <v>0</v>
      </c>
      <c r="Z138" s="542">
        <v>0</v>
      </c>
      <c r="AA138" s="543">
        <f t="shared" ref="AA138:AC153" si="137">ROUND(F138/C138*100,1)</f>
        <v>99.4</v>
      </c>
      <c r="AB138" s="544">
        <f>ROUND(G138/D138*100,1)</f>
        <v>100</v>
      </c>
      <c r="AC138" s="545">
        <f t="shared" si="126"/>
        <v>99</v>
      </c>
      <c r="AD138" s="546">
        <f t="shared" si="128"/>
        <v>0</v>
      </c>
      <c r="AE138" s="544">
        <f t="shared" si="128"/>
        <v>0</v>
      </c>
      <c r="AF138" s="545">
        <f t="shared" si="128"/>
        <v>0</v>
      </c>
    </row>
    <row r="139" spans="2:32" s="57" customFormat="1" ht="18.75" customHeight="1">
      <c r="B139" s="520" t="s">
        <v>14</v>
      </c>
      <c r="C139" s="536">
        <f t="shared" si="136"/>
        <v>313</v>
      </c>
      <c r="D139" s="537">
        <f>SUM(D140:D141)</f>
        <v>173</v>
      </c>
      <c r="E139" s="538">
        <f>SUM(E140:E141)</f>
        <v>140</v>
      </c>
      <c r="F139" s="539">
        <f>SUM(G139:H139)</f>
        <v>313</v>
      </c>
      <c r="G139" s="537">
        <f>SUM(G140:G141)</f>
        <v>173</v>
      </c>
      <c r="H139" s="540">
        <f>SUM(H140:H141)</f>
        <v>140</v>
      </c>
      <c r="I139" s="541">
        <f t="shared" si="130"/>
        <v>0</v>
      </c>
      <c r="J139" s="537">
        <f>SUM(J140:J141)</f>
        <v>0</v>
      </c>
      <c r="K139" s="537">
        <f>SUM(K140:K141)</f>
        <v>0</v>
      </c>
      <c r="L139" s="539">
        <f t="shared" si="131"/>
        <v>0</v>
      </c>
      <c r="M139" s="537">
        <f>SUM(M140:M141)</f>
        <v>0</v>
      </c>
      <c r="N139" s="540">
        <f>SUM(N140:N141)</f>
        <v>0</v>
      </c>
      <c r="O139" s="541">
        <f t="shared" si="132"/>
        <v>0</v>
      </c>
      <c r="P139" s="537">
        <f>SUM(P140:P141)</f>
        <v>0</v>
      </c>
      <c r="Q139" s="542">
        <f>SUM(Q140:Q141)</f>
        <v>0</v>
      </c>
      <c r="R139" s="539">
        <f t="shared" si="133"/>
        <v>0</v>
      </c>
      <c r="S139" s="537">
        <f>SUM(S140:S141)</f>
        <v>0</v>
      </c>
      <c r="T139" s="540">
        <f>SUM(T140:T141)</f>
        <v>0</v>
      </c>
      <c r="U139" s="539">
        <f t="shared" si="134"/>
        <v>0</v>
      </c>
      <c r="V139" s="537">
        <f>SUM(V140:V141)</f>
        <v>0</v>
      </c>
      <c r="W139" s="540">
        <f>SUM(W140:W141)</f>
        <v>0</v>
      </c>
      <c r="X139" s="541">
        <f t="shared" si="135"/>
        <v>0</v>
      </c>
      <c r="Y139" s="542">
        <f>SUM(Y140:Y141)</f>
        <v>0</v>
      </c>
      <c r="Z139" s="542">
        <f>SUM(Z140:Z141)</f>
        <v>0</v>
      </c>
      <c r="AA139" s="543">
        <f t="shared" si="137"/>
        <v>100</v>
      </c>
      <c r="AB139" s="544">
        <f t="shared" si="137"/>
        <v>100</v>
      </c>
      <c r="AC139" s="545">
        <f t="shared" si="126"/>
        <v>100</v>
      </c>
      <c r="AD139" s="546">
        <f t="shared" si="128"/>
        <v>0</v>
      </c>
      <c r="AE139" s="544">
        <f t="shared" si="128"/>
        <v>0</v>
      </c>
      <c r="AF139" s="545">
        <f t="shared" si="128"/>
        <v>0</v>
      </c>
    </row>
    <row r="140" spans="2:32" s="57" customFormat="1" ht="15" hidden="1" customHeight="1">
      <c r="B140" s="520" t="s">
        <v>131</v>
      </c>
      <c r="C140" s="536">
        <f t="shared" si="136"/>
        <v>187</v>
      </c>
      <c r="D140" s="537">
        <v>100</v>
      </c>
      <c r="E140" s="538">
        <v>87</v>
      </c>
      <c r="F140" s="539">
        <f t="shared" ref="F140:F145" si="138">SUM(G140:H140)</f>
        <v>187</v>
      </c>
      <c r="G140" s="537">
        <v>100</v>
      </c>
      <c r="H140" s="540">
        <v>87</v>
      </c>
      <c r="I140" s="541">
        <f t="shared" si="130"/>
        <v>0</v>
      </c>
      <c r="J140" s="537">
        <v>0</v>
      </c>
      <c r="K140" s="542">
        <v>0</v>
      </c>
      <c r="L140" s="539">
        <f t="shared" si="131"/>
        <v>0</v>
      </c>
      <c r="M140" s="537">
        <v>0</v>
      </c>
      <c r="N140" s="540">
        <v>0</v>
      </c>
      <c r="O140" s="541">
        <f t="shared" si="132"/>
        <v>0</v>
      </c>
      <c r="P140" s="537">
        <v>0</v>
      </c>
      <c r="Q140" s="542">
        <v>0</v>
      </c>
      <c r="R140" s="539">
        <f t="shared" si="133"/>
        <v>0</v>
      </c>
      <c r="S140" s="537">
        <v>0</v>
      </c>
      <c r="T140" s="540">
        <v>0</v>
      </c>
      <c r="U140" s="539">
        <f t="shared" si="134"/>
        <v>0</v>
      </c>
      <c r="V140" s="537">
        <v>0</v>
      </c>
      <c r="W140" s="540">
        <v>0</v>
      </c>
      <c r="X140" s="541">
        <f t="shared" si="135"/>
        <v>0</v>
      </c>
      <c r="Y140" s="542">
        <v>0</v>
      </c>
      <c r="Z140" s="542">
        <v>0</v>
      </c>
      <c r="AA140" s="543">
        <f t="shared" si="137"/>
        <v>100</v>
      </c>
      <c r="AB140" s="544">
        <f t="shared" si="137"/>
        <v>100</v>
      </c>
      <c r="AC140" s="545">
        <f t="shared" si="126"/>
        <v>100</v>
      </c>
      <c r="AD140" s="546">
        <f t="shared" si="128"/>
        <v>0</v>
      </c>
      <c r="AE140" s="544">
        <f t="shared" si="128"/>
        <v>0</v>
      </c>
      <c r="AF140" s="545">
        <f t="shared" si="128"/>
        <v>0</v>
      </c>
    </row>
    <row r="141" spans="2:32" s="57" customFormat="1" ht="15" hidden="1" customHeight="1">
      <c r="B141" s="520" t="s">
        <v>132</v>
      </c>
      <c r="C141" s="536">
        <f t="shared" si="136"/>
        <v>126</v>
      </c>
      <c r="D141" s="537">
        <v>73</v>
      </c>
      <c r="E141" s="538">
        <v>53</v>
      </c>
      <c r="F141" s="539">
        <f t="shared" si="138"/>
        <v>126</v>
      </c>
      <c r="G141" s="537">
        <v>73</v>
      </c>
      <c r="H141" s="540">
        <v>53</v>
      </c>
      <c r="I141" s="541">
        <f t="shared" si="130"/>
        <v>0</v>
      </c>
      <c r="J141" s="537">
        <v>0</v>
      </c>
      <c r="K141" s="542">
        <v>0</v>
      </c>
      <c r="L141" s="539">
        <f t="shared" si="131"/>
        <v>0</v>
      </c>
      <c r="M141" s="537">
        <v>0</v>
      </c>
      <c r="N141" s="540">
        <v>0</v>
      </c>
      <c r="O141" s="541">
        <f t="shared" si="132"/>
        <v>0</v>
      </c>
      <c r="P141" s="537">
        <v>0</v>
      </c>
      <c r="Q141" s="542">
        <v>0</v>
      </c>
      <c r="R141" s="539">
        <f t="shared" si="133"/>
        <v>0</v>
      </c>
      <c r="S141" s="537">
        <v>0</v>
      </c>
      <c r="T141" s="540">
        <v>0</v>
      </c>
      <c r="U141" s="539">
        <f t="shared" si="134"/>
        <v>0</v>
      </c>
      <c r="V141" s="537">
        <v>0</v>
      </c>
      <c r="W141" s="540">
        <v>0</v>
      </c>
      <c r="X141" s="541">
        <f t="shared" si="135"/>
        <v>0</v>
      </c>
      <c r="Y141" s="542">
        <v>0</v>
      </c>
      <c r="Z141" s="542">
        <v>0</v>
      </c>
      <c r="AA141" s="543">
        <f t="shared" si="137"/>
        <v>100</v>
      </c>
      <c r="AB141" s="544">
        <f t="shared" si="137"/>
        <v>100</v>
      </c>
      <c r="AC141" s="545">
        <f t="shared" si="126"/>
        <v>100</v>
      </c>
      <c r="AD141" s="546">
        <f t="shared" si="128"/>
        <v>0</v>
      </c>
      <c r="AE141" s="544">
        <f t="shared" si="128"/>
        <v>0</v>
      </c>
      <c r="AF141" s="545">
        <f t="shared" si="128"/>
        <v>0</v>
      </c>
    </row>
    <row r="142" spans="2:32" s="57" customFormat="1" ht="18.75" customHeight="1">
      <c r="B142" s="520" t="s">
        <v>15</v>
      </c>
      <c r="C142" s="536">
        <f t="shared" si="136"/>
        <v>245</v>
      </c>
      <c r="D142" s="537">
        <f>SUM(D143)</f>
        <v>122</v>
      </c>
      <c r="E142" s="538">
        <f>SUM(E143)</f>
        <v>123</v>
      </c>
      <c r="F142" s="539">
        <f t="shared" si="138"/>
        <v>244</v>
      </c>
      <c r="G142" s="537">
        <f>SUM(G143)</f>
        <v>122</v>
      </c>
      <c r="H142" s="540">
        <f>SUM(H143)</f>
        <v>122</v>
      </c>
      <c r="I142" s="541">
        <f t="shared" si="130"/>
        <v>1</v>
      </c>
      <c r="J142" s="537">
        <f>SUM(J143)</f>
        <v>0</v>
      </c>
      <c r="K142" s="542">
        <f>SUM(K143)</f>
        <v>1</v>
      </c>
      <c r="L142" s="539">
        <f t="shared" si="131"/>
        <v>0</v>
      </c>
      <c r="M142" s="537">
        <f>SUM(M143)</f>
        <v>0</v>
      </c>
      <c r="N142" s="540">
        <f>SUM(N143)</f>
        <v>0</v>
      </c>
      <c r="O142" s="541">
        <f t="shared" si="132"/>
        <v>0</v>
      </c>
      <c r="P142" s="537">
        <f>SUM(P143)</f>
        <v>0</v>
      </c>
      <c r="Q142" s="542">
        <f>SUM(Q143)</f>
        <v>0</v>
      </c>
      <c r="R142" s="539">
        <f t="shared" si="133"/>
        <v>0</v>
      </c>
      <c r="S142" s="537">
        <f>SUM(S143)</f>
        <v>0</v>
      </c>
      <c r="T142" s="540">
        <f>SUM(T143)</f>
        <v>0</v>
      </c>
      <c r="U142" s="539">
        <f t="shared" si="134"/>
        <v>0</v>
      </c>
      <c r="V142" s="537">
        <f>SUM(V143)</f>
        <v>0</v>
      </c>
      <c r="W142" s="540">
        <f>SUM(W143)</f>
        <v>0</v>
      </c>
      <c r="X142" s="541">
        <f t="shared" si="135"/>
        <v>0</v>
      </c>
      <c r="Y142" s="542">
        <f>SUM(Y143)</f>
        <v>0</v>
      </c>
      <c r="Z142" s="542">
        <f>SUM(Z143)</f>
        <v>0</v>
      </c>
      <c r="AA142" s="543">
        <f t="shared" si="137"/>
        <v>99.6</v>
      </c>
      <c r="AB142" s="544">
        <f t="shared" si="137"/>
        <v>100</v>
      </c>
      <c r="AC142" s="545">
        <f t="shared" si="126"/>
        <v>99.2</v>
      </c>
      <c r="AD142" s="546">
        <f t="shared" si="128"/>
        <v>0</v>
      </c>
      <c r="AE142" s="544">
        <f t="shared" si="128"/>
        <v>0</v>
      </c>
      <c r="AF142" s="545">
        <f t="shared" si="128"/>
        <v>0</v>
      </c>
    </row>
    <row r="143" spans="2:32" s="57" customFormat="1" ht="15" hidden="1" customHeight="1">
      <c r="B143" s="520" t="s">
        <v>133</v>
      </c>
      <c r="C143" s="536">
        <f t="shared" si="136"/>
        <v>245</v>
      </c>
      <c r="D143" s="537">
        <v>122</v>
      </c>
      <c r="E143" s="538">
        <v>123</v>
      </c>
      <c r="F143" s="539">
        <f t="shared" si="138"/>
        <v>244</v>
      </c>
      <c r="G143" s="537">
        <v>122</v>
      </c>
      <c r="H143" s="540">
        <v>122</v>
      </c>
      <c r="I143" s="541">
        <f t="shared" si="130"/>
        <v>1</v>
      </c>
      <c r="J143" s="537">
        <v>0</v>
      </c>
      <c r="K143" s="542">
        <v>1</v>
      </c>
      <c r="L143" s="539">
        <f t="shared" si="131"/>
        <v>0</v>
      </c>
      <c r="M143" s="537">
        <v>0</v>
      </c>
      <c r="N143" s="540">
        <v>0</v>
      </c>
      <c r="O143" s="541">
        <f t="shared" si="132"/>
        <v>0</v>
      </c>
      <c r="P143" s="537">
        <v>0</v>
      </c>
      <c r="Q143" s="542">
        <v>0</v>
      </c>
      <c r="R143" s="539">
        <f t="shared" si="133"/>
        <v>0</v>
      </c>
      <c r="S143" s="537">
        <v>0</v>
      </c>
      <c r="T143" s="540">
        <v>0</v>
      </c>
      <c r="U143" s="539">
        <f t="shared" si="134"/>
        <v>0</v>
      </c>
      <c r="V143" s="537">
        <v>0</v>
      </c>
      <c r="W143" s="540">
        <v>0</v>
      </c>
      <c r="X143" s="541">
        <f t="shared" si="135"/>
        <v>0</v>
      </c>
      <c r="Y143" s="542">
        <v>0</v>
      </c>
      <c r="Z143" s="542">
        <v>0</v>
      </c>
      <c r="AA143" s="543">
        <f t="shared" si="137"/>
        <v>99.6</v>
      </c>
      <c r="AB143" s="544">
        <f t="shared" si="137"/>
        <v>100</v>
      </c>
      <c r="AC143" s="545">
        <f t="shared" si="126"/>
        <v>99.2</v>
      </c>
      <c r="AD143" s="546">
        <f t="shared" si="128"/>
        <v>0</v>
      </c>
      <c r="AE143" s="544">
        <f t="shared" si="128"/>
        <v>0</v>
      </c>
      <c r="AF143" s="545">
        <f t="shared" si="128"/>
        <v>0</v>
      </c>
    </row>
    <row r="144" spans="2:32" s="57" customFormat="1" ht="18.75" customHeight="1">
      <c r="B144" s="520" t="s">
        <v>16</v>
      </c>
      <c r="C144" s="576">
        <f t="shared" si="136"/>
        <v>127</v>
      </c>
      <c r="D144" s="537">
        <f>D145</f>
        <v>63</v>
      </c>
      <c r="E144" s="538">
        <f>E145</f>
        <v>64</v>
      </c>
      <c r="F144" s="539">
        <f t="shared" si="138"/>
        <v>126</v>
      </c>
      <c r="G144" s="537">
        <f>G145</f>
        <v>63</v>
      </c>
      <c r="H144" s="540">
        <f>H145</f>
        <v>63</v>
      </c>
      <c r="I144" s="541">
        <f t="shared" si="130"/>
        <v>0</v>
      </c>
      <c r="J144" s="537">
        <f>SUM(J145)</f>
        <v>0</v>
      </c>
      <c r="K144" s="542">
        <f>SUM(K145)</f>
        <v>0</v>
      </c>
      <c r="L144" s="539">
        <f t="shared" si="131"/>
        <v>0</v>
      </c>
      <c r="M144" s="537">
        <f>SUM(M145)</f>
        <v>0</v>
      </c>
      <c r="N144" s="540">
        <f>SUM(N145)</f>
        <v>0</v>
      </c>
      <c r="O144" s="541">
        <f t="shared" si="132"/>
        <v>0</v>
      </c>
      <c r="P144" s="537">
        <f>SUM(P145)</f>
        <v>0</v>
      </c>
      <c r="Q144" s="542">
        <f>SUM(Q145)</f>
        <v>0</v>
      </c>
      <c r="R144" s="539">
        <f t="shared" si="133"/>
        <v>0</v>
      </c>
      <c r="S144" s="537">
        <f>SUM(S145)</f>
        <v>0</v>
      </c>
      <c r="T144" s="540">
        <f>SUM(T145)</f>
        <v>0</v>
      </c>
      <c r="U144" s="539">
        <f t="shared" si="134"/>
        <v>1</v>
      </c>
      <c r="V144" s="537">
        <f>SUM(V145)</f>
        <v>0</v>
      </c>
      <c r="W144" s="540">
        <f>SUM(W145)</f>
        <v>1</v>
      </c>
      <c r="X144" s="541">
        <f t="shared" si="135"/>
        <v>0</v>
      </c>
      <c r="Y144" s="542">
        <f>SUM(Y145)</f>
        <v>0</v>
      </c>
      <c r="Z144" s="542">
        <f>SUM(Z145)</f>
        <v>0</v>
      </c>
      <c r="AA144" s="543">
        <f t="shared" si="137"/>
        <v>99.2</v>
      </c>
      <c r="AB144" s="544">
        <f t="shared" si="137"/>
        <v>100</v>
      </c>
      <c r="AC144" s="545">
        <f t="shared" si="137"/>
        <v>98.4</v>
      </c>
      <c r="AD144" s="546">
        <f t="shared" si="128"/>
        <v>0</v>
      </c>
      <c r="AE144" s="544">
        <f t="shared" si="128"/>
        <v>0</v>
      </c>
      <c r="AF144" s="545">
        <f>ROUND(T144/E144*100,1)</f>
        <v>0</v>
      </c>
    </row>
    <row r="145" spans="2:32" s="57" customFormat="1" ht="15" hidden="1" customHeight="1">
      <c r="B145" s="528" t="s">
        <v>135</v>
      </c>
      <c r="C145" s="574">
        <f t="shared" si="136"/>
        <v>127</v>
      </c>
      <c r="D145" s="548">
        <v>63</v>
      </c>
      <c r="E145" s="575">
        <v>64</v>
      </c>
      <c r="F145" s="550">
        <f t="shared" si="138"/>
        <v>126</v>
      </c>
      <c r="G145" s="548">
        <v>63</v>
      </c>
      <c r="H145" s="551">
        <v>63</v>
      </c>
      <c r="I145" s="552">
        <f t="shared" si="130"/>
        <v>0</v>
      </c>
      <c r="J145" s="548">
        <v>0</v>
      </c>
      <c r="K145" s="551">
        <v>0</v>
      </c>
      <c r="L145" s="550">
        <f t="shared" si="131"/>
        <v>0</v>
      </c>
      <c r="M145" s="548">
        <v>0</v>
      </c>
      <c r="N145" s="551">
        <v>0</v>
      </c>
      <c r="O145" s="552">
        <f t="shared" si="132"/>
        <v>0</v>
      </c>
      <c r="P145" s="548">
        <v>0</v>
      </c>
      <c r="Q145" s="551">
        <v>0</v>
      </c>
      <c r="R145" s="550">
        <f t="shared" si="133"/>
        <v>0</v>
      </c>
      <c r="S145" s="548">
        <v>0</v>
      </c>
      <c r="T145" s="551">
        <v>0</v>
      </c>
      <c r="U145" s="550">
        <f t="shared" si="134"/>
        <v>1</v>
      </c>
      <c r="V145" s="548">
        <v>0</v>
      </c>
      <c r="W145" s="551">
        <v>1</v>
      </c>
      <c r="X145" s="552">
        <f t="shared" si="135"/>
        <v>0</v>
      </c>
      <c r="Y145" s="548">
        <v>0</v>
      </c>
      <c r="Z145" s="551">
        <v>0</v>
      </c>
      <c r="AA145" s="554">
        <f t="shared" si="137"/>
        <v>99.2</v>
      </c>
      <c r="AB145" s="555">
        <f t="shared" si="137"/>
        <v>100</v>
      </c>
      <c r="AC145" s="556">
        <f t="shared" si="137"/>
        <v>98.4</v>
      </c>
      <c r="AD145" s="557">
        <f t="shared" si="128"/>
        <v>0</v>
      </c>
      <c r="AE145" s="555">
        <f t="shared" si="128"/>
        <v>0</v>
      </c>
      <c r="AF145" s="556">
        <f>ROUND(T145/E145*100,1)</f>
        <v>0</v>
      </c>
    </row>
    <row r="146" spans="2:32" s="57" customFormat="1" ht="15" customHeight="1">
      <c r="B146" s="4" t="s">
        <v>268</v>
      </c>
      <c r="C146" s="511">
        <f>C147+C149+C152+C154</f>
        <v>860</v>
      </c>
      <c r="D146" s="511">
        <f t="shared" ref="D146:Z146" si="139">D147+D149+D152+D154</f>
        <v>440</v>
      </c>
      <c r="E146" s="512">
        <f t="shared" si="139"/>
        <v>420</v>
      </c>
      <c r="F146" s="513">
        <f t="shared" si="139"/>
        <v>858</v>
      </c>
      <c r="G146" s="511">
        <f t="shared" si="139"/>
        <v>439</v>
      </c>
      <c r="H146" s="514">
        <f t="shared" si="139"/>
        <v>419</v>
      </c>
      <c r="I146" s="511">
        <f t="shared" si="139"/>
        <v>0</v>
      </c>
      <c r="J146" s="511">
        <f t="shared" si="139"/>
        <v>0</v>
      </c>
      <c r="K146" s="512">
        <f t="shared" si="139"/>
        <v>0</v>
      </c>
      <c r="L146" s="513">
        <f t="shared" si="139"/>
        <v>0</v>
      </c>
      <c r="M146" s="511">
        <f t="shared" si="139"/>
        <v>0</v>
      </c>
      <c r="N146" s="514">
        <f t="shared" si="139"/>
        <v>0</v>
      </c>
      <c r="O146" s="511">
        <f t="shared" si="139"/>
        <v>0</v>
      </c>
      <c r="P146" s="511">
        <f t="shared" si="139"/>
        <v>0</v>
      </c>
      <c r="Q146" s="512">
        <f t="shared" si="139"/>
        <v>0</v>
      </c>
      <c r="R146" s="513">
        <f t="shared" si="139"/>
        <v>0</v>
      </c>
      <c r="S146" s="511">
        <f t="shared" si="139"/>
        <v>0</v>
      </c>
      <c r="T146" s="514">
        <f t="shared" si="139"/>
        <v>0</v>
      </c>
      <c r="U146" s="511">
        <f t="shared" si="139"/>
        <v>2</v>
      </c>
      <c r="V146" s="511">
        <f t="shared" si="139"/>
        <v>1</v>
      </c>
      <c r="W146" s="512">
        <f t="shared" si="139"/>
        <v>1</v>
      </c>
      <c r="X146" s="513">
        <f t="shared" si="139"/>
        <v>0</v>
      </c>
      <c r="Y146" s="511">
        <f t="shared" si="139"/>
        <v>0</v>
      </c>
      <c r="Z146" s="514">
        <f t="shared" si="139"/>
        <v>0</v>
      </c>
      <c r="AA146" s="515">
        <f>ROUND(F146/C146*100,1)</f>
        <v>99.8</v>
      </c>
      <c r="AB146" s="516">
        <f>ROUND(G146/D146*100,1)</f>
        <v>99.8</v>
      </c>
      <c r="AC146" s="517">
        <f t="shared" si="137"/>
        <v>99.8</v>
      </c>
      <c r="AD146" s="518">
        <f t="shared" si="128"/>
        <v>0</v>
      </c>
      <c r="AE146" s="516">
        <f t="shared" si="128"/>
        <v>0</v>
      </c>
      <c r="AF146" s="517">
        <f t="shared" si="128"/>
        <v>0</v>
      </c>
    </row>
    <row r="147" spans="2:32" s="57" customFormat="1" ht="18.75" customHeight="1">
      <c r="B147" s="520" t="s">
        <v>13</v>
      </c>
      <c r="C147" s="536">
        <f>SUM(D147:E147)</f>
        <v>164</v>
      </c>
      <c r="D147" s="537">
        <f>D148</f>
        <v>80</v>
      </c>
      <c r="E147" s="538">
        <f>E148</f>
        <v>84</v>
      </c>
      <c r="F147" s="539">
        <f>SUM(G147:H147)</f>
        <v>164</v>
      </c>
      <c r="G147" s="537">
        <f>SUM(G148)</f>
        <v>80</v>
      </c>
      <c r="H147" s="540">
        <f>SUM(H148)</f>
        <v>84</v>
      </c>
      <c r="I147" s="541">
        <f t="shared" ref="I147:I155" si="140">SUM(J147:K147)</f>
        <v>0</v>
      </c>
      <c r="J147" s="537">
        <f>SUM(J148)</f>
        <v>0</v>
      </c>
      <c r="K147" s="542">
        <f>SUM(K148)</f>
        <v>0</v>
      </c>
      <c r="L147" s="539">
        <f t="shared" ref="L147:L155" si="141">SUM(M147:N147)</f>
        <v>0</v>
      </c>
      <c r="M147" s="537">
        <f>SUM(M148)</f>
        <v>0</v>
      </c>
      <c r="N147" s="540">
        <f>SUM(N148)</f>
        <v>0</v>
      </c>
      <c r="O147" s="541">
        <f t="shared" ref="O147:O155" si="142">SUM(P147:Q147)</f>
        <v>0</v>
      </c>
      <c r="P147" s="537">
        <f>SUM(P148)</f>
        <v>0</v>
      </c>
      <c r="Q147" s="542">
        <f>SUM(Q148)</f>
        <v>0</v>
      </c>
      <c r="R147" s="539">
        <f t="shared" ref="R147:R155" si="143">SUM(S147:T147)</f>
        <v>0</v>
      </c>
      <c r="S147" s="537">
        <f>SUM(S148)</f>
        <v>0</v>
      </c>
      <c r="T147" s="540">
        <f>SUM(T148)</f>
        <v>0</v>
      </c>
      <c r="U147" s="539">
        <f t="shared" ref="U147:U155" si="144">SUM(V147:W147)</f>
        <v>0</v>
      </c>
      <c r="V147" s="537">
        <f>SUM(V148)</f>
        <v>0</v>
      </c>
      <c r="W147" s="540">
        <f>SUM(W148)</f>
        <v>0</v>
      </c>
      <c r="X147" s="541">
        <f t="shared" ref="X147:X155" si="145">SUM(Y147:Z147)</f>
        <v>0</v>
      </c>
      <c r="Y147" s="542">
        <f>SUM(Y148)</f>
        <v>0</v>
      </c>
      <c r="Z147" s="542">
        <f>SUM(Z148)</f>
        <v>0</v>
      </c>
      <c r="AA147" s="543">
        <f>ROUND(F147/C147*100,1)</f>
        <v>100</v>
      </c>
      <c r="AB147" s="544">
        <f>ROUND(G147/D147*100,1)</f>
        <v>100</v>
      </c>
      <c r="AC147" s="545">
        <f t="shared" si="137"/>
        <v>100</v>
      </c>
      <c r="AD147" s="546">
        <f t="shared" si="128"/>
        <v>0</v>
      </c>
      <c r="AE147" s="544">
        <f t="shared" si="128"/>
        <v>0</v>
      </c>
      <c r="AF147" s="545">
        <f t="shared" si="128"/>
        <v>0</v>
      </c>
    </row>
    <row r="148" spans="2:32" s="57" customFormat="1" ht="15" hidden="1" customHeight="1">
      <c r="B148" s="520" t="s">
        <v>130</v>
      </c>
      <c r="C148" s="536">
        <f t="shared" ref="C148:C155" si="146">SUM(D148:E148)</f>
        <v>164</v>
      </c>
      <c r="D148" s="537">
        <v>80</v>
      </c>
      <c r="E148" s="538">
        <v>84</v>
      </c>
      <c r="F148" s="539">
        <f>SUM(G148:H148)</f>
        <v>164</v>
      </c>
      <c r="G148" s="537">
        <v>80</v>
      </c>
      <c r="H148" s="540">
        <v>84</v>
      </c>
      <c r="I148" s="541">
        <f t="shared" si="140"/>
        <v>0</v>
      </c>
      <c r="J148" s="537">
        <v>0</v>
      </c>
      <c r="K148" s="542">
        <v>0</v>
      </c>
      <c r="L148" s="539">
        <f t="shared" si="141"/>
        <v>0</v>
      </c>
      <c r="M148" s="537">
        <v>0</v>
      </c>
      <c r="N148" s="540">
        <v>0</v>
      </c>
      <c r="O148" s="541">
        <f t="shared" si="142"/>
        <v>0</v>
      </c>
      <c r="P148" s="537">
        <v>0</v>
      </c>
      <c r="Q148" s="542">
        <v>0</v>
      </c>
      <c r="R148" s="539">
        <f t="shared" si="143"/>
        <v>0</v>
      </c>
      <c r="S148" s="537">
        <v>0</v>
      </c>
      <c r="T148" s="540">
        <v>0</v>
      </c>
      <c r="U148" s="539">
        <f t="shared" si="144"/>
        <v>0</v>
      </c>
      <c r="V148" s="537">
        <v>0</v>
      </c>
      <c r="W148" s="540">
        <v>0</v>
      </c>
      <c r="X148" s="541">
        <f t="shared" si="145"/>
        <v>0</v>
      </c>
      <c r="Y148" s="542">
        <v>0</v>
      </c>
      <c r="Z148" s="542">
        <v>0</v>
      </c>
      <c r="AA148" s="543">
        <f t="shared" ref="AA148:AC183" si="147">ROUND(F148/C148*100,1)</f>
        <v>100</v>
      </c>
      <c r="AB148" s="544">
        <f>ROUND(G148/D148*100,1)</f>
        <v>100</v>
      </c>
      <c r="AC148" s="545">
        <f t="shared" si="137"/>
        <v>100</v>
      </c>
      <c r="AD148" s="546">
        <f t="shared" si="128"/>
        <v>0</v>
      </c>
      <c r="AE148" s="544">
        <f t="shared" si="128"/>
        <v>0</v>
      </c>
      <c r="AF148" s="545">
        <f t="shared" si="128"/>
        <v>0</v>
      </c>
    </row>
    <row r="149" spans="2:32" s="57" customFormat="1" ht="18.75" customHeight="1">
      <c r="B149" s="520" t="s">
        <v>14</v>
      </c>
      <c r="C149" s="536">
        <f t="shared" si="146"/>
        <v>325</v>
      </c>
      <c r="D149" s="537">
        <f>SUM(D150:D151)</f>
        <v>162</v>
      </c>
      <c r="E149" s="538">
        <f>SUM(E150:E151)</f>
        <v>163</v>
      </c>
      <c r="F149" s="539">
        <f>SUM(G149:H149)</f>
        <v>324</v>
      </c>
      <c r="G149" s="537">
        <f>SUM(G150:G151)</f>
        <v>161</v>
      </c>
      <c r="H149" s="540">
        <f>SUM(H150:H151)</f>
        <v>163</v>
      </c>
      <c r="I149" s="541">
        <f t="shared" si="140"/>
        <v>0</v>
      </c>
      <c r="J149" s="537">
        <f>SUM(J150:J151)</f>
        <v>0</v>
      </c>
      <c r="K149" s="537">
        <f>SUM(K150:K151)</f>
        <v>0</v>
      </c>
      <c r="L149" s="539">
        <f t="shared" si="141"/>
        <v>0</v>
      </c>
      <c r="M149" s="537">
        <f>SUM(M150:M151)</f>
        <v>0</v>
      </c>
      <c r="N149" s="540">
        <f>SUM(N150:N151)</f>
        <v>0</v>
      </c>
      <c r="O149" s="541">
        <f t="shared" si="142"/>
        <v>0</v>
      </c>
      <c r="P149" s="537">
        <f>SUM(P150:P151)</f>
        <v>0</v>
      </c>
      <c r="Q149" s="542">
        <f>SUM(Q150:Q151)</f>
        <v>0</v>
      </c>
      <c r="R149" s="539">
        <f t="shared" si="143"/>
        <v>0</v>
      </c>
      <c r="S149" s="537">
        <f>SUM(S150:S151)</f>
        <v>0</v>
      </c>
      <c r="T149" s="540">
        <f>SUM(T150:T151)</f>
        <v>0</v>
      </c>
      <c r="U149" s="539">
        <f t="shared" si="144"/>
        <v>1</v>
      </c>
      <c r="V149" s="537">
        <f>SUM(V150:V151)</f>
        <v>1</v>
      </c>
      <c r="W149" s="540">
        <f>SUM(W150:W151)</f>
        <v>0</v>
      </c>
      <c r="X149" s="541">
        <f t="shared" si="145"/>
        <v>0</v>
      </c>
      <c r="Y149" s="542">
        <f>SUM(Y150:Y151)</f>
        <v>0</v>
      </c>
      <c r="Z149" s="542">
        <f>SUM(Z150:Z151)</f>
        <v>0</v>
      </c>
      <c r="AA149" s="543">
        <f t="shared" si="147"/>
        <v>99.7</v>
      </c>
      <c r="AB149" s="544">
        <f t="shared" si="147"/>
        <v>99.4</v>
      </c>
      <c r="AC149" s="545">
        <f t="shared" si="137"/>
        <v>100</v>
      </c>
      <c r="AD149" s="546">
        <f t="shared" si="128"/>
        <v>0</v>
      </c>
      <c r="AE149" s="544">
        <f t="shared" si="128"/>
        <v>0</v>
      </c>
      <c r="AF149" s="545">
        <f t="shared" si="128"/>
        <v>0</v>
      </c>
    </row>
    <row r="150" spans="2:32" s="57" customFormat="1" ht="15" hidden="1" customHeight="1">
      <c r="B150" s="520" t="s">
        <v>131</v>
      </c>
      <c r="C150" s="536">
        <f t="shared" si="146"/>
        <v>210</v>
      </c>
      <c r="D150" s="537">
        <v>95</v>
      </c>
      <c r="E150" s="538">
        <v>115</v>
      </c>
      <c r="F150" s="539">
        <f t="shared" ref="F150:F155" si="148">SUM(G150:H150)</f>
        <v>209</v>
      </c>
      <c r="G150" s="537">
        <v>94</v>
      </c>
      <c r="H150" s="540">
        <v>115</v>
      </c>
      <c r="I150" s="541">
        <f t="shared" si="140"/>
        <v>0</v>
      </c>
      <c r="J150" s="537">
        <v>0</v>
      </c>
      <c r="K150" s="542">
        <v>0</v>
      </c>
      <c r="L150" s="539">
        <f t="shared" si="141"/>
        <v>0</v>
      </c>
      <c r="M150" s="537">
        <v>0</v>
      </c>
      <c r="N150" s="540">
        <v>0</v>
      </c>
      <c r="O150" s="541">
        <f t="shared" si="142"/>
        <v>0</v>
      </c>
      <c r="P150" s="537">
        <v>0</v>
      </c>
      <c r="Q150" s="542">
        <v>0</v>
      </c>
      <c r="R150" s="539">
        <f t="shared" si="143"/>
        <v>0</v>
      </c>
      <c r="S150" s="537">
        <v>0</v>
      </c>
      <c r="T150" s="540">
        <v>0</v>
      </c>
      <c r="U150" s="539">
        <f t="shared" si="144"/>
        <v>1</v>
      </c>
      <c r="V150" s="537">
        <v>1</v>
      </c>
      <c r="W150" s="540">
        <v>0</v>
      </c>
      <c r="X150" s="541">
        <f t="shared" si="145"/>
        <v>0</v>
      </c>
      <c r="Y150" s="542">
        <v>0</v>
      </c>
      <c r="Z150" s="542">
        <v>0</v>
      </c>
      <c r="AA150" s="543">
        <f t="shared" si="147"/>
        <v>99.5</v>
      </c>
      <c r="AB150" s="544">
        <f t="shared" si="147"/>
        <v>98.9</v>
      </c>
      <c r="AC150" s="545">
        <f t="shared" si="137"/>
        <v>100</v>
      </c>
      <c r="AD150" s="546">
        <f t="shared" si="128"/>
        <v>0</v>
      </c>
      <c r="AE150" s="544">
        <f t="shared" si="128"/>
        <v>0</v>
      </c>
      <c r="AF150" s="545">
        <f t="shared" si="128"/>
        <v>0</v>
      </c>
    </row>
    <row r="151" spans="2:32" s="57" customFormat="1" ht="15" hidden="1" customHeight="1">
      <c r="B151" s="520" t="s">
        <v>132</v>
      </c>
      <c r="C151" s="536">
        <f t="shared" si="146"/>
        <v>115</v>
      </c>
      <c r="D151" s="537">
        <v>67</v>
      </c>
      <c r="E151" s="538">
        <v>48</v>
      </c>
      <c r="F151" s="539">
        <f t="shared" si="148"/>
        <v>115</v>
      </c>
      <c r="G151" s="537">
        <v>67</v>
      </c>
      <c r="H151" s="540">
        <v>48</v>
      </c>
      <c r="I151" s="541">
        <f t="shared" si="140"/>
        <v>0</v>
      </c>
      <c r="J151" s="537">
        <v>0</v>
      </c>
      <c r="K151" s="542">
        <v>0</v>
      </c>
      <c r="L151" s="539">
        <f t="shared" si="141"/>
        <v>0</v>
      </c>
      <c r="M151" s="537">
        <v>0</v>
      </c>
      <c r="N151" s="540">
        <v>0</v>
      </c>
      <c r="O151" s="541">
        <f t="shared" si="142"/>
        <v>0</v>
      </c>
      <c r="P151" s="537">
        <v>0</v>
      </c>
      <c r="Q151" s="542">
        <v>0</v>
      </c>
      <c r="R151" s="539">
        <f t="shared" si="143"/>
        <v>0</v>
      </c>
      <c r="S151" s="537">
        <v>0</v>
      </c>
      <c r="T151" s="540">
        <v>0</v>
      </c>
      <c r="U151" s="539">
        <f t="shared" si="144"/>
        <v>0</v>
      </c>
      <c r="V151" s="537">
        <v>0</v>
      </c>
      <c r="W151" s="540">
        <v>0</v>
      </c>
      <c r="X151" s="541">
        <f t="shared" si="145"/>
        <v>0</v>
      </c>
      <c r="Y151" s="542">
        <v>0</v>
      </c>
      <c r="Z151" s="542">
        <v>0</v>
      </c>
      <c r="AA151" s="543">
        <f t="shared" si="147"/>
        <v>100</v>
      </c>
      <c r="AB151" s="544">
        <f t="shared" si="147"/>
        <v>100</v>
      </c>
      <c r="AC151" s="545">
        <f t="shared" si="137"/>
        <v>100</v>
      </c>
      <c r="AD151" s="546">
        <f t="shared" ref="AD151:AF185" si="149">ROUND(R151/C151*100,1)</f>
        <v>0</v>
      </c>
      <c r="AE151" s="544">
        <f t="shared" si="149"/>
        <v>0</v>
      </c>
      <c r="AF151" s="545">
        <f t="shared" si="149"/>
        <v>0</v>
      </c>
    </row>
    <row r="152" spans="2:32" s="57" customFormat="1" ht="18.75" customHeight="1">
      <c r="B152" s="520" t="s">
        <v>15</v>
      </c>
      <c r="C152" s="536">
        <f t="shared" si="146"/>
        <v>247</v>
      </c>
      <c r="D152" s="537">
        <f>SUM(D153)</f>
        <v>133</v>
      </c>
      <c r="E152" s="538">
        <f>SUM(E153)</f>
        <v>114</v>
      </c>
      <c r="F152" s="539">
        <f t="shared" si="148"/>
        <v>246</v>
      </c>
      <c r="G152" s="537">
        <f>SUM(G153)</f>
        <v>133</v>
      </c>
      <c r="H152" s="540">
        <f>SUM(H153)</f>
        <v>113</v>
      </c>
      <c r="I152" s="541">
        <f t="shared" si="140"/>
        <v>0</v>
      </c>
      <c r="J152" s="537">
        <f>SUM(J153)</f>
        <v>0</v>
      </c>
      <c r="K152" s="542">
        <f>SUM(K153)</f>
        <v>0</v>
      </c>
      <c r="L152" s="539">
        <f t="shared" si="141"/>
        <v>0</v>
      </c>
      <c r="M152" s="537">
        <f>SUM(M153)</f>
        <v>0</v>
      </c>
      <c r="N152" s="540">
        <f>SUM(N153)</f>
        <v>0</v>
      </c>
      <c r="O152" s="541">
        <f t="shared" si="142"/>
        <v>0</v>
      </c>
      <c r="P152" s="537">
        <f>SUM(P153)</f>
        <v>0</v>
      </c>
      <c r="Q152" s="542">
        <f>SUM(Q153)</f>
        <v>0</v>
      </c>
      <c r="R152" s="539">
        <f t="shared" si="143"/>
        <v>0</v>
      </c>
      <c r="S152" s="537">
        <f>SUM(S153)</f>
        <v>0</v>
      </c>
      <c r="T152" s="540">
        <f>SUM(T153)</f>
        <v>0</v>
      </c>
      <c r="U152" s="539">
        <f t="shared" si="144"/>
        <v>1</v>
      </c>
      <c r="V152" s="537">
        <f>SUM(V153)</f>
        <v>0</v>
      </c>
      <c r="W152" s="540">
        <f>SUM(W153)</f>
        <v>1</v>
      </c>
      <c r="X152" s="541">
        <f t="shared" si="145"/>
        <v>0</v>
      </c>
      <c r="Y152" s="542">
        <f>SUM(Y153)</f>
        <v>0</v>
      </c>
      <c r="Z152" s="542">
        <f>SUM(Z153)</f>
        <v>0</v>
      </c>
      <c r="AA152" s="543">
        <f t="shared" si="147"/>
        <v>99.6</v>
      </c>
      <c r="AB152" s="544">
        <f t="shared" si="147"/>
        <v>100</v>
      </c>
      <c r="AC152" s="545">
        <f t="shared" si="137"/>
        <v>99.1</v>
      </c>
      <c r="AD152" s="546">
        <f t="shared" si="149"/>
        <v>0</v>
      </c>
      <c r="AE152" s="544">
        <f t="shared" si="149"/>
        <v>0</v>
      </c>
      <c r="AF152" s="545">
        <f t="shared" si="149"/>
        <v>0</v>
      </c>
    </row>
    <row r="153" spans="2:32" s="57" customFormat="1" ht="15" hidden="1" customHeight="1">
      <c r="B153" s="520" t="s">
        <v>133</v>
      </c>
      <c r="C153" s="536">
        <f t="shared" si="146"/>
        <v>247</v>
      </c>
      <c r="D153" s="537">
        <v>133</v>
      </c>
      <c r="E153" s="538">
        <v>114</v>
      </c>
      <c r="F153" s="539">
        <f t="shared" si="148"/>
        <v>246</v>
      </c>
      <c r="G153" s="537">
        <v>133</v>
      </c>
      <c r="H153" s="540">
        <v>113</v>
      </c>
      <c r="I153" s="541">
        <f t="shared" si="140"/>
        <v>0</v>
      </c>
      <c r="J153" s="537">
        <v>0</v>
      </c>
      <c r="K153" s="542">
        <v>0</v>
      </c>
      <c r="L153" s="539">
        <f t="shared" si="141"/>
        <v>0</v>
      </c>
      <c r="M153" s="537">
        <v>0</v>
      </c>
      <c r="N153" s="540">
        <v>0</v>
      </c>
      <c r="O153" s="541">
        <f t="shared" si="142"/>
        <v>0</v>
      </c>
      <c r="P153" s="537">
        <v>0</v>
      </c>
      <c r="Q153" s="542">
        <v>0</v>
      </c>
      <c r="R153" s="539">
        <f t="shared" si="143"/>
        <v>0</v>
      </c>
      <c r="S153" s="537">
        <v>0</v>
      </c>
      <c r="T153" s="540">
        <v>0</v>
      </c>
      <c r="U153" s="539">
        <f t="shared" si="144"/>
        <v>1</v>
      </c>
      <c r="V153" s="537">
        <v>0</v>
      </c>
      <c r="W153" s="540">
        <v>1</v>
      </c>
      <c r="X153" s="541">
        <f t="shared" si="145"/>
        <v>0</v>
      </c>
      <c r="Y153" s="542">
        <v>0</v>
      </c>
      <c r="Z153" s="542">
        <v>0</v>
      </c>
      <c r="AA153" s="543">
        <f t="shared" si="147"/>
        <v>99.6</v>
      </c>
      <c r="AB153" s="544">
        <f t="shared" si="147"/>
        <v>100</v>
      </c>
      <c r="AC153" s="545">
        <f t="shared" si="137"/>
        <v>99.1</v>
      </c>
      <c r="AD153" s="546">
        <f t="shared" si="149"/>
        <v>0</v>
      </c>
      <c r="AE153" s="544">
        <f t="shared" si="149"/>
        <v>0</v>
      </c>
      <c r="AF153" s="545">
        <f t="shared" si="149"/>
        <v>0</v>
      </c>
    </row>
    <row r="154" spans="2:32" s="57" customFormat="1" ht="18.75" customHeight="1">
      <c r="B154" s="520" t="s">
        <v>16</v>
      </c>
      <c r="C154" s="576">
        <f t="shared" si="146"/>
        <v>124</v>
      </c>
      <c r="D154" s="537">
        <f>D155</f>
        <v>65</v>
      </c>
      <c r="E154" s="538">
        <f>E155</f>
        <v>59</v>
      </c>
      <c r="F154" s="539">
        <f t="shared" si="148"/>
        <v>124</v>
      </c>
      <c r="G154" s="537">
        <f>G155</f>
        <v>65</v>
      </c>
      <c r="H154" s="540">
        <f>H155</f>
        <v>59</v>
      </c>
      <c r="I154" s="541">
        <f t="shared" si="140"/>
        <v>0</v>
      </c>
      <c r="J154" s="537">
        <f>SUM(J155)</f>
        <v>0</v>
      </c>
      <c r="K154" s="542">
        <f>SUM(K155)</f>
        <v>0</v>
      </c>
      <c r="L154" s="539">
        <f t="shared" si="141"/>
        <v>0</v>
      </c>
      <c r="M154" s="537">
        <f>SUM(M155)</f>
        <v>0</v>
      </c>
      <c r="N154" s="540">
        <f>SUM(N155)</f>
        <v>0</v>
      </c>
      <c r="O154" s="541">
        <f t="shared" si="142"/>
        <v>0</v>
      </c>
      <c r="P154" s="537">
        <f>SUM(P155)</f>
        <v>0</v>
      </c>
      <c r="Q154" s="542">
        <f>SUM(Q155)</f>
        <v>0</v>
      </c>
      <c r="R154" s="539">
        <f t="shared" si="143"/>
        <v>0</v>
      </c>
      <c r="S154" s="537">
        <f>SUM(S155)</f>
        <v>0</v>
      </c>
      <c r="T154" s="540">
        <f>SUM(T155)</f>
        <v>0</v>
      </c>
      <c r="U154" s="539">
        <f t="shared" si="144"/>
        <v>0</v>
      </c>
      <c r="V154" s="537">
        <f>SUM(V155)</f>
        <v>0</v>
      </c>
      <c r="W154" s="540">
        <f>SUM(W155)</f>
        <v>0</v>
      </c>
      <c r="X154" s="541">
        <f t="shared" si="145"/>
        <v>0</v>
      </c>
      <c r="Y154" s="542">
        <f>SUM(Y155)</f>
        <v>0</v>
      </c>
      <c r="Z154" s="542">
        <f>SUM(Z155)</f>
        <v>0</v>
      </c>
      <c r="AA154" s="543">
        <f t="shared" si="147"/>
        <v>100</v>
      </c>
      <c r="AB154" s="544">
        <f t="shared" si="147"/>
        <v>100</v>
      </c>
      <c r="AC154" s="545">
        <f t="shared" si="147"/>
        <v>100</v>
      </c>
      <c r="AD154" s="546">
        <f t="shared" si="149"/>
        <v>0</v>
      </c>
      <c r="AE154" s="544">
        <f t="shared" si="149"/>
        <v>0</v>
      </c>
      <c r="AF154" s="545">
        <f>ROUND(T154/E154*100,1)</f>
        <v>0</v>
      </c>
    </row>
    <row r="155" spans="2:32" s="57" customFormat="1" ht="15" hidden="1" customHeight="1">
      <c r="B155" s="528" t="s">
        <v>135</v>
      </c>
      <c r="C155" s="574">
        <f t="shared" si="146"/>
        <v>124</v>
      </c>
      <c r="D155" s="548">
        <v>65</v>
      </c>
      <c r="E155" s="575">
        <v>59</v>
      </c>
      <c r="F155" s="550">
        <f t="shared" si="148"/>
        <v>124</v>
      </c>
      <c r="G155" s="548">
        <v>65</v>
      </c>
      <c r="H155" s="551">
        <v>59</v>
      </c>
      <c r="I155" s="552">
        <f t="shared" si="140"/>
        <v>0</v>
      </c>
      <c r="J155" s="548">
        <v>0</v>
      </c>
      <c r="K155" s="551">
        <v>0</v>
      </c>
      <c r="L155" s="550">
        <f t="shared" si="141"/>
        <v>0</v>
      </c>
      <c r="M155" s="548">
        <v>0</v>
      </c>
      <c r="N155" s="551">
        <v>0</v>
      </c>
      <c r="O155" s="552">
        <f t="shared" si="142"/>
        <v>0</v>
      </c>
      <c r="P155" s="548">
        <v>0</v>
      </c>
      <c r="Q155" s="551">
        <v>0</v>
      </c>
      <c r="R155" s="550">
        <f t="shared" si="143"/>
        <v>0</v>
      </c>
      <c r="S155" s="548">
        <v>0</v>
      </c>
      <c r="T155" s="551">
        <v>0</v>
      </c>
      <c r="U155" s="550">
        <f t="shared" si="144"/>
        <v>0</v>
      </c>
      <c r="V155" s="548">
        <v>0</v>
      </c>
      <c r="W155" s="551">
        <v>0</v>
      </c>
      <c r="X155" s="552">
        <f t="shared" si="145"/>
        <v>0</v>
      </c>
      <c r="Y155" s="548">
        <v>0</v>
      </c>
      <c r="Z155" s="551">
        <v>0</v>
      </c>
      <c r="AA155" s="554">
        <f t="shared" si="147"/>
        <v>100</v>
      </c>
      <c r="AB155" s="555">
        <f t="shared" si="147"/>
        <v>100</v>
      </c>
      <c r="AC155" s="556">
        <f t="shared" si="147"/>
        <v>100</v>
      </c>
      <c r="AD155" s="557">
        <f t="shared" si="149"/>
        <v>0</v>
      </c>
      <c r="AE155" s="555">
        <f t="shared" si="149"/>
        <v>0</v>
      </c>
      <c r="AF155" s="556">
        <f>ROUND(T155/E155*100,1)</f>
        <v>0</v>
      </c>
    </row>
    <row r="156" spans="2:32" s="57" customFormat="1" ht="15" customHeight="1">
      <c r="B156" s="4" t="s">
        <v>269</v>
      </c>
      <c r="C156" s="511">
        <f>C157+C159+C162+C164</f>
        <v>851</v>
      </c>
      <c r="D156" s="511">
        <f t="shared" ref="D156:Z156" si="150">D157+D159+D162+D164</f>
        <v>445</v>
      </c>
      <c r="E156" s="512">
        <f t="shared" si="150"/>
        <v>406</v>
      </c>
      <c r="F156" s="513">
        <f t="shared" si="150"/>
        <v>845</v>
      </c>
      <c r="G156" s="511">
        <f t="shared" si="150"/>
        <v>443</v>
      </c>
      <c r="H156" s="514">
        <f t="shared" si="150"/>
        <v>402</v>
      </c>
      <c r="I156" s="511">
        <f t="shared" si="150"/>
        <v>0</v>
      </c>
      <c r="J156" s="511">
        <f t="shared" si="150"/>
        <v>0</v>
      </c>
      <c r="K156" s="512">
        <f t="shared" si="150"/>
        <v>0</v>
      </c>
      <c r="L156" s="513">
        <f t="shared" si="150"/>
        <v>0</v>
      </c>
      <c r="M156" s="511">
        <f t="shared" si="150"/>
        <v>0</v>
      </c>
      <c r="N156" s="514">
        <f t="shared" si="150"/>
        <v>0</v>
      </c>
      <c r="O156" s="511">
        <f t="shared" si="150"/>
        <v>0</v>
      </c>
      <c r="P156" s="511">
        <f t="shared" si="150"/>
        <v>0</v>
      </c>
      <c r="Q156" s="512">
        <f t="shared" si="150"/>
        <v>0</v>
      </c>
      <c r="R156" s="513">
        <f t="shared" si="150"/>
        <v>0</v>
      </c>
      <c r="S156" s="511">
        <f t="shared" si="150"/>
        <v>0</v>
      </c>
      <c r="T156" s="514">
        <f t="shared" si="150"/>
        <v>0</v>
      </c>
      <c r="U156" s="511">
        <f t="shared" si="150"/>
        <v>6</v>
      </c>
      <c r="V156" s="511">
        <f t="shared" si="150"/>
        <v>2</v>
      </c>
      <c r="W156" s="512">
        <f t="shared" si="150"/>
        <v>4</v>
      </c>
      <c r="X156" s="513">
        <f t="shared" si="150"/>
        <v>0</v>
      </c>
      <c r="Y156" s="511">
        <f t="shared" si="150"/>
        <v>0</v>
      </c>
      <c r="Z156" s="514">
        <f t="shared" si="150"/>
        <v>0</v>
      </c>
      <c r="AA156" s="515">
        <f>ROUND(F156/C156*100,1)</f>
        <v>99.3</v>
      </c>
      <c r="AB156" s="516">
        <f>ROUND(G156/D156*100,1)</f>
        <v>99.6</v>
      </c>
      <c r="AC156" s="517">
        <f t="shared" si="147"/>
        <v>99</v>
      </c>
      <c r="AD156" s="518">
        <f t="shared" si="149"/>
        <v>0</v>
      </c>
      <c r="AE156" s="516">
        <f t="shared" si="149"/>
        <v>0</v>
      </c>
      <c r="AF156" s="517">
        <f t="shared" si="149"/>
        <v>0</v>
      </c>
    </row>
    <row r="157" spans="2:32" s="57" customFormat="1" ht="18.75" customHeight="1">
      <c r="B157" s="520" t="s">
        <v>13</v>
      </c>
      <c r="C157" s="536">
        <f>SUM(D157:E157)</f>
        <v>180</v>
      </c>
      <c r="D157" s="537">
        <f>D158</f>
        <v>83</v>
      </c>
      <c r="E157" s="538">
        <f>E158</f>
        <v>97</v>
      </c>
      <c r="F157" s="539">
        <f>SUM(G157:H157)</f>
        <v>180</v>
      </c>
      <c r="G157" s="537">
        <f>SUM(G158)</f>
        <v>83</v>
      </c>
      <c r="H157" s="540">
        <f>SUM(H158)</f>
        <v>97</v>
      </c>
      <c r="I157" s="541">
        <f t="shared" ref="I157:I165" si="151">SUM(J157:K157)</f>
        <v>0</v>
      </c>
      <c r="J157" s="537">
        <f>SUM(J158)</f>
        <v>0</v>
      </c>
      <c r="K157" s="542">
        <f>SUM(K158)</f>
        <v>0</v>
      </c>
      <c r="L157" s="539">
        <f t="shared" ref="L157:L165" si="152">SUM(M157:N157)</f>
        <v>0</v>
      </c>
      <c r="M157" s="537">
        <f>SUM(M158)</f>
        <v>0</v>
      </c>
      <c r="N157" s="540">
        <f>SUM(N158)</f>
        <v>0</v>
      </c>
      <c r="O157" s="541">
        <f t="shared" ref="O157:O165" si="153">SUM(P157:Q157)</f>
        <v>0</v>
      </c>
      <c r="P157" s="537">
        <f>SUM(P158)</f>
        <v>0</v>
      </c>
      <c r="Q157" s="542">
        <f>SUM(Q158)</f>
        <v>0</v>
      </c>
      <c r="R157" s="539">
        <f t="shared" ref="R157:R165" si="154">SUM(S157:T157)</f>
        <v>0</v>
      </c>
      <c r="S157" s="537">
        <f>SUM(S158)</f>
        <v>0</v>
      </c>
      <c r="T157" s="540">
        <f>SUM(T158)</f>
        <v>0</v>
      </c>
      <c r="U157" s="539">
        <f t="shared" ref="U157:U165" si="155">SUM(V157:W157)</f>
        <v>0</v>
      </c>
      <c r="V157" s="537">
        <f>SUM(V158)</f>
        <v>0</v>
      </c>
      <c r="W157" s="540">
        <f>SUM(W158)</f>
        <v>0</v>
      </c>
      <c r="X157" s="541">
        <f t="shared" ref="X157:X165" si="156">SUM(Y157:Z157)</f>
        <v>0</v>
      </c>
      <c r="Y157" s="542">
        <f>SUM(Y158)</f>
        <v>0</v>
      </c>
      <c r="Z157" s="542">
        <f>SUM(Z158)</f>
        <v>0</v>
      </c>
      <c r="AA157" s="543">
        <f>ROUND(F157/C157*100,1)</f>
        <v>100</v>
      </c>
      <c r="AB157" s="544">
        <f>ROUND(G157/D157*100,1)</f>
        <v>100</v>
      </c>
      <c r="AC157" s="545">
        <f t="shared" si="147"/>
        <v>100</v>
      </c>
      <c r="AD157" s="546">
        <f t="shared" si="149"/>
        <v>0</v>
      </c>
      <c r="AE157" s="544">
        <f t="shared" si="149"/>
        <v>0</v>
      </c>
      <c r="AF157" s="545">
        <f t="shared" si="149"/>
        <v>0</v>
      </c>
    </row>
    <row r="158" spans="2:32" s="57" customFormat="1" ht="15" hidden="1" customHeight="1">
      <c r="B158" s="520" t="s">
        <v>130</v>
      </c>
      <c r="C158" s="536">
        <f t="shared" ref="C158:C165" si="157">SUM(D158:E158)</f>
        <v>180</v>
      </c>
      <c r="D158" s="537">
        <v>83</v>
      </c>
      <c r="E158" s="538">
        <v>97</v>
      </c>
      <c r="F158" s="539">
        <f>SUM(G158:H158)</f>
        <v>180</v>
      </c>
      <c r="G158" s="537">
        <v>83</v>
      </c>
      <c r="H158" s="540">
        <v>97</v>
      </c>
      <c r="I158" s="541">
        <f t="shared" si="151"/>
        <v>0</v>
      </c>
      <c r="J158" s="537">
        <v>0</v>
      </c>
      <c r="K158" s="542">
        <v>0</v>
      </c>
      <c r="L158" s="539">
        <f t="shared" si="152"/>
        <v>0</v>
      </c>
      <c r="M158" s="537">
        <v>0</v>
      </c>
      <c r="N158" s="540">
        <v>0</v>
      </c>
      <c r="O158" s="541">
        <f t="shared" si="153"/>
        <v>0</v>
      </c>
      <c r="P158" s="537">
        <v>0</v>
      </c>
      <c r="Q158" s="542">
        <v>0</v>
      </c>
      <c r="R158" s="539">
        <f t="shared" si="154"/>
        <v>0</v>
      </c>
      <c r="S158" s="537">
        <v>0</v>
      </c>
      <c r="T158" s="540">
        <v>0</v>
      </c>
      <c r="U158" s="539">
        <f t="shared" si="155"/>
        <v>0</v>
      </c>
      <c r="V158" s="537">
        <v>0</v>
      </c>
      <c r="W158" s="540">
        <v>0</v>
      </c>
      <c r="X158" s="541">
        <f t="shared" si="156"/>
        <v>0</v>
      </c>
      <c r="Y158" s="542">
        <v>0</v>
      </c>
      <c r="Z158" s="542">
        <v>0</v>
      </c>
      <c r="AA158" s="543">
        <f t="shared" ref="AA158:AB165" si="158">ROUND(F158/C158*100,1)</f>
        <v>100</v>
      </c>
      <c r="AB158" s="544">
        <f>ROUND(G158/D158*100,1)</f>
        <v>100</v>
      </c>
      <c r="AC158" s="545">
        <f t="shared" si="147"/>
        <v>100</v>
      </c>
      <c r="AD158" s="546">
        <f t="shared" si="149"/>
        <v>0</v>
      </c>
      <c r="AE158" s="544">
        <f t="shared" si="149"/>
        <v>0</v>
      </c>
      <c r="AF158" s="545">
        <f t="shared" si="149"/>
        <v>0</v>
      </c>
    </row>
    <row r="159" spans="2:32" s="57" customFormat="1" ht="18.75" customHeight="1">
      <c r="B159" s="520" t="s">
        <v>14</v>
      </c>
      <c r="C159" s="536">
        <f t="shared" si="157"/>
        <v>283</v>
      </c>
      <c r="D159" s="537">
        <f>SUM(D160:D161)</f>
        <v>152</v>
      </c>
      <c r="E159" s="538">
        <f>SUM(E160:E161)</f>
        <v>131</v>
      </c>
      <c r="F159" s="539">
        <f>SUM(G159:H159)</f>
        <v>278</v>
      </c>
      <c r="G159" s="537">
        <f>SUM(G160:G161)</f>
        <v>151</v>
      </c>
      <c r="H159" s="540">
        <f>SUM(H160:H161)</f>
        <v>127</v>
      </c>
      <c r="I159" s="541">
        <f t="shared" si="151"/>
        <v>0</v>
      </c>
      <c r="J159" s="537">
        <f>SUM(J160:J161)</f>
        <v>0</v>
      </c>
      <c r="K159" s="537">
        <f>SUM(K160:K161)</f>
        <v>0</v>
      </c>
      <c r="L159" s="539">
        <f t="shared" si="152"/>
        <v>0</v>
      </c>
      <c r="M159" s="537">
        <f>SUM(M160:M161)</f>
        <v>0</v>
      </c>
      <c r="N159" s="540">
        <f>SUM(N160:N161)</f>
        <v>0</v>
      </c>
      <c r="O159" s="541">
        <f t="shared" si="153"/>
        <v>0</v>
      </c>
      <c r="P159" s="537">
        <f>SUM(P160:P161)</f>
        <v>0</v>
      </c>
      <c r="Q159" s="542">
        <f>SUM(Q160:Q161)</f>
        <v>0</v>
      </c>
      <c r="R159" s="539">
        <f t="shared" si="154"/>
        <v>0</v>
      </c>
      <c r="S159" s="537">
        <f>SUM(S160:S161)</f>
        <v>0</v>
      </c>
      <c r="T159" s="540">
        <f>SUM(T160:T161)</f>
        <v>0</v>
      </c>
      <c r="U159" s="539">
        <f t="shared" si="155"/>
        <v>5</v>
      </c>
      <c r="V159" s="537">
        <f>SUM(V160:V161)</f>
        <v>1</v>
      </c>
      <c r="W159" s="540">
        <f>SUM(W160:W161)</f>
        <v>4</v>
      </c>
      <c r="X159" s="541">
        <f t="shared" si="156"/>
        <v>0</v>
      </c>
      <c r="Y159" s="542">
        <f>SUM(Y160:Y161)</f>
        <v>0</v>
      </c>
      <c r="Z159" s="542">
        <f>SUM(Z160:Z161)</f>
        <v>0</v>
      </c>
      <c r="AA159" s="543">
        <f t="shared" si="158"/>
        <v>98.2</v>
      </c>
      <c r="AB159" s="544">
        <f t="shared" si="158"/>
        <v>99.3</v>
      </c>
      <c r="AC159" s="545">
        <f t="shared" si="147"/>
        <v>96.9</v>
      </c>
      <c r="AD159" s="546">
        <f t="shared" si="149"/>
        <v>0</v>
      </c>
      <c r="AE159" s="544">
        <f t="shared" si="149"/>
        <v>0</v>
      </c>
      <c r="AF159" s="545">
        <f t="shared" si="149"/>
        <v>0</v>
      </c>
    </row>
    <row r="160" spans="2:32" s="57" customFormat="1" ht="15" hidden="1" customHeight="1">
      <c r="B160" s="520" t="s">
        <v>131</v>
      </c>
      <c r="C160" s="536">
        <f t="shared" si="157"/>
        <v>158</v>
      </c>
      <c r="D160" s="537">
        <v>82</v>
      </c>
      <c r="E160" s="538">
        <v>76</v>
      </c>
      <c r="F160" s="539">
        <f t="shared" ref="F160:F165" si="159">SUM(G160:H160)</f>
        <v>154</v>
      </c>
      <c r="G160" s="537">
        <v>81</v>
      </c>
      <c r="H160" s="540">
        <v>73</v>
      </c>
      <c r="I160" s="541">
        <f t="shared" si="151"/>
        <v>0</v>
      </c>
      <c r="J160" s="537">
        <v>0</v>
      </c>
      <c r="K160" s="542">
        <v>0</v>
      </c>
      <c r="L160" s="539">
        <f t="shared" si="152"/>
        <v>0</v>
      </c>
      <c r="M160" s="537">
        <v>0</v>
      </c>
      <c r="N160" s="540">
        <v>0</v>
      </c>
      <c r="O160" s="541">
        <f t="shared" si="153"/>
        <v>0</v>
      </c>
      <c r="P160" s="537">
        <v>0</v>
      </c>
      <c r="Q160" s="542">
        <v>0</v>
      </c>
      <c r="R160" s="539">
        <f t="shared" si="154"/>
        <v>0</v>
      </c>
      <c r="S160" s="537">
        <v>0</v>
      </c>
      <c r="T160" s="540">
        <v>0</v>
      </c>
      <c r="U160" s="539">
        <f t="shared" si="155"/>
        <v>4</v>
      </c>
      <c r="V160" s="537">
        <v>1</v>
      </c>
      <c r="W160" s="540">
        <v>3</v>
      </c>
      <c r="X160" s="541">
        <f t="shared" si="156"/>
        <v>0</v>
      </c>
      <c r="Y160" s="542">
        <v>0</v>
      </c>
      <c r="Z160" s="542">
        <v>0</v>
      </c>
      <c r="AA160" s="543">
        <f t="shared" si="158"/>
        <v>97.5</v>
      </c>
      <c r="AB160" s="544">
        <f t="shared" si="158"/>
        <v>98.8</v>
      </c>
      <c r="AC160" s="545">
        <f t="shared" si="147"/>
        <v>96.1</v>
      </c>
      <c r="AD160" s="546">
        <f t="shared" si="149"/>
        <v>0</v>
      </c>
      <c r="AE160" s="544">
        <f t="shared" si="149"/>
        <v>0</v>
      </c>
      <c r="AF160" s="545">
        <f t="shared" si="149"/>
        <v>0</v>
      </c>
    </row>
    <row r="161" spans="2:32" s="57" customFormat="1" ht="15" hidden="1" customHeight="1">
      <c r="B161" s="520" t="s">
        <v>132</v>
      </c>
      <c r="C161" s="536">
        <f t="shared" si="157"/>
        <v>125</v>
      </c>
      <c r="D161" s="537">
        <v>70</v>
      </c>
      <c r="E161" s="538">
        <v>55</v>
      </c>
      <c r="F161" s="539">
        <f t="shared" si="159"/>
        <v>124</v>
      </c>
      <c r="G161" s="537">
        <v>70</v>
      </c>
      <c r="H161" s="540">
        <v>54</v>
      </c>
      <c r="I161" s="541">
        <f t="shared" si="151"/>
        <v>0</v>
      </c>
      <c r="J161" s="537">
        <v>0</v>
      </c>
      <c r="K161" s="542">
        <v>0</v>
      </c>
      <c r="L161" s="539">
        <f t="shared" si="152"/>
        <v>0</v>
      </c>
      <c r="M161" s="537">
        <v>0</v>
      </c>
      <c r="N161" s="540">
        <v>0</v>
      </c>
      <c r="O161" s="541">
        <f t="shared" si="153"/>
        <v>0</v>
      </c>
      <c r="P161" s="537">
        <v>0</v>
      </c>
      <c r="Q161" s="542">
        <v>0</v>
      </c>
      <c r="R161" s="539">
        <f t="shared" si="154"/>
        <v>0</v>
      </c>
      <c r="S161" s="537">
        <v>0</v>
      </c>
      <c r="T161" s="540">
        <v>0</v>
      </c>
      <c r="U161" s="539">
        <f t="shared" si="155"/>
        <v>1</v>
      </c>
      <c r="V161" s="537">
        <v>0</v>
      </c>
      <c r="W161" s="540">
        <v>1</v>
      </c>
      <c r="X161" s="541">
        <f t="shared" si="156"/>
        <v>0</v>
      </c>
      <c r="Y161" s="542">
        <v>0</v>
      </c>
      <c r="Z161" s="542">
        <v>0</v>
      </c>
      <c r="AA161" s="543">
        <f t="shared" si="158"/>
        <v>99.2</v>
      </c>
      <c r="AB161" s="544">
        <f t="shared" si="158"/>
        <v>100</v>
      </c>
      <c r="AC161" s="545">
        <f t="shared" si="147"/>
        <v>98.2</v>
      </c>
      <c r="AD161" s="546">
        <f t="shared" si="149"/>
        <v>0</v>
      </c>
      <c r="AE161" s="544">
        <f t="shared" si="149"/>
        <v>0</v>
      </c>
      <c r="AF161" s="545">
        <f t="shared" si="149"/>
        <v>0</v>
      </c>
    </row>
    <row r="162" spans="2:32" s="57" customFormat="1" ht="18.75" customHeight="1">
      <c r="B162" s="520" t="s">
        <v>15</v>
      </c>
      <c r="C162" s="536">
        <f t="shared" si="157"/>
        <v>268</v>
      </c>
      <c r="D162" s="537">
        <f>SUM(D163)</f>
        <v>144</v>
      </c>
      <c r="E162" s="538">
        <f>SUM(E163)</f>
        <v>124</v>
      </c>
      <c r="F162" s="539">
        <f t="shared" si="159"/>
        <v>267</v>
      </c>
      <c r="G162" s="537">
        <f>SUM(G163)</f>
        <v>143</v>
      </c>
      <c r="H162" s="540">
        <f>SUM(H163)</f>
        <v>124</v>
      </c>
      <c r="I162" s="541">
        <f t="shared" si="151"/>
        <v>0</v>
      </c>
      <c r="J162" s="537">
        <f>SUM(J163)</f>
        <v>0</v>
      </c>
      <c r="K162" s="542">
        <f>SUM(K163)</f>
        <v>0</v>
      </c>
      <c r="L162" s="539">
        <f t="shared" si="152"/>
        <v>0</v>
      </c>
      <c r="M162" s="537">
        <f>SUM(M163)</f>
        <v>0</v>
      </c>
      <c r="N162" s="540">
        <f>SUM(N163)</f>
        <v>0</v>
      </c>
      <c r="O162" s="541">
        <f t="shared" si="153"/>
        <v>0</v>
      </c>
      <c r="P162" s="537">
        <f>SUM(P163)</f>
        <v>0</v>
      </c>
      <c r="Q162" s="542">
        <f>SUM(Q163)</f>
        <v>0</v>
      </c>
      <c r="R162" s="539">
        <f t="shared" si="154"/>
        <v>0</v>
      </c>
      <c r="S162" s="537">
        <f>SUM(S163)</f>
        <v>0</v>
      </c>
      <c r="T162" s="540">
        <f>SUM(T163)</f>
        <v>0</v>
      </c>
      <c r="U162" s="539">
        <f t="shared" si="155"/>
        <v>1</v>
      </c>
      <c r="V162" s="537">
        <f>SUM(V163)</f>
        <v>1</v>
      </c>
      <c r="W162" s="540">
        <f>SUM(W163)</f>
        <v>0</v>
      </c>
      <c r="X162" s="541">
        <f t="shared" si="156"/>
        <v>0</v>
      </c>
      <c r="Y162" s="542">
        <f>SUM(Y163)</f>
        <v>0</v>
      </c>
      <c r="Z162" s="542">
        <f>SUM(Z163)</f>
        <v>0</v>
      </c>
      <c r="AA162" s="543">
        <f>ROUND(F162/C162*100,1)</f>
        <v>99.6</v>
      </c>
      <c r="AB162" s="544">
        <f>ROUND(G162/D162*100,1)</f>
        <v>99.3</v>
      </c>
      <c r="AC162" s="545">
        <f t="shared" si="147"/>
        <v>100</v>
      </c>
      <c r="AD162" s="546">
        <f t="shared" si="149"/>
        <v>0</v>
      </c>
      <c r="AE162" s="544">
        <f t="shared" si="149"/>
        <v>0</v>
      </c>
      <c r="AF162" s="545">
        <f t="shared" si="149"/>
        <v>0</v>
      </c>
    </row>
    <row r="163" spans="2:32" s="57" customFormat="1" ht="15" hidden="1" customHeight="1">
      <c r="B163" s="520" t="s">
        <v>133</v>
      </c>
      <c r="C163" s="536">
        <f t="shared" si="157"/>
        <v>268</v>
      </c>
      <c r="D163" s="537">
        <v>144</v>
      </c>
      <c r="E163" s="538">
        <v>124</v>
      </c>
      <c r="F163" s="539">
        <f t="shared" si="159"/>
        <v>267</v>
      </c>
      <c r="G163" s="537">
        <v>143</v>
      </c>
      <c r="H163" s="540">
        <v>124</v>
      </c>
      <c r="I163" s="541">
        <f t="shared" si="151"/>
        <v>0</v>
      </c>
      <c r="J163" s="537">
        <v>0</v>
      </c>
      <c r="K163" s="542">
        <v>0</v>
      </c>
      <c r="L163" s="539">
        <f t="shared" si="152"/>
        <v>0</v>
      </c>
      <c r="M163" s="537">
        <v>0</v>
      </c>
      <c r="N163" s="540">
        <v>0</v>
      </c>
      <c r="O163" s="541">
        <f t="shared" si="153"/>
        <v>0</v>
      </c>
      <c r="P163" s="537">
        <v>0</v>
      </c>
      <c r="Q163" s="542">
        <v>0</v>
      </c>
      <c r="R163" s="539">
        <f t="shared" si="154"/>
        <v>0</v>
      </c>
      <c r="S163" s="537">
        <v>0</v>
      </c>
      <c r="T163" s="540">
        <v>0</v>
      </c>
      <c r="U163" s="539">
        <f t="shared" si="155"/>
        <v>1</v>
      </c>
      <c r="V163" s="537">
        <v>1</v>
      </c>
      <c r="W163" s="540">
        <v>0</v>
      </c>
      <c r="X163" s="541">
        <f t="shared" si="156"/>
        <v>0</v>
      </c>
      <c r="Y163" s="542">
        <v>0</v>
      </c>
      <c r="Z163" s="542">
        <v>0</v>
      </c>
      <c r="AA163" s="543">
        <f t="shared" si="158"/>
        <v>99.6</v>
      </c>
      <c r="AB163" s="544">
        <f t="shared" si="158"/>
        <v>99.3</v>
      </c>
      <c r="AC163" s="545">
        <f t="shared" si="147"/>
        <v>100</v>
      </c>
      <c r="AD163" s="546">
        <f t="shared" si="149"/>
        <v>0</v>
      </c>
      <c r="AE163" s="544">
        <f t="shared" si="149"/>
        <v>0</v>
      </c>
      <c r="AF163" s="545">
        <f t="shared" si="149"/>
        <v>0</v>
      </c>
    </row>
    <row r="164" spans="2:32" s="57" customFormat="1" ht="18.75" customHeight="1">
      <c r="B164" s="520" t="s">
        <v>16</v>
      </c>
      <c r="C164" s="576">
        <f t="shared" si="157"/>
        <v>120</v>
      </c>
      <c r="D164" s="537">
        <f>D165</f>
        <v>66</v>
      </c>
      <c r="E164" s="538">
        <f>E165</f>
        <v>54</v>
      </c>
      <c r="F164" s="539">
        <f t="shared" si="159"/>
        <v>120</v>
      </c>
      <c r="G164" s="537">
        <f>G165</f>
        <v>66</v>
      </c>
      <c r="H164" s="540">
        <f>H165</f>
        <v>54</v>
      </c>
      <c r="I164" s="541">
        <f t="shared" si="151"/>
        <v>0</v>
      </c>
      <c r="J164" s="537">
        <f>SUM(J165)</f>
        <v>0</v>
      </c>
      <c r="K164" s="542">
        <f>SUM(K165)</f>
        <v>0</v>
      </c>
      <c r="L164" s="539">
        <f t="shared" si="152"/>
        <v>0</v>
      </c>
      <c r="M164" s="537">
        <f>SUM(M165)</f>
        <v>0</v>
      </c>
      <c r="N164" s="540">
        <f>SUM(N165)</f>
        <v>0</v>
      </c>
      <c r="O164" s="541">
        <f t="shared" si="153"/>
        <v>0</v>
      </c>
      <c r="P164" s="537">
        <f>SUM(P165)</f>
        <v>0</v>
      </c>
      <c r="Q164" s="542">
        <f>SUM(Q165)</f>
        <v>0</v>
      </c>
      <c r="R164" s="539">
        <f t="shared" si="154"/>
        <v>0</v>
      </c>
      <c r="S164" s="537">
        <f>SUM(S165)</f>
        <v>0</v>
      </c>
      <c r="T164" s="540">
        <f>SUM(T165)</f>
        <v>0</v>
      </c>
      <c r="U164" s="539">
        <f t="shared" si="155"/>
        <v>0</v>
      </c>
      <c r="V164" s="537">
        <f>SUM(V165)</f>
        <v>0</v>
      </c>
      <c r="W164" s="540">
        <f>SUM(W165)</f>
        <v>0</v>
      </c>
      <c r="X164" s="541">
        <f t="shared" si="156"/>
        <v>0</v>
      </c>
      <c r="Y164" s="542">
        <f>SUM(Y165)</f>
        <v>0</v>
      </c>
      <c r="Z164" s="542">
        <f>SUM(Z165)</f>
        <v>0</v>
      </c>
      <c r="AA164" s="543">
        <f t="shared" si="158"/>
        <v>100</v>
      </c>
      <c r="AB164" s="544">
        <f t="shared" si="158"/>
        <v>100</v>
      </c>
      <c r="AC164" s="545">
        <f t="shared" si="147"/>
        <v>100</v>
      </c>
      <c r="AD164" s="546">
        <f t="shared" si="149"/>
        <v>0</v>
      </c>
      <c r="AE164" s="544">
        <f t="shared" si="149"/>
        <v>0</v>
      </c>
      <c r="AF164" s="545">
        <f>ROUND(T164/E164*100,1)</f>
        <v>0</v>
      </c>
    </row>
    <row r="165" spans="2:32" s="57" customFormat="1" ht="15" hidden="1" customHeight="1">
      <c r="B165" s="528" t="s">
        <v>135</v>
      </c>
      <c r="C165" s="574">
        <f t="shared" si="157"/>
        <v>120</v>
      </c>
      <c r="D165" s="548">
        <v>66</v>
      </c>
      <c r="E165" s="575">
        <v>54</v>
      </c>
      <c r="F165" s="550">
        <f t="shared" si="159"/>
        <v>120</v>
      </c>
      <c r="G165" s="548">
        <v>66</v>
      </c>
      <c r="H165" s="551">
        <v>54</v>
      </c>
      <c r="I165" s="552">
        <f t="shared" si="151"/>
        <v>0</v>
      </c>
      <c r="J165" s="548">
        <v>0</v>
      </c>
      <c r="K165" s="551">
        <v>0</v>
      </c>
      <c r="L165" s="550">
        <f t="shared" si="152"/>
        <v>0</v>
      </c>
      <c r="M165" s="548">
        <v>0</v>
      </c>
      <c r="N165" s="551">
        <v>0</v>
      </c>
      <c r="O165" s="552">
        <f t="shared" si="153"/>
        <v>0</v>
      </c>
      <c r="P165" s="548">
        <v>0</v>
      </c>
      <c r="Q165" s="551">
        <v>0</v>
      </c>
      <c r="R165" s="550">
        <f t="shared" si="154"/>
        <v>0</v>
      </c>
      <c r="S165" s="548">
        <v>0</v>
      </c>
      <c r="T165" s="551">
        <v>0</v>
      </c>
      <c r="U165" s="550">
        <f t="shared" si="155"/>
        <v>0</v>
      </c>
      <c r="V165" s="548">
        <v>0</v>
      </c>
      <c r="W165" s="551">
        <v>0</v>
      </c>
      <c r="X165" s="552">
        <f t="shared" si="156"/>
        <v>0</v>
      </c>
      <c r="Y165" s="548">
        <v>0</v>
      </c>
      <c r="Z165" s="551">
        <v>0</v>
      </c>
      <c r="AA165" s="554">
        <f t="shared" si="158"/>
        <v>100</v>
      </c>
      <c r="AB165" s="555">
        <f t="shared" si="158"/>
        <v>100</v>
      </c>
      <c r="AC165" s="556">
        <f t="shared" si="147"/>
        <v>100</v>
      </c>
      <c r="AD165" s="557">
        <f t="shared" si="149"/>
        <v>0</v>
      </c>
      <c r="AE165" s="555">
        <f t="shared" si="149"/>
        <v>0</v>
      </c>
      <c r="AF165" s="556">
        <f>ROUND(T165/E165*100,1)</f>
        <v>0</v>
      </c>
    </row>
    <row r="166" spans="2:32" s="57" customFormat="1" ht="15" customHeight="1">
      <c r="B166" s="4" t="s">
        <v>270</v>
      </c>
      <c r="C166" s="511">
        <f>C167+C169+C172+C174</f>
        <v>868</v>
      </c>
      <c r="D166" s="511">
        <f t="shared" ref="D166:Z166" si="160">D167+D169+D172+D174</f>
        <v>473</v>
      </c>
      <c r="E166" s="512">
        <f t="shared" si="160"/>
        <v>395</v>
      </c>
      <c r="F166" s="513">
        <f t="shared" si="160"/>
        <v>864</v>
      </c>
      <c r="G166" s="511">
        <f t="shared" si="160"/>
        <v>469</v>
      </c>
      <c r="H166" s="514">
        <f t="shared" si="160"/>
        <v>395</v>
      </c>
      <c r="I166" s="511">
        <f t="shared" si="160"/>
        <v>0</v>
      </c>
      <c r="J166" s="511">
        <f t="shared" si="160"/>
        <v>0</v>
      </c>
      <c r="K166" s="512">
        <f t="shared" si="160"/>
        <v>0</v>
      </c>
      <c r="L166" s="513">
        <f t="shared" si="160"/>
        <v>0</v>
      </c>
      <c r="M166" s="511">
        <f t="shared" si="160"/>
        <v>0</v>
      </c>
      <c r="N166" s="514">
        <f t="shared" si="160"/>
        <v>0</v>
      </c>
      <c r="O166" s="511">
        <f t="shared" si="160"/>
        <v>0</v>
      </c>
      <c r="P166" s="511">
        <f t="shared" si="160"/>
        <v>0</v>
      </c>
      <c r="Q166" s="512">
        <f t="shared" si="160"/>
        <v>0</v>
      </c>
      <c r="R166" s="513">
        <f t="shared" si="160"/>
        <v>2</v>
      </c>
      <c r="S166" s="511">
        <f t="shared" si="160"/>
        <v>2</v>
      </c>
      <c r="T166" s="514">
        <f t="shared" si="160"/>
        <v>0</v>
      </c>
      <c r="U166" s="511">
        <f t="shared" si="160"/>
        <v>2</v>
      </c>
      <c r="V166" s="511">
        <f t="shared" si="160"/>
        <v>2</v>
      </c>
      <c r="W166" s="512">
        <f t="shared" si="160"/>
        <v>0</v>
      </c>
      <c r="X166" s="513">
        <f t="shared" si="160"/>
        <v>0</v>
      </c>
      <c r="Y166" s="511">
        <f t="shared" si="160"/>
        <v>0</v>
      </c>
      <c r="Z166" s="514">
        <f t="shared" si="160"/>
        <v>0</v>
      </c>
      <c r="AA166" s="515">
        <f>ROUND(F166/C166*100,1)</f>
        <v>99.5</v>
      </c>
      <c r="AB166" s="516">
        <f>ROUND(G166/D166*100,1)</f>
        <v>99.2</v>
      </c>
      <c r="AC166" s="517">
        <f t="shared" si="147"/>
        <v>100</v>
      </c>
      <c r="AD166" s="518">
        <f t="shared" si="149"/>
        <v>0.2</v>
      </c>
      <c r="AE166" s="516">
        <f t="shared" si="149"/>
        <v>0.4</v>
      </c>
      <c r="AF166" s="517">
        <f t="shared" si="149"/>
        <v>0</v>
      </c>
    </row>
    <row r="167" spans="2:32" s="57" customFormat="1" ht="18" customHeight="1">
      <c r="B167" s="520" t="s">
        <v>13</v>
      </c>
      <c r="C167" s="536">
        <f>SUM(D167:E167)</f>
        <v>166</v>
      </c>
      <c r="D167" s="537">
        <f>D168</f>
        <v>74</v>
      </c>
      <c r="E167" s="538">
        <f>E168</f>
        <v>92</v>
      </c>
      <c r="F167" s="539">
        <f>SUM(G167:H167)</f>
        <v>165</v>
      </c>
      <c r="G167" s="537">
        <f>SUM(G168)</f>
        <v>73</v>
      </c>
      <c r="H167" s="540">
        <f>SUM(H168)</f>
        <v>92</v>
      </c>
      <c r="I167" s="541">
        <f t="shared" ref="I167:I175" si="161">SUM(J167:K167)</f>
        <v>0</v>
      </c>
      <c r="J167" s="537">
        <f>SUM(J168)</f>
        <v>0</v>
      </c>
      <c r="K167" s="542">
        <f>SUM(K168)</f>
        <v>0</v>
      </c>
      <c r="L167" s="539">
        <f t="shared" ref="L167:L175" si="162">SUM(M167:N167)</f>
        <v>0</v>
      </c>
      <c r="M167" s="537">
        <f>SUM(M168)</f>
        <v>0</v>
      </c>
      <c r="N167" s="540">
        <f>SUM(N168)</f>
        <v>0</v>
      </c>
      <c r="O167" s="541">
        <f t="shared" ref="O167:O175" si="163">SUM(P167:Q167)</f>
        <v>0</v>
      </c>
      <c r="P167" s="537">
        <f>SUM(P168)</f>
        <v>0</v>
      </c>
      <c r="Q167" s="542">
        <f>SUM(Q168)</f>
        <v>0</v>
      </c>
      <c r="R167" s="539">
        <f t="shared" ref="R167:R175" si="164">SUM(S167:T167)</f>
        <v>0</v>
      </c>
      <c r="S167" s="537">
        <f>SUM(S168)</f>
        <v>0</v>
      </c>
      <c r="T167" s="540">
        <f>SUM(T168)</f>
        <v>0</v>
      </c>
      <c r="U167" s="539">
        <f t="shared" ref="U167:U175" si="165">SUM(V167:W167)</f>
        <v>1</v>
      </c>
      <c r="V167" s="537">
        <f>SUM(V168)</f>
        <v>1</v>
      </c>
      <c r="W167" s="540">
        <f>SUM(W168)</f>
        <v>0</v>
      </c>
      <c r="X167" s="541">
        <f t="shared" ref="X167:X175" si="166">SUM(Y167:Z167)</f>
        <v>0</v>
      </c>
      <c r="Y167" s="542">
        <f>SUM(Y168)</f>
        <v>0</v>
      </c>
      <c r="Z167" s="542">
        <f>SUM(Z168)</f>
        <v>0</v>
      </c>
      <c r="AA167" s="543">
        <f>ROUND(F167/C167*100,1)</f>
        <v>99.4</v>
      </c>
      <c r="AB167" s="544">
        <f>ROUND(G167/D167*100,1)</f>
        <v>98.6</v>
      </c>
      <c r="AC167" s="545">
        <f t="shared" si="147"/>
        <v>100</v>
      </c>
      <c r="AD167" s="546">
        <f t="shared" si="149"/>
        <v>0</v>
      </c>
      <c r="AE167" s="544">
        <f t="shared" si="149"/>
        <v>0</v>
      </c>
      <c r="AF167" s="545">
        <f t="shared" si="149"/>
        <v>0</v>
      </c>
    </row>
    <row r="168" spans="2:32" s="57" customFormat="1" ht="15" hidden="1" customHeight="1">
      <c r="B168" s="520" t="s">
        <v>130</v>
      </c>
      <c r="C168" s="536">
        <f t="shared" ref="C168:C175" si="167">SUM(D168:E168)</f>
        <v>166</v>
      </c>
      <c r="D168" s="537">
        <v>74</v>
      </c>
      <c r="E168" s="538">
        <v>92</v>
      </c>
      <c r="F168" s="539">
        <f>SUM(G168:H168)</f>
        <v>165</v>
      </c>
      <c r="G168" s="537">
        <v>73</v>
      </c>
      <c r="H168" s="540">
        <v>92</v>
      </c>
      <c r="I168" s="541">
        <f t="shared" si="161"/>
        <v>0</v>
      </c>
      <c r="J168" s="537">
        <v>0</v>
      </c>
      <c r="K168" s="542">
        <v>0</v>
      </c>
      <c r="L168" s="539">
        <f t="shared" si="162"/>
        <v>0</v>
      </c>
      <c r="M168" s="537">
        <v>0</v>
      </c>
      <c r="N168" s="540">
        <v>0</v>
      </c>
      <c r="O168" s="541">
        <f t="shared" si="163"/>
        <v>0</v>
      </c>
      <c r="P168" s="537">
        <v>0</v>
      </c>
      <c r="Q168" s="542">
        <v>0</v>
      </c>
      <c r="R168" s="539">
        <f t="shared" si="164"/>
        <v>0</v>
      </c>
      <c r="S168" s="537">
        <v>0</v>
      </c>
      <c r="T168" s="540">
        <v>0</v>
      </c>
      <c r="U168" s="539">
        <f t="shared" si="165"/>
        <v>1</v>
      </c>
      <c r="V168" s="537">
        <v>1</v>
      </c>
      <c r="W168" s="540">
        <v>0</v>
      </c>
      <c r="X168" s="541">
        <f t="shared" si="166"/>
        <v>0</v>
      </c>
      <c r="Y168" s="542">
        <v>0</v>
      </c>
      <c r="Z168" s="542">
        <v>0</v>
      </c>
      <c r="AA168" s="543">
        <f t="shared" ref="AA168:AB175" si="168">ROUND(F168/C168*100,1)</f>
        <v>99.4</v>
      </c>
      <c r="AB168" s="544">
        <f>ROUND(G168/D168*100,1)</f>
        <v>98.6</v>
      </c>
      <c r="AC168" s="545">
        <f t="shared" si="147"/>
        <v>100</v>
      </c>
      <c r="AD168" s="546">
        <f t="shared" si="149"/>
        <v>0</v>
      </c>
      <c r="AE168" s="544">
        <f t="shared" si="149"/>
        <v>0</v>
      </c>
      <c r="AF168" s="545">
        <f t="shared" si="149"/>
        <v>0</v>
      </c>
    </row>
    <row r="169" spans="2:32" s="57" customFormat="1" ht="18" customHeight="1">
      <c r="B169" s="520" t="s">
        <v>14</v>
      </c>
      <c r="C169" s="536">
        <f t="shared" si="167"/>
        <v>313</v>
      </c>
      <c r="D169" s="537">
        <f>SUM(D170:D171)</f>
        <v>191</v>
      </c>
      <c r="E169" s="538">
        <f>SUM(E170:E171)</f>
        <v>122</v>
      </c>
      <c r="F169" s="539">
        <f>SUM(G169:H169)</f>
        <v>313</v>
      </c>
      <c r="G169" s="537">
        <f>SUM(G170:G171)</f>
        <v>191</v>
      </c>
      <c r="H169" s="540">
        <f>SUM(H170:H171)</f>
        <v>122</v>
      </c>
      <c r="I169" s="541">
        <f t="shared" si="161"/>
        <v>0</v>
      </c>
      <c r="J169" s="537">
        <f>SUM(J170:J171)</f>
        <v>0</v>
      </c>
      <c r="K169" s="537">
        <f>SUM(K170:K171)</f>
        <v>0</v>
      </c>
      <c r="L169" s="539">
        <f t="shared" si="162"/>
        <v>0</v>
      </c>
      <c r="M169" s="537">
        <f>SUM(M170:M171)</f>
        <v>0</v>
      </c>
      <c r="N169" s="540">
        <f>SUM(N170:N171)</f>
        <v>0</v>
      </c>
      <c r="O169" s="541">
        <f t="shared" si="163"/>
        <v>0</v>
      </c>
      <c r="P169" s="537">
        <f>SUM(P170:P171)</f>
        <v>0</v>
      </c>
      <c r="Q169" s="542">
        <f>SUM(Q170:Q171)</f>
        <v>0</v>
      </c>
      <c r="R169" s="539">
        <f t="shared" si="164"/>
        <v>0</v>
      </c>
      <c r="S169" s="537">
        <f>SUM(S170:S171)</f>
        <v>0</v>
      </c>
      <c r="T169" s="540">
        <f>SUM(T170:T171)</f>
        <v>0</v>
      </c>
      <c r="U169" s="539">
        <f t="shared" si="165"/>
        <v>0</v>
      </c>
      <c r="V169" s="537">
        <f>SUM(V170:V171)</f>
        <v>0</v>
      </c>
      <c r="W169" s="540">
        <f>SUM(W170:W171)</f>
        <v>0</v>
      </c>
      <c r="X169" s="541">
        <f t="shared" si="166"/>
        <v>0</v>
      </c>
      <c r="Y169" s="542">
        <f>SUM(Y170:Y171)</f>
        <v>0</v>
      </c>
      <c r="Z169" s="542">
        <f>SUM(Z170:Z171)</f>
        <v>0</v>
      </c>
      <c r="AA169" s="543">
        <f t="shared" si="168"/>
        <v>100</v>
      </c>
      <c r="AB169" s="544">
        <f t="shared" si="168"/>
        <v>100</v>
      </c>
      <c r="AC169" s="545">
        <f t="shared" si="147"/>
        <v>100</v>
      </c>
      <c r="AD169" s="546">
        <f t="shared" si="149"/>
        <v>0</v>
      </c>
      <c r="AE169" s="544">
        <f t="shared" si="149"/>
        <v>0</v>
      </c>
      <c r="AF169" s="545">
        <f t="shared" si="149"/>
        <v>0</v>
      </c>
    </row>
    <row r="170" spans="2:32" s="57" customFormat="1" ht="15" hidden="1" customHeight="1">
      <c r="B170" s="520" t="s">
        <v>131</v>
      </c>
      <c r="C170" s="536">
        <f t="shared" si="167"/>
        <v>205</v>
      </c>
      <c r="D170" s="537">
        <v>124</v>
      </c>
      <c r="E170" s="538">
        <v>81</v>
      </c>
      <c r="F170" s="539">
        <f t="shared" ref="F170:F175" si="169">SUM(G170:H170)</f>
        <v>205</v>
      </c>
      <c r="G170" s="537">
        <v>124</v>
      </c>
      <c r="H170" s="540">
        <v>81</v>
      </c>
      <c r="I170" s="541">
        <f t="shared" si="161"/>
        <v>0</v>
      </c>
      <c r="J170" s="537">
        <v>0</v>
      </c>
      <c r="K170" s="542">
        <v>0</v>
      </c>
      <c r="L170" s="539">
        <f t="shared" si="162"/>
        <v>0</v>
      </c>
      <c r="M170" s="537">
        <v>0</v>
      </c>
      <c r="N170" s="540">
        <v>0</v>
      </c>
      <c r="O170" s="541">
        <f t="shared" si="163"/>
        <v>0</v>
      </c>
      <c r="P170" s="537">
        <v>0</v>
      </c>
      <c r="Q170" s="542">
        <v>0</v>
      </c>
      <c r="R170" s="539">
        <f t="shared" si="164"/>
        <v>0</v>
      </c>
      <c r="S170" s="537">
        <v>0</v>
      </c>
      <c r="T170" s="540">
        <v>0</v>
      </c>
      <c r="U170" s="539">
        <f t="shared" si="165"/>
        <v>0</v>
      </c>
      <c r="V170" s="537">
        <v>0</v>
      </c>
      <c r="W170" s="540">
        <v>0</v>
      </c>
      <c r="X170" s="541">
        <f t="shared" si="166"/>
        <v>0</v>
      </c>
      <c r="Y170" s="542">
        <v>0</v>
      </c>
      <c r="Z170" s="542">
        <v>0</v>
      </c>
      <c r="AA170" s="543">
        <f t="shared" si="168"/>
        <v>100</v>
      </c>
      <c r="AB170" s="544">
        <f t="shared" si="168"/>
        <v>100</v>
      </c>
      <c r="AC170" s="545">
        <f t="shared" si="147"/>
        <v>100</v>
      </c>
      <c r="AD170" s="546">
        <f t="shared" si="149"/>
        <v>0</v>
      </c>
      <c r="AE170" s="544">
        <f t="shared" si="149"/>
        <v>0</v>
      </c>
      <c r="AF170" s="545">
        <f t="shared" si="149"/>
        <v>0</v>
      </c>
    </row>
    <row r="171" spans="2:32" s="57" customFormat="1" ht="15" hidden="1" customHeight="1">
      <c r="B171" s="520" t="s">
        <v>132</v>
      </c>
      <c r="C171" s="536">
        <f t="shared" si="167"/>
        <v>108</v>
      </c>
      <c r="D171" s="537">
        <v>67</v>
      </c>
      <c r="E171" s="538">
        <v>41</v>
      </c>
      <c r="F171" s="539">
        <f t="shared" si="169"/>
        <v>108</v>
      </c>
      <c r="G171" s="537">
        <v>67</v>
      </c>
      <c r="H171" s="540">
        <v>41</v>
      </c>
      <c r="I171" s="541">
        <f t="shared" si="161"/>
        <v>0</v>
      </c>
      <c r="J171" s="537">
        <v>0</v>
      </c>
      <c r="K171" s="542">
        <v>0</v>
      </c>
      <c r="L171" s="539">
        <f t="shared" si="162"/>
        <v>0</v>
      </c>
      <c r="M171" s="537">
        <v>0</v>
      </c>
      <c r="N171" s="540">
        <v>0</v>
      </c>
      <c r="O171" s="541">
        <f t="shared" si="163"/>
        <v>0</v>
      </c>
      <c r="P171" s="537">
        <v>0</v>
      </c>
      <c r="Q171" s="542">
        <v>0</v>
      </c>
      <c r="R171" s="539">
        <f t="shared" si="164"/>
        <v>0</v>
      </c>
      <c r="S171" s="537">
        <v>0</v>
      </c>
      <c r="T171" s="540">
        <v>0</v>
      </c>
      <c r="U171" s="539">
        <f t="shared" si="165"/>
        <v>0</v>
      </c>
      <c r="V171" s="537">
        <v>0</v>
      </c>
      <c r="W171" s="540">
        <v>0</v>
      </c>
      <c r="X171" s="541">
        <f t="shared" si="166"/>
        <v>0</v>
      </c>
      <c r="Y171" s="542">
        <v>0</v>
      </c>
      <c r="Z171" s="542">
        <v>0</v>
      </c>
      <c r="AA171" s="543">
        <f t="shared" si="168"/>
        <v>100</v>
      </c>
      <c r="AB171" s="544">
        <f t="shared" si="168"/>
        <v>100</v>
      </c>
      <c r="AC171" s="545">
        <f t="shared" si="147"/>
        <v>100</v>
      </c>
      <c r="AD171" s="546">
        <f t="shared" si="149"/>
        <v>0</v>
      </c>
      <c r="AE171" s="544">
        <f t="shared" si="149"/>
        <v>0</v>
      </c>
      <c r="AF171" s="545">
        <f t="shared" si="149"/>
        <v>0</v>
      </c>
    </row>
    <row r="172" spans="2:32" s="57" customFormat="1" ht="18" customHeight="1">
      <c r="B172" s="520" t="s">
        <v>15</v>
      </c>
      <c r="C172" s="536">
        <f t="shared" si="167"/>
        <v>246</v>
      </c>
      <c r="D172" s="537">
        <f>SUM(D173)</f>
        <v>133</v>
      </c>
      <c r="E172" s="538">
        <f>SUM(E173)</f>
        <v>113</v>
      </c>
      <c r="F172" s="539">
        <f t="shared" si="169"/>
        <v>243</v>
      </c>
      <c r="G172" s="537">
        <f>SUM(G173)</f>
        <v>130</v>
      </c>
      <c r="H172" s="540">
        <f>SUM(H173)</f>
        <v>113</v>
      </c>
      <c r="I172" s="541">
        <f t="shared" si="161"/>
        <v>0</v>
      </c>
      <c r="J172" s="537">
        <f>SUM(J173)</f>
        <v>0</v>
      </c>
      <c r="K172" s="542">
        <f>SUM(K173)</f>
        <v>0</v>
      </c>
      <c r="L172" s="539">
        <f t="shared" si="162"/>
        <v>0</v>
      </c>
      <c r="M172" s="537">
        <f>SUM(M173)</f>
        <v>0</v>
      </c>
      <c r="N172" s="540">
        <f>SUM(N173)</f>
        <v>0</v>
      </c>
      <c r="O172" s="541">
        <f t="shared" si="163"/>
        <v>0</v>
      </c>
      <c r="P172" s="537">
        <f>SUM(P173)</f>
        <v>0</v>
      </c>
      <c r="Q172" s="542">
        <f>SUM(Q173)</f>
        <v>0</v>
      </c>
      <c r="R172" s="539">
        <f t="shared" si="164"/>
        <v>2</v>
      </c>
      <c r="S172" s="537">
        <f>SUM(S173)</f>
        <v>2</v>
      </c>
      <c r="T172" s="540">
        <f>SUM(T173)</f>
        <v>0</v>
      </c>
      <c r="U172" s="539">
        <f t="shared" si="165"/>
        <v>1</v>
      </c>
      <c r="V172" s="537">
        <f>SUM(V173)</f>
        <v>1</v>
      </c>
      <c r="W172" s="540">
        <f>SUM(W173)</f>
        <v>0</v>
      </c>
      <c r="X172" s="541">
        <f t="shared" si="166"/>
        <v>0</v>
      </c>
      <c r="Y172" s="542">
        <f>SUM(Y173)</f>
        <v>0</v>
      </c>
      <c r="Z172" s="542">
        <f>SUM(Z173)</f>
        <v>0</v>
      </c>
      <c r="AA172" s="543">
        <f t="shared" si="168"/>
        <v>98.8</v>
      </c>
      <c r="AB172" s="544">
        <f t="shared" si="168"/>
        <v>97.7</v>
      </c>
      <c r="AC172" s="545">
        <f t="shared" si="147"/>
        <v>100</v>
      </c>
      <c r="AD172" s="546">
        <f t="shared" si="149"/>
        <v>0.8</v>
      </c>
      <c r="AE172" s="544">
        <f t="shared" si="149"/>
        <v>1.5</v>
      </c>
      <c r="AF172" s="545">
        <f t="shared" si="149"/>
        <v>0</v>
      </c>
    </row>
    <row r="173" spans="2:32" s="57" customFormat="1" ht="15" hidden="1" customHeight="1">
      <c r="B173" s="520" t="s">
        <v>133</v>
      </c>
      <c r="C173" s="536">
        <f t="shared" si="167"/>
        <v>246</v>
      </c>
      <c r="D173" s="537">
        <v>133</v>
      </c>
      <c r="E173" s="538">
        <v>113</v>
      </c>
      <c r="F173" s="539">
        <f t="shared" si="169"/>
        <v>243</v>
      </c>
      <c r="G173" s="537">
        <v>130</v>
      </c>
      <c r="H173" s="540">
        <v>113</v>
      </c>
      <c r="I173" s="541">
        <f t="shared" si="161"/>
        <v>0</v>
      </c>
      <c r="J173" s="537">
        <v>0</v>
      </c>
      <c r="K173" s="542">
        <v>0</v>
      </c>
      <c r="L173" s="539">
        <f t="shared" si="162"/>
        <v>0</v>
      </c>
      <c r="M173" s="537">
        <v>0</v>
      </c>
      <c r="N173" s="540">
        <v>0</v>
      </c>
      <c r="O173" s="541">
        <f t="shared" si="163"/>
        <v>0</v>
      </c>
      <c r="P173" s="537">
        <v>0</v>
      </c>
      <c r="Q173" s="542">
        <v>0</v>
      </c>
      <c r="R173" s="539">
        <f t="shared" si="164"/>
        <v>2</v>
      </c>
      <c r="S173" s="537">
        <v>2</v>
      </c>
      <c r="T173" s="540">
        <v>0</v>
      </c>
      <c r="U173" s="539">
        <f t="shared" si="165"/>
        <v>1</v>
      </c>
      <c r="V173" s="537">
        <v>1</v>
      </c>
      <c r="W173" s="540">
        <v>0</v>
      </c>
      <c r="X173" s="541">
        <f t="shared" si="166"/>
        <v>0</v>
      </c>
      <c r="Y173" s="542">
        <v>0</v>
      </c>
      <c r="Z173" s="542">
        <v>0</v>
      </c>
      <c r="AA173" s="543">
        <f t="shared" si="168"/>
        <v>98.8</v>
      </c>
      <c r="AB173" s="544">
        <f t="shared" si="168"/>
        <v>97.7</v>
      </c>
      <c r="AC173" s="545">
        <f t="shared" si="147"/>
        <v>100</v>
      </c>
      <c r="AD173" s="546">
        <f t="shared" si="149"/>
        <v>0.8</v>
      </c>
      <c r="AE173" s="544">
        <f t="shared" si="149"/>
        <v>1.5</v>
      </c>
      <c r="AF173" s="545">
        <f t="shared" si="149"/>
        <v>0</v>
      </c>
    </row>
    <row r="174" spans="2:32" s="57" customFormat="1" ht="18" customHeight="1">
      <c r="B174" s="520" t="s">
        <v>16</v>
      </c>
      <c r="C174" s="576">
        <f t="shared" si="167"/>
        <v>143</v>
      </c>
      <c r="D174" s="537">
        <f>D175</f>
        <v>75</v>
      </c>
      <c r="E174" s="538">
        <f>E175</f>
        <v>68</v>
      </c>
      <c r="F174" s="539">
        <f t="shared" si="169"/>
        <v>143</v>
      </c>
      <c r="G174" s="537">
        <f>G175</f>
        <v>75</v>
      </c>
      <c r="H174" s="540">
        <f>H175</f>
        <v>68</v>
      </c>
      <c r="I174" s="541">
        <f t="shared" si="161"/>
        <v>0</v>
      </c>
      <c r="J174" s="537">
        <f>SUM(J175)</f>
        <v>0</v>
      </c>
      <c r="K174" s="542">
        <f>SUM(K175)</f>
        <v>0</v>
      </c>
      <c r="L174" s="539">
        <f t="shared" si="162"/>
        <v>0</v>
      </c>
      <c r="M174" s="537">
        <f>SUM(M175)</f>
        <v>0</v>
      </c>
      <c r="N174" s="540">
        <f>SUM(N175)</f>
        <v>0</v>
      </c>
      <c r="O174" s="541">
        <f t="shared" si="163"/>
        <v>0</v>
      </c>
      <c r="P174" s="537">
        <f>SUM(P175)</f>
        <v>0</v>
      </c>
      <c r="Q174" s="542">
        <f>SUM(Q175)</f>
        <v>0</v>
      </c>
      <c r="R174" s="539">
        <f t="shared" si="164"/>
        <v>0</v>
      </c>
      <c r="S174" s="537">
        <f>SUM(S175)</f>
        <v>0</v>
      </c>
      <c r="T174" s="540">
        <f>SUM(T175)</f>
        <v>0</v>
      </c>
      <c r="U174" s="539">
        <f t="shared" si="165"/>
        <v>0</v>
      </c>
      <c r="V174" s="537">
        <f>SUM(V175)</f>
        <v>0</v>
      </c>
      <c r="W174" s="540">
        <f>SUM(W175)</f>
        <v>0</v>
      </c>
      <c r="X174" s="541">
        <f t="shared" si="166"/>
        <v>0</v>
      </c>
      <c r="Y174" s="542">
        <f>SUM(Y175)</f>
        <v>0</v>
      </c>
      <c r="Z174" s="542">
        <f>SUM(Z175)</f>
        <v>0</v>
      </c>
      <c r="AA174" s="543">
        <f t="shared" si="168"/>
        <v>100</v>
      </c>
      <c r="AB174" s="544">
        <f t="shared" si="168"/>
        <v>100</v>
      </c>
      <c r="AC174" s="545">
        <f t="shared" si="147"/>
        <v>100</v>
      </c>
      <c r="AD174" s="546">
        <f t="shared" si="149"/>
        <v>0</v>
      </c>
      <c r="AE174" s="544">
        <f t="shared" si="149"/>
        <v>0</v>
      </c>
      <c r="AF174" s="545">
        <f>ROUND(T174/E174*100,1)</f>
        <v>0</v>
      </c>
    </row>
    <row r="175" spans="2:32" s="57" customFormat="1" ht="15" hidden="1" customHeight="1">
      <c r="B175" s="528" t="s">
        <v>135</v>
      </c>
      <c r="C175" s="574">
        <f t="shared" si="167"/>
        <v>143</v>
      </c>
      <c r="D175" s="548">
        <v>75</v>
      </c>
      <c r="E175" s="575">
        <v>68</v>
      </c>
      <c r="F175" s="550">
        <f t="shared" si="169"/>
        <v>143</v>
      </c>
      <c r="G175" s="548">
        <v>75</v>
      </c>
      <c r="H175" s="551">
        <v>68</v>
      </c>
      <c r="I175" s="552">
        <f t="shared" si="161"/>
        <v>0</v>
      </c>
      <c r="J175" s="548">
        <v>0</v>
      </c>
      <c r="K175" s="551">
        <v>0</v>
      </c>
      <c r="L175" s="550">
        <f t="shared" si="162"/>
        <v>0</v>
      </c>
      <c r="M175" s="548">
        <v>0</v>
      </c>
      <c r="N175" s="551">
        <v>0</v>
      </c>
      <c r="O175" s="552">
        <f t="shared" si="163"/>
        <v>0</v>
      </c>
      <c r="P175" s="548">
        <v>0</v>
      </c>
      <c r="Q175" s="551">
        <v>0</v>
      </c>
      <c r="R175" s="550">
        <f t="shared" si="164"/>
        <v>0</v>
      </c>
      <c r="S175" s="548">
        <v>0</v>
      </c>
      <c r="T175" s="551">
        <v>0</v>
      </c>
      <c r="U175" s="550">
        <f t="shared" si="165"/>
        <v>0</v>
      </c>
      <c r="V175" s="548">
        <v>0</v>
      </c>
      <c r="W175" s="551">
        <v>0</v>
      </c>
      <c r="X175" s="552">
        <f t="shared" si="166"/>
        <v>0</v>
      </c>
      <c r="Y175" s="548">
        <v>0</v>
      </c>
      <c r="Z175" s="551">
        <v>0</v>
      </c>
      <c r="AA175" s="554">
        <f t="shared" si="168"/>
        <v>100</v>
      </c>
      <c r="AB175" s="555">
        <f t="shared" si="168"/>
        <v>100</v>
      </c>
      <c r="AC175" s="556">
        <f t="shared" si="147"/>
        <v>100</v>
      </c>
      <c r="AD175" s="557">
        <f t="shared" si="149"/>
        <v>0</v>
      </c>
      <c r="AE175" s="555">
        <f t="shared" si="149"/>
        <v>0</v>
      </c>
      <c r="AF175" s="556">
        <f>ROUND(T175/E175*100,1)</f>
        <v>0</v>
      </c>
    </row>
    <row r="176" spans="2:32" s="57" customFormat="1" ht="15" customHeight="1">
      <c r="B176" s="4" t="s">
        <v>271</v>
      </c>
      <c r="C176" s="511">
        <f>C177+C179+C182+C184</f>
        <v>856</v>
      </c>
      <c r="D176" s="511">
        <f t="shared" ref="D176:Z176" si="170">D177+D179+D182+D184</f>
        <v>436</v>
      </c>
      <c r="E176" s="512">
        <f t="shared" si="170"/>
        <v>420</v>
      </c>
      <c r="F176" s="513">
        <f t="shared" si="170"/>
        <v>851</v>
      </c>
      <c r="G176" s="511">
        <f t="shared" si="170"/>
        <v>433</v>
      </c>
      <c r="H176" s="514">
        <f t="shared" si="170"/>
        <v>418</v>
      </c>
      <c r="I176" s="511">
        <f t="shared" si="170"/>
        <v>0</v>
      </c>
      <c r="J176" s="511">
        <f t="shared" si="170"/>
        <v>0</v>
      </c>
      <c r="K176" s="512">
        <f t="shared" si="170"/>
        <v>0</v>
      </c>
      <c r="L176" s="513">
        <f t="shared" si="170"/>
        <v>0</v>
      </c>
      <c r="M176" s="511">
        <f t="shared" si="170"/>
        <v>0</v>
      </c>
      <c r="N176" s="514">
        <f t="shared" si="170"/>
        <v>0</v>
      </c>
      <c r="O176" s="511">
        <f t="shared" si="170"/>
        <v>0</v>
      </c>
      <c r="P176" s="511">
        <f t="shared" si="170"/>
        <v>0</v>
      </c>
      <c r="Q176" s="512">
        <f t="shared" si="170"/>
        <v>0</v>
      </c>
      <c r="R176" s="513">
        <f t="shared" si="170"/>
        <v>2</v>
      </c>
      <c r="S176" s="511">
        <f t="shared" si="170"/>
        <v>1</v>
      </c>
      <c r="T176" s="514">
        <f t="shared" si="170"/>
        <v>1</v>
      </c>
      <c r="U176" s="511">
        <f t="shared" si="170"/>
        <v>3</v>
      </c>
      <c r="V176" s="511">
        <f t="shared" si="170"/>
        <v>2</v>
      </c>
      <c r="W176" s="512">
        <f t="shared" si="170"/>
        <v>1</v>
      </c>
      <c r="X176" s="513">
        <f t="shared" si="170"/>
        <v>0</v>
      </c>
      <c r="Y176" s="511">
        <f t="shared" si="170"/>
        <v>0</v>
      </c>
      <c r="Z176" s="514">
        <f t="shared" si="170"/>
        <v>0</v>
      </c>
      <c r="AA176" s="515">
        <f>ROUND(F176/C176*100,1)</f>
        <v>99.4</v>
      </c>
      <c r="AB176" s="516">
        <f>ROUND(G176/D176*100,1)</f>
        <v>99.3</v>
      </c>
      <c r="AC176" s="517">
        <f t="shared" si="147"/>
        <v>99.5</v>
      </c>
      <c r="AD176" s="518">
        <f t="shared" si="149"/>
        <v>0.2</v>
      </c>
      <c r="AE176" s="516">
        <f t="shared" si="149"/>
        <v>0.2</v>
      </c>
      <c r="AF176" s="517">
        <f t="shared" si="149"/>
        <v>0.2</v>
      </c>
    </row>
    <row r="177" spans="2:32" s="57" customFormat="1" ht="18" customHeight="1">
      <c r="B177" s="520" t="s">
        <v>13</v>
      </c>
      <c r="C177" s="536">
        <f>SUM(D177:E177)</f>
        <v>181</v>
      </c>
      <c r="D177" s="537">
        <f>D178</f>
        <v>92</v>
      </c>
      <c r="E177" s="538">
        <f>E178</f>
        <v>89</v>
      </c>
      <c r="F177" s="539">
        <f>SUM(G177:H177)</f>
        <v>180</v>
      </c>
      <c r="G177" s="537">
        <f>SUM(G178)</f>
        <v>91</v>
      </c>
      <c r="H177" s="540">
        <f>SUM(H178)</f>
        <v>89</v>
      </c>
      <c r="I177" s="541">
        <f t="shared" ref="I177:I185" si="171">SUM(J177:K177)</f>
        <v>0</v>
      </c>
      <c r="J177" s="537">
        <f>SUM(J178)</f>
        <v>0</v>
      </c>
      <c r="K177" s="542">
        <f>SUM(K178)</f>
        <v>0</v>
      </c>
      <c r="L177" s="539">
        <f t="shared" ref="L177:L185" si="172">SUM(M177:N177)</f>
        <v>0</v>
      </c>
      <c r="M177" s="537">
        <f>SUM(M178)</f>
        <v>0</v>
      </c>
      <c r="N177" s="540">
        <f>SUM(N178)</f>
        <v>0</v>
      </c>
      <c r="O177" s="541">
        <f t="shared" ref="O177:O185" si="173">SUM(P177:Q177)</f>
        <v>0</v>
      </c>
      <c r="P177" s="537">
        <f>SUM(P178)</f>
        <v>0</v>
      </c>
      <c r="Q177" s="542">
        <f>SUM(Q178)</f>
        <v>0</v>
      </c>
      <c r="R177" s="539">
        <f t="shared" ref="R177:R185" si="174">SUM(S177:T177)</f>
        <v>1</v>
      </c>
      <c r="S177" s="537">
        <f>SUM(S178)</f>
        <v>1</v>
      </c>
      <c r="T177" s="540">
        <f>SUM(T178)</f>
        <v>0</v>
      </c>
      <c r="U177" s="539">
        <f t="shared" ref="U177:U185" si="175">SUM(V177:W177)</f>
        <v>0</v>
      </c>
      <c r="V177" s="537">
        <f>SUM(V178)</f>
        <v>0</v>
      </c>
      <c r="W177" s="540">
        <f>SUM(W178)</f>
        <v>0</v>
      </c>
      <c r="X177" s="541">
        <f t="shared" ref="X177:X185" si="176">SUM(Y177:Z177)</f>
        <v>0</v>
      </c>
      <c r="Y177" s="542">
        <f>SUM(Y178)</f>
        <v>0</v>
      </c>
      <c r="Z177" s="542">
        <f>SUM(Z178)</f>
        <v>0</v>
      </c>
      <c r="AA177" s="543">
        <f>ROUND(F177/C177*100,1)</f>
        <v>99.4</v>
      </c>
      <c r="AB177" s="544">
        <f>ROUND(G177/D177*100,1)</f>
        <v>98.9</v>
      </c>
      <c r="AC177" s="545">
        <f t="shared" si="147"/>
        <v>100</v>
      </c>
      <c r="AD177" s="546">
        <f t="shared" si="149"/>
        <v>0.6</v>
      </c>
      <c r="AE177" s="544">
        <f t="shared" si="149"/>
        <v>1.1000000000000001</v>
      </c>
      <c r="AF177" s="545">
        <f t="shared" si="149"/>
        <v>0</v>
      </c>
    </row>
    <row r="178" spans="2:32" s="57" customFormat="1" ht="15" hidden="1" customHeight="1">
      <c r="B178" s="520" t="s">
        <v>130</v>
      </c>
      <c r="C178" s="536">
        <f t="shared" ref="C178:C185" si="177">SUM(D178:E178)</f>
        <v>181</v>
      </c>
      <c r="D178" s="537">
        <v>92</v>
      </c>
      <c r="E178" s="538">
        <v>89</v>
      </c>
      <c r="F178" s="539">
        <f>SUM(G178:H178)</f>
        <v>180</v>
      </c>
      <c r="G178" s="537">
        <v>91</v>
      </c>
      <c r="H178" s="540">
        <v>89</v>
      </c>
      <c r="I178" s="541">
        <f t="shared" si="171"/>
        <v>0</v>
      </c>
      <c r="J178" s="537">
        <v>0</v>
      </c>
      <c r="K178" s="542">
        <v>0</v>
      </c>
      <c r="L178" s="539">
        <f t="shared" si="172"/>
        <v>0</v>
      </c>
      <c r="M178" s="537">
        <v>0</v>
      </c>
      <c r="N178" s="540">
        <v>0</v>
      </c>
      <c r="O178" s="541">
        <f t="shared" si="173"/>
        <v>0</v>
      </c>
      <c r="P178" s="537">
        <v>0</v>
      </c>
      <c r="Q178" s="542">
        <v>0</v>
      </c>
      <c r="R178" s="539">
        <f t="shared" si="174"/>
        <v>1</v>
      </c>
      <c r="S178" s="537">
        <v>1</v>
      </c>
      <c r="T178" s="540">
        <v>0</v>
      </c>
      <c r="U178" s="539">
        <f t="shared" si="175"/>
        <v>0</v>
      </c>
      <c r="V178" s="537">
        <v>0</v>
      </c>
      <c r="W178" s="540">
        <v>0</v>
      </c>
      <c r="X178" s="541">
        <f t="shared" si="176"/>
        <v>0</v>
      </c>
      <c r="Y178" s="542">
        <v>0</v>
      </c>
      <c r="Z178" s="542">
        <v>0</v>
      </c>
      <c r="AA178" s="543">
        <f t="shared" ref="AA178:AC193" si="178">ROUND(F178/C178*100,1)</f>
        <v>99.4</v>
      </c>
      <c r="AB178" s="544">
        <f>ROUND(G178/D178*100,1)</f>
        <v>98.9</v>
      </c>
      <c r="AC178" s="545">
        <f t="shared" si="147"/>
        <v>100</v>
      </c>
      <c r="AD178" s="546">
        <f t="shared" si="149"/>
        <v>0.6</v>
      </c>
      <c r="AE178" s="544">
        <f t="shared" si="149"/>
        <v>1.1000000000000001</v>
      </c>
      <c r="AF178" s="545">
        <f t="shared" si="149"/>
        <v>0</v>
      </c>
    </row>
    <row r="179" spans="2:32" s="57" customFormat="1" ht="18" customHeight="1">
      <c r="B179" s="520" t="s">
        <v>14</v>
      </c>
      <c r="C179" s="536">
        <f t="shared" si="177"/>
        <v>292</v>
      </c>
      <c r="D179" s="537">
        <f>SUM(D180:D181)</f>
        <v>155</v>
      </c>
      <c r="E179" s="538">
        <f>SUM(E180:E181)</f>
        <v>137</v>
      </c>
      <c r="F179" s="539">
        <f>SUM(G179:H179)</f>
        <v>290</v>
      </c>
      <c r="G179" s="537">
        <f>SUM(G180:G181)</f>
        <v>154</v>
      </c>
      <c r="H179" s="540">
        <f>SUM(H180:H181)</f>
        <v>136</v>
      </c>
      <c r="I179" s="541">
        <f t="shared" si="171"/>
        <v>0</v>
      </c>
      <c r="J179" s="537">
        <f>SUM(J180:J181)</f>
        <v>0</v>
      </c>
      <c r="K179" s="537">
        <f>SUM(K180:K181)</f>
        <v>0</v>
      </c>
      <c r="L179" s="539">
        <f t="shared" si="172"/>
        <v>0</v>
      </c>
      <c r="M179" s="537">
        <f>SUM(M180:M181)</f>
        <v>0</v>
      </c>
      <c r="N179" s="540">
        <f>SUM(N180:N181)</f>
        <v>0</v>
      </c>
      <c r="O179" s="541">
        <f t="shared" si="173"/>
        <v>0</v>
      </c>
      <c r="P179" s="537">
        <f>SUM(P180:P181)</f>
        <v>0</v>
      </c>
      <c r="Q179" s="542">
        <f>SUM(Q180:Q181)</f>
        <v>0</v>
      </c>
      <c r="R179" s="539">
        <f t="shared" si="174"/>
        <v>1</v>
      </c>
      <c r="S179" s="537">
        <f>SUM(S180:S181)</f>
        <v>0</v>
      </c>
      <c r="T179" s="540">
        <f>SUM(T180:T181)</f>
        <v>1</v>
      </c>
      <c r="U179" s="539">
        <f t="shared" si="175"/>
        <v>1</v>
      </c>
      <c r="V179" s="537">
        <f>SUM(V180:V181)</f>
        <v>1</v>
      </c>
      <c r="W179" s="540">
        <f>SUM(W180:W181)</f>
        <v>0</v>
      </c>
      <c r="X179" s="541">
        <f t="shared" si="176"/>
        <v>0</v>
      </c>
      <c r="Y179" s="542">
        <f>SUM(Y180:Y181)</f>
        <v>0</v>
      </c>
      <c r="Z179" s="542">
        <f>SUM(Z180:Z181)</f>
        <v>0</v>
      </c>
      <c r="AA179" s="543">
        <f t="shared" si="178"/>
        <v>99.3</v>
      </c>
      <c r="AB179" s="544">
        <f t="shared" si="178"/>
        <v>99.4</v>
      </c>
      <c r="AC179" s="545">
        <f t="shared" si="147"/>
        <v>99.3</v>
      </c>
      <c r="AD179" s="546">
        <f t="shared" si="149"/>
        <v>0.3</v>
      </c>
      <c r="AE179" s="544">
        <f t="shared" si="149"/>
        <v>0</v>
      </c>
      <c r="AF179" s="545">
        <f t="shared" si="149"/>
        <v>0.7</v>
      </c>
    </row>
    <row r="180" spans="2:32" s="57" customFormat="1" ht="15" hidden="1" customHeight="1">
      <c r="B180" s="520" t="s">
        <v>131</v>
      </c>
      <c r="C180" s="536">
        <f t="shared" si="177"/>
        <v>179</v>
      </c>
      <c r="D180" s="537">
        <v>93</v>
      </c>
      <c r="E180" s="538">
        <v>86</v>
      </c>
      <c r="F180" s="539">
        <f t="shared" ref="F180:F185" si="179">SUM(G180:H180)</f>
        <v>178</v>
      </c>
      <c r="G180" s="537">
        <v>92</v>
      </c>
      <c r="H180" s="540">
        <v>86</v>
      </c>
      <c r="I180" s="541">
        <f t="shared" si="171"/>
        <v>0</v>
      </c>
      <c r="J180" s="537">
        <v>0</v>
      </c>
      <c r="K180" s="542">
        <v>0</v>
      </c>
      <c r="L180" s="539">
        <f t="shared" si="172"/>
        <v>0</v>
      </c>
      <c r="M180" s="537">
        <v>0</v>
      </c>
      <c r="N180" s="540">
        <v>0</v>
      </c>
      <c r="O180" s="541">
        <f t="shared" si="173"/>
        <v>0</v>
      </c>
      <c r="P180" s="537">
        <v>0</v>
      </c>
      <c r="Q180" s="542">
        <v>0</v>
      </c>
      <c r="R180" s="539">
        <f t="shared" si="174"/>
        <v>0</v>
      </c>
      <c r="S180" s="537">
        <v>0</v>
      </c>
      <c r="T180" s="540">
        <v>0</v>
      </c>
      <c r="U180" s="539">
        <f t="shared" si="175"/>
        <v>1</v>
      </c>
      <c r="V180" s="537">
        <v>1</v>
      </c>
      <c r="W180" s="540">
        <v>0</v>
      </c>
      <c r="X180" s="541">
        <f t="shared" si="176"/>
        <v>0</v>
      </c>
      <c r="Y180" s="542">
        <v>0</v>
      </c>
      <c r="Z180" s="542">
        <v>0</v>
      </c>
      <c r="AA180" s="543">
        <f t="shared" si="178"/>
        <v>99.4</v>
      </c>
      <c r="AB180" s="544">
        <f t="shared" si="178"/>
        <v>98.9</v>
      </c>
      <c r="AC180" s="545">
        <f t="shared" si="147"/>
        <v>100</v>
      </c>
      <c r="AD180" s="546">
        <f t="shared" si="149"/>
        <v>0</v>
      </c>
      <c r="AE180" s="544">
        <f t="shared" si="149"/>
        <v>0</v>
      </c>
      <c r="AF180" s="545">
        <f t="shared" si="149"/>
        <v>0</v>
      </c>
    </row>
    <row r="181" spans="2:32" s="57" customFormat="1" ht="15" hidden="1" customHeight="1">
      <c r="B181" s="520" t="s">
        <v>132</v>
      </c>
      <c r="C181" s="536">
        <f t="shared" si="177"/>
        <v>113</v>
      </c>
      <c r="D181" s="537">
        <v>62</v>
      </c>
      <c r="E181" s="538">
        <v>51</v>
      </c>
      <c r="F181" s="539">
        <f t="shared" si="179"/>
        <v>112</v>
      </c>
      <c r="G181" s="537">
        <v>62</v>
      </c>
      <c r="H181" s="540">
        <v>50</v>
      </c>
      <c r="I181" s="541">
        <f t="shared" si="171"/>
        <v>0</v>
      </c>
      <c r="J181" s="537">
        <v>0</v>
      </c>
      <c r="K181" s="542">
        <v>0</v>
      </c>
      <c r="L181" s="539">
        <f t="shared" si="172"/>
        <v>0</v>
      </c>
      <c r="M181" s="537">
        <v>0</v>
      </c>
      <c r="N181" s="540">
        <v>0</v>
      </c>
      <c r="O181" s="541">
        <f t="shared" si="173"/>
        <v>0</v>
      </c>
      <c r="P181" s="537">
        <v>0</v>
      </c>
      <c r="Q181" s="542">
        <v>0</v>
      </c>
      <c r="R181" s="539">
        <f t="shared" si="174"/>
        <v>1</v>
      </c>
      <c r="S181" s="537">
        <v>0</v>
      </c>
      <c r="T181" s="540">
        <v>1</v>
      </c>
      <c r="U181" s="539">
        <f t="shared" si="175"/>
        <v>0</v>
      </c>
      <c r="V181" s="537">
        <v>0</v>
      </c>
      <c r="W181" s="540">
        <v>0</v>
      </c>
      <c r="X181" s="541">
        <f t="shared" si="176"/>
        <v>0</v>
      </c>
      <c r="Y181" s="542">
        <v>0</v>
      </c>
      <c r="Z181" s="542">
        <v>0</v>
      </c>
      <c r="AA181" s="543">
        <f t="shared" si="178"/>
        <v>99.1</v>
      </c>
      <c r="AB181" s="544">
        <f t="shared" si="178"/>
        <v>100</v>
      </c>
      <c r="AC181" s="545">
        <f t="shared" si="147"/>
        <v>98</v>
      </c>
      <c r="AD181" s="546">
        <f t="shared" si="149"/>
        <v>0.9</v>
      </c>
      <c r="AE181" s="544">
        <f t="shared" si="149"/>
        <v>0</v>
      </c>
      <c r="AF181" s="545">
        <f t="shared" si="149"/>
        <v>2</v>
      </c>
    </row>
    <row r="182" spans="2:32" s="57" customFormat="1" ht="18" customHeight="1">
      <c r="B182" s="520" t="s">
        <v>15</v>
      </c>
      <c r="C182" s="536">
        <f t="shared" si="177"/>
        <v>250</v>
      </c>
      <c r="D182" s="537">
        <f>SUM(D183)</f>
        <v>123</v>
      </c>
      <c r="E182" s="538">
        <f>SUM(E183)</f>
        <v>127</v>
      </c>
      <c r="F182" s="539">
        <f t="shared" si="179"/>
        <v>248</v>
      </c>
      <c r="G182" s="537">
        <f>SUM(G183)</f>
        <v>122</v>
      </c>
      <c r="H182" s="540">
        <f>SUM(H183)</f>
        <v>126</v>
      </c>
      <c r="I182" s="541">
        <f t="shared" si="171"/>
        <v>0</v>
      </c>
      <c r="J182" s="537">
        <f>SUM(J183)</f>
        <v>0</v>
      </c>
      <c r="K182" s="542">
        <f>SUM(K183)</f>
        <v>0</v>
      </c>
      <c r="L182" s="539">
        <f t="shared" si="172"/>
        <v>0</v>
      </c>
      <c r="M182" s="537">
        <f>SUM(M183)</f>
        <v>0</v>
      </c>
      <c r="N182" s="540">
        <f>SUM(N183)</f>
        <v>0</v>
      </c>
      <c r="O182" s="541">
        <f t="shared" si="173"/>
        <v>0</v>
      </c>
      <c r="P182" s="537">
        <f>SUM(P183)</f>
        <v>0</v>
      </c>
      <c r="Q182" s="542">
        <f>SUM(Q183)</f>
        <v>0</v>
      </c>
      <c r="R182" s="539">
        <f t="shared" si="174"/>
        <v>0</v>
      </c>
      <c r="S182" s="537">
        <f>SUM(S183)</f>
        <v>0</v>
      </c>
      <c r="T182" s="540">
        <f>SUM(T183)</f>
        <v>0</v>
      </c>
      <c r="U182" s="539">
        <f t="shared" si="175"/>
        <v>2</v>
      </c>
      <c r="V182" s="537">
        <f>SUM(V183)</f>
        <v>1</v>
      </c>
      <c r="W182" s="540">
        <f>SUM(W183)</f>
        <v>1</v>
      </c>
      <c r="X182" s="541">
        <f t="shared" si="176"/>
        <v>0</v>
      </c>
      <c r="Y182" s="542">
        <f>SUM(Y183)</f>
        <v>0</v>
      </c>
      <c r="Z182" s="542">
        <f>SUM(Z183)</f>
        <v>0</v>
      </c>
      <c r="AA182" s="543">
        <f t="shared" si="178"/>
        <v>99.2</v>
      </c>
      <c r="AB182" s="544">
        <f t="shared" si="178"/>
        <v>99.2</v>
      </c>
      <c r="AC182" s="545">
        <f t="shared" si="147"/>
        <v>99.2</v>
      </c>
      <c r="AD182" s="546">
        <f t="shared" si="149"/>
        <v>0</v>
      </c>
      <c r="AE182" s="544">
        <f t="shared" si="149"/>
        <v>0</v>
      </c>
      <c r="AF182" s="545">
        <f t="shared" si="149"/>
        <v>0</v>
      </c>
    </row>
    <row r="183" spans="2:32" s="57" customFormat="1" ht="15" hidden="1" customHeight="1">
      <c r="B183" s="520" t="s">
        <v>133</v>
      </c>
      <c r="C183" s="536">
        <f t="shared" si="177"/>
        <v>250</v>
      </c>
      <c r="D183" s="537">
        <v>123</v>
      </c>
      <c r="E183" s="538">
        <v>127</v>
      </c>
      <c r="F183" s="539">
        <f t="shared" si="179"/>
        <v>248</v>
      </c>
      <c r="G183" s="537">
        <v>122</v>
      </c>
      <c r="H183" s="540">
        <v>126</v>
      </c>
      <c r="I183" s="541">
        <f t="shared" si="171"/>
        <v>0</v>
      </c>
      <c r="J183" s="537">
        <v>0</v>
      </c>
      <c r="K183" s="542">
        <v>0</v>
      </c>
      <c r="L183" s="539">
        <f t="shared" si="172"/>
        <v>0</v>
      </c>
      <c r="M183" s="537">
        <v>0</v>
      </c>
      <c r="N183" s="540">
        <v>0</v>
      </c>
      <c r="O183" s="541">
        <f t="shared" si="173"/>
        <v>0</v>
      </c>
      <c r="P183" s="537">
        <v>0</v>
      </c>
      <c r="Q183" s="542">
        <v>0</v>
      </c>
      <c r="R183" s="539">
        <f t="shared" si="174"/>
        <v>0</v>
      </c>
      <c r="S183" s="537">
        <v>0</v>
      </c>
      <c r="T183" s="540">
        <v>0</v>
      </c>
      <c r="U183" s="539">
        <f t="shared" si="175"/>
        <v>2</v>
      </c>
      <c r="V183" s="537">
        <v>1</v>
      </c>
      <c r="W183" s="540">
        <v>1</v>
      </c>
      <c r="X183" s="541">
        <f t="shared" si="176"/>
        <v>0</v>
      </c>
      <c r="Y183" s="542">
        <v>0</v>
      </c>
      <c r="Z183" s="542">
        <v>0</v>
      </c>
      <c r="AA183" s="543">
        <f t="shared" si="178"/>
        <v>99.2</v>
      </c>
      <c r="AB183" s="544">
        <f t="shared" si="178"/>
        <v>99.2</v>
      </c>
      <c r="AC183" s="545">
        <f t="shared" si="147"/>
        <v>99.2</v>
      </c>
      <c r="AD183" s="546">
        <f t="shared" si="149"/>
        <v>0</v>
      </c>
      <c r="AE183" s="544">
        <f t="shared" si="149"/>
        <v>0</v>
      </c>
      <c r="AF183" s="545">
        <f t="shared" si="149"/>
        <v>0</v>
      </c>
    </row>
    <row r="184" spans="2:32" s="57" customFormat="1" ht="18" customHeight="1">
      <c r="B184" s="520" t="s">
        <v>16</v>
      </c>
      <c r="C184" s="576">
        <f t="shared" si="177"/>
        <v>133</v>
      </c>
      <c r="D184" s="537">
        <f>D185</f>
        <v>66</v>
      </c>
      <c r="E184" s="538">
        <f>E185</f>
        <v>67</v>
      </c>
      <c r="F184" s="539">
        <f t="shared" si="179"/>
        <v>133</v>
      </c>
      <c r="G184" s="537">
        <f>G185</f>
        <v>66</v>
      </c>
      <c r="H184" s="540">
        <f>H185</f>
        <v>67</v>
      </c>
      <c r="I184" s="541">
        <f t="shared" si="171"/>
        <v>0</v>
      </c>
      <c r="J184" s="537">
        <f>SUM(J185)</f>
        <v>0</v>
      </c>
      <c r="K184" s="542">
        <f>SUM(K185)</f>
        <v>0</v>
      </c>
      <c r="L184" s="539">
        <f t="shared" si="172"/>
        <v>0</v>
      </c>
      <c r="M184" s="537">
        <f>SUM(M185)</f>
        <v>0</v>
      </c>
      <c r="N184" s="540">
        <f>SUM(N185)</f>
        <v>0</v>
      </c>
      <c r="O184" s="541">
        <f t="shared" si="173"/>
        <v>0</v>
      </c>
      <c r="P184" s="537">
        <f>SUM(P185)</f>
        <v>0</v>
      </c>
      <c r="Q184" s="542">
        <f>SUM(Q185)</f>
        <v>0</v>
      </c>
      <c r="R184" s="539">
        <f t="shared" si="174"/>
        <v>0</v>
      </c>
      <c r="S184" s="537">
        <f>SUM(S185)</f>
        <v>0</v>
      </c>
      <c r="T184" s="540">
        <f>SUM(T185)</f>
        <v>0</v>
      </c>
      <c r="U184" s="539">
        <f t="shared" si="175"/>
        <v>0</v>
      </c>
      <c r="V184" s="537">
        <f>SUM(V185)</f>
        <v>0</v>
      </c>
      <c r="W184" s="540">
        <f>SUM(W185)</f>
        <v>0</v>
      </c>
      <c r="X184" s="541">
        <f t="shared" si="176"/>
        <v>0</v>
      </c>
      <c r="Y184" s="542">
        <f>SUM(Y185)</f>
        <v>0</v>
      </c>
      <c r="Z184" s="542">
        <f>SUM(Z185)</f>
        <v>0</v>
      </c>
      <c r="AA184" s="543">
        <f t="shared" si="178"/>
        <v>100</v>
      </c>
      <c r="AB184" s="544">
        <f t="shared" si="178"/>
        <v>100</v>
      </c>
      <c r="AC184" s="545">
        <f t="shared" si="178"/>
        <v>100</v>
      </c>
      <c r="AD184" s="546">
        <f t="shared" si="149"/>
        <v>0</v>
      </c>
      <c r="AE184" s="544">
        <f t="shared" si="149"/>
        <v>0</v>
      </c>
      <c r="AF184" s="545">
        <f>ROUND(T184/E184*100,1)</f>
        <v>0</v>
      </c>
    </row>
    <row r="185" spans="2:32" s="57" customFormat="1" ht="15" hidden="1" customHeight="1">
      <c r="B185" s="528" t="s">
        <v>135</v>
      </c>
      <c r="C185" s="574">
        <f t="shared" si="177"/>
        <v>133</v>
      </c>
      <c r="D185" s="548">
        <v>66</v>
      </c>
      <c r="E185" s="575">
        <v>67</v>
      </c>
      <c r="F185" s="550">
        <f t="shared" si="179"/>
        <v>133</v>
      </c>
      <c r="G185" s="548">
        <v>66</v>
      </c>
      <c r="H185" s="551">
        <v>67</v>
      </c>
      <c r="I185" s="552">
        <f t="shared" si="171"/>
        <v>0</v>
      </c>
      <c r="J185" s="548">
        <v>0</v>
      </c>
      <c r="K185" s="551">
        <v>0</v>
      </c>
      <c r="L185" s="550">
        <f t="shared" si="172"/>
        <v>0</v>
      </c>
      <c r="M185" s="548">
        <v>0</v>
      </c>
      <c r="N185" s="551">
        <v>0</v>
      </c>
      <c r="O185" s="552">
        <f t="shared" si="173"/>
        <v>0</v>
      </c>
      <c r="P185" s="548">
        <v>0</v>
      </c>
      <c r="Q185" s="551">
        <v>0</v>
      </c>
      <c r="R185" s="550">
        <f t="shared" si="174"/>
        <v>0</v>
      </c>
      <c r="S185" s="548">
        <v>0</v>
      </c>
      <c r="T185" s="551">
        <v>0</v>
      </c>
      <c r="U185" s="550">
        <f t="shared" si="175"/>
        <v>0</v>
      </c>
      <c r="V185" s="548">
        <v>0</v>
      </c>
      <c r="W185" s="551">
        <v>0</v>
      </c>
      <c r="X185" s="552">
        <f t="shared" si="176"/>
        <v>0</v>
      </c>
      <c r="Y185" s="548">
        <v>0</v>
      </c>
      <c r="Z185" s="551">
        <v>0</v>
      </c>
      <c r="AA185" s="554">
        <f t="shared" si="178"/>
        <v>100</v>
      </c>
      <c r="AB185" s="555">
        <f t="shared" si="178"/>
        <v>100</v>
      </c>
      <c r="AC185" s="556">
        <f t="shared" si="178"/>
        <v>100</v>
      </c>
      <c r="AD185" s="557">
        <f t="shared" si="149"/>
        <v>0</v>
      </c>
      <c r="AE185" s="555">
        <f t="shared" si="149"/>
        <v>0</v>
      </c>
      <c r="AF185" s="556">
        <f>ROUND(T185/E185*100,1)</f>
        <v>0</v>
      </c>
    </row>
    <row r="186" spans="2:32" s="57" customFormat="1" ht="15" customHeight="1">
      <c r="B186" s="4" t="s">
        <v>272</v>
      </c>
      <c r="C186" s="511">
        <f>C187+C189+C192+C194</f>
        <v>860</v>
      </c>
      <c r="D186" s="511">
        <f t="shared" ref="D186:Z186" si="180">D187+D189+D192+D194</f>
        <v>419</v>
      </c>
      <c r="E186" s="512">
        <f t="shared" si="180"/>
        <v>441</v>
      </c>
      <c r="F186" s="513">
        <f t="shared" si="180"/>
        <v>855</v>
      </c>
      <c r="G186" s="511">
        <f t="shared" si="180"/>
        <v>418</v>
      </c>
      <c r="H186" s="514">
        <f t="shared" si="180"/>
        <v>437</v>
      </c>
      <c r="I186" s="511">
        <f t="shared" si="180"/>
        <v>0</v>
      </c>
      <c r="J186" s="511">
        <f t="shared" si="180"/>
        <v>0</v>
      </c>
      <c r="K186" s="512">
        <f t="shared" si="180"/>
        <v>0</v>
      </c>
      <c r="L186" s="513">
        <f t="shared" si="180"/>
        <v>0</v>
      </c>
      <c r="M186" s="511">
        <f t="shared" si="180"/>
        <v>0</v>
      </c>
      <c r="N186" s="514">
        <f t="shared" si="180"/>
        <v>0</v>
      </c>
      <c r="O186" s="511">
        <f t="shared" si="180"/>
        <v>0</v>
      </c>
      <c r="P186" s="511">
        <f t="shared" si="180"/>
        <v>0</v>
      </c>
      <c r="Q186" s="512">
        <f t="shared" si="180"/>
        <v>0</v>
      </c>
      <c r="R186" s="513">
        <f t="shared" si="180"/>
        <v>0</v>
      </c>
      <c r="S186" s="511">
        <f t="shared" si="180"/>
        <v>0</v>
      </c>
      <c r="T186" s="514">
        <f t="shared" si="180"/>
        <v>0</v>
      </c>
      <c r="U186" s="511">
        <f t="shared" si="180"/>
        <v>5</v>
      </c>
      <c r="V186" s="511">
        <f t="shared" si="180"/>
        <v>1</v>
      </c>
      <c r="W186" s="512">
        <f t="shared" si="180"/>
        <v>4</v>
      </c>
      <c r="X186" s="513">
        <f t="shared" si="180"/>
        <v>0</v>
      </c>
      <c r="Y186" s="511">
        <f t="shared" si="180"/>
        <v>0</v>
      </c>
      <c r="Z186" s="514">
        <f t="shared" si="180"/>
        <v>0</v>
      </c>
      <c r="AA186" s="515">
        <f>ROUND(F186/C186*100,1)</f>
        <v>99.4</v>
      </c>
      <c r="AB186" s="516">
        <f>ROUND(G186/D186*100,1)</f>
        <v>99.8</v>
      </c>
      <c r="AC186" s="517">
        <f t="shared" si="178"/>
        <v>99.1</v>
      </c>
      <c r="AD186" s="518">
        <f t="shared" ref="AD186:AF195" si="181">ROUND(R186/C186*100,1)</f>
        <v>0</v>
      </c>
      <c r="AE186" s="516">
        <f t="shared" si="181"/>
        <v>0</v>
      </c>
      <c r="AF186" s="517">
        <f t="shared" si="181"/>
        <v>0</v>
      </c>
    </row>
    <row r="187" spans="2:32" s="57" customFormat="1" ht="18" customHeight="1">
      <c r="B187" s="520" t="s">
        <v>13</v>
      </c>
      <c r="C187" s="536">
        <f>SUM(D187:E187)</f>
        <v>161</v>
      </c>
      <c r="D187" s="577">
        <f>D188</f>
        <v>75</v>
      </c>
      <c r="E187" s="538">
        <f>E188</f>
        <v>86</v>
      </c>
      <c r="F187" s="539">
        <f>SUM(G187:H187)</f>
        <v>160</v>
      </c>
      <c r="G187" s="537">
        <v>75</v>
      </c>
      <c r="H187" s="540">
        <v>85</v>
      </c>
      <c r="I187" s="541">
        <f t="shared" ref="I187:I194" si="182">SUM(J187:K187)</f>
        <v>0</v>
      </c>
      <c r="J187" s="537">
        <f>SUM(J188)</f>
        <v>0</v>
      </c>
      <c r="K187" s="542">
        <f>SUM(K188)</f>
        <v>0</v>
      </c>
      <c r="L187" s="539">
        <f t="shared" ref="L187:L194" si="183">SUM(M187:N187)</f>
        <v>0</v>
      </c>
      <c r="M187" s="537">
        <f>SUM(M188)</f>
        <v>0</v>
      </c>
      <c r="N187" s="540">
        <f>SUM(N188)</f>
        <v>0</v>
      </c>
      <c r="O187" s="541">
        <f t="shared" ref="O187:O194" si="184">SUM(P187:Q187)</f>
        <v>0</v>
      </c>
      <c r="P187" s="537">
        <f>SUM(P188)</f>
        <v>0</v>
      </c>
      <c r="Q187" s="542">
        <f>SUM(Q188)</f>
        <v>0</v>
      </c>
      <c r="R187" s="539">
        <f t="shared" ref="R187:R194" si="185">SUM(S187:T187)</f>
        <v>0</v>
      </c>
      <c r="S187" s="537">
        <f>SUM(S188)</f>
        <v>0</v>
      </c>
      <c r="T187" s="540">
        <f>SUM(T188)</f>
        <v>0</v>
      </c>
      <c r="U187" s="539">
        <f t="shared" ref="U187:U194" si="186">SUM(V187:W187)</f>
        <v>1</v>
      </c>
      <c r="V187" s="537">
        <f>SUM(V188)</f>
        <v>0</v>
      </c>
      <c r="W187" s="540">
        <f>SUM(W188)</f>
        <v>1</v>
      </c>
      <c r="X187" s="541">
        <f t="shared" ref="X187:X194" si="187">SUM(Y187:Z187)</f>
        <v>0</v>
      </c>
      <c r="Y187" s="542">
        <f>SUM(Y188)</f>
        <v>0</v>
      </c>
      <c r="Z187" s="542">
        <f>SUM(Z188)</f>
        <v>0</v>
      </c>
      <c r="AA187" s="543">
        <f>ROUND(F187/C187*100,1)</f>
        <v>99.4</v>
      </c>
      <c r="AB187" s="544">
        <f>ROUND(G187/D187*100,1)</f>
        <v>100</v>
      </c>
      <c r="AC187" s="545">
        <f t="shared" si="178"/>
        <v>98.8</v>
      </c>
      <c r="AD187" s="546">
        <f t="shared" si="181"/>
        <v>0</v>
      </c>
      <c r="AE187" s="544">
        <f t="shared" si="181"/>
        <v>0</v>
      </c>
      <c r="AF187" s="545">
        <f t="shared" si="181"/>
        <v>0</v>
      </c>
    </row>
    <row r="188" spans="2:32" s="57" customFormat="1" ht="15" hidden="1" customHeight="1">
      <c r="B188" s="520" t="s">
        <v>130</v>
      </c>
      <c r="C188" s="536">
        <f>SUM(D188:E188)</f>
        <v>161</v>
      </c>
      <c r="D188" s="538">
        <f>SUM(G188,J188,M188,P188,S188,V188,Y188)</f>
        <v>75</v>
      </c>
      <c r="E188" s="538">
        <f>SUM(H188,K188,N188,Q188,T188,W188,Z188)</f>
        <v>86</v>
      </c>
      <c r="F188" s="576">
        <f>SUM(G188:H188)</f>
        <v>160</v>
      </c>
      <c r="G188" s="537">
        <v>75</v>
      </c>
      <c r="H188" s="540">
        <v>85</v>
      </c>
      <c r="I188" s="576">
        <f>SUM(J188:K188)</f>
        <v>0</v>
      </c>
      <c r="J188" s="537">
        <v>0</v>
      </c>
      <c r="K188" s="542">
        <v>0</v>
      </c>
      <c r="L188" s="576">
        <f>SUM(M188:N188)</f>
        <v>0</v>
      </c>
      <c r="M188" s="537">
        <v>0</v>
      </c>
      <c r="N188" s="540">
        <v>0</v>
      </c>
      <c r="O188" s="576">
        <f>SUM(P188:Q188)</f>
        <v>0</v>
      </c>
      <c r="P188" s="537">
        <v>0</v>
      </c>
      <c r="Q188" s="542">
        <v>0</v>
      </c>
      <c r="R188" s="576">
        <f>SUM(S188:T188)</f>
        <v>0</v>
      </c>
      <c r="S188" s="537">
        <v>0</v>
      </c>
      <c r="T188" s="540">
        <v>0</v>
      </c>
      <c r="U188" s="576">
        <f>SUM(V188:W188)</f>
        <v>1</v>
      </c>
      <c r="V188" s="537">
        <v>0</v>
      </c>
      <c r="W188" s="540">
        <v>1</v>
      </c>
      <c r="X188" s="576">
        <f>SUM(Y188:Z188)</f>
        <v>0</v>
      </c>
      <c r="Y188" s="542">
        <v>0</v>
      </c>
      <c r="Z188" s="542">
        <v>0</v>
      </c>
      <c r="AA188" s="543">
        <f t="shared" ref="AA188:AC195" si="188">ROUND(F188/C188*100,1)</f>
        <v>99.4</v>
      </c>
      <c r="AB188" s="544">
        <f>ROUND(G188/D188*100,1)</f>
        <v>100</v>
      </c>
      <c r="AC188" s="545">
        <f t="shared" si="178"/>
        <v>98.8</v>
      </c>
      <c r="AD188" s="546">
        <f t="shared" si="181"/>
        <v>0</v>
      </c>
      <c r="AE188" s="544">
        <f t="shared" si="181"/>
        <v>0</v>
      </c>
      <c r="AF188" s="545">
        <f t="shared" si="181"/>
        <v>0</v>
      </c>
    </row>
    <row r="189" spans="2:32" s="57" customFormat="1" ht="18" customHeight="1">
      <c r="B189" s="520" t="s">
        <v>14</v>
      </c>
      <c r="C189" s="536">
        <f t="shared" ref="C189:C194" si="189">SUM(D189:E189)</f>
        <v>290</v>
      </c>
      <c r="D189" s="537">
        <f>SUM(D190:D191)</f>
        <v>149</v>
      </c>
      <c r="E189" s="538">
        <f>SUM(E190:E191)</f>
        <v>141</v>
      </c>
      <c r="F189" s="539">
        <f>SUM(G189:H189)</f>
        <v>289</v>
      </c>
      <c r="G189" s="537">
        <f>SUM(G190:G191)</f>
        <v>149</v>
      </c>
      <c r="H189" s="540">
        <f>SUM(H190:H191)</f>
        <v>140</v>
      </c>
      <c r="I189" s="541">
        <f t="shared" si="182"/>
        <v>0</v>
      </c>
      <c r="J189" s="537">
        <f>SUM(J190:J191)</f>
        <v>0</v>
      </c>
      <c r="K189" s="537">
        <f>SUM(K190:K191)</f>
        <v>0</v>
      </c>
      <c r="L189" s="539">
        <f t="shared" si="183"/>
        <v>0</v>
      </c>
      <c r="M189" s="537">
        <f>SUM(M190:M191)</f>
        <v>0</v>
      </c>
      <c r="N189" s="540">
        <f>SUM(N190:N191)</f>
        <v>0</v>
      </c>
      <c r="O189" s="541">
        <f t="shared" si="184"/>
        <v>0</v>
      </c>
      <c r="P189" s="537">
        <f>SUM(P190:P191)</f>
        <v>0</v>
      </c>
      <c r="Q189" s="542">
        <f>SUM(Q190:Q191)</f>
        <v>0</v>
      </c>
      <c r="R189" s="539">
        <f t="shared" si="185"/>
        <v>0</v>
      </c>
      <c r="S189" s="537">
        <f>SUM(S190:S191)</f>
        <v>0</v>
      </c>
      <c r="T189" s="540">
        <f>SUM(T190:T191)</f>
        <v>0</v>
      </c>
      <c r="U189" s="539">
        <f t="shared" si="186"/>
        <v>1</v>
      </c>
      <c r="V189" s="537">
        <f>SUM(V190:V191)</f>
        <v>0</v>
      </c>
      <c r="W189" s="540">
        <f>SUM(W190:W191)</f>
        <v>1</v>
      </c>
      <c r="X189" s="541">
        <f t="shared" si="187"/>
        <v>0</v>
      </c>
      <c r="Y189" s="542">
        <f>SUM(Y190:Y191)</f>
        <v>0</v>
      </c>
      <c r="Z189" s="542">
        <f>SUM(Z190:Z191)</f>
        <v>0</v>
      </c>
      <c r="AA189" s="543">
        <f t="shared" si="188"/>
        <v>99.7</v>
      </c>
      <c r="AB189" s="544">
        <f t="shared" si="188"/>
        <v>100</v>
      </c>
      <c r="AC189" s="545">
        <f t="shared" si="178"/>
        <v>99.3</v>
      </c>
      <c r="AD189" s="546">
        <f t="shared" si="181"/>
        <v>0</v>
      </c>
      <c r="AE189" s="544">
        <f t="shared" si="181"/>
        <v>0</v>
      </c>
      <c r="AF189" s="545">
        <f t="shared" si="181"/>
        <v>0</v>
      </c>
    </row>
    <row r="190" spans="2:32" s="57" customFormat="1" ht="15" hidden="1" customHeight="1">
      <c r="B190" s="520" t="s">
        <v>131</v>
      </c>
      <c r="C190" s="536">
        <f>SUM(D190:E190)</f>
        <v>188</v>
      </c>
      <c r="D190" s="537">
        <f>SUM(G190,J190,M190,P190,S190,V190,Y190)</f>
        <v>83</v>
      </c>
      <c r="E190" s="538">
        <f>SUM(H190,K190,N190,Q190,T190,W190,Z190)</f>
        <v>105</v>
      </c>
      <c r="F190" s="576">
        <f>SUM(G190:H190)</f>
        <v>187</v>
      </c>
      <c r="G190" s="537">
        <v>83</v>
      </c>
      <c r="H190" s="540">
        <v>104</v>
      </c>
      <c r="I190" s="576">
        <f>SUM(J190:K190)</f>
        <v>0</v>
      </c>
      <c r="J190" s="537">
        <v>0</v>
      </c>
      <c r="K190" s="542">
        <v>0</v>
      </c>
      <c r="L190" s="576">
        <f>SUM(M190:N190)</f>
        <v>0</v>
      </c>
      <c r="M190" s="537">
        <v>0</v>
      </c>
      <c r="N190" s="540">
        <v>0</v>
      </c>
      <c r="O190" s="576">
        <f>SUM(P190:Q190)</f>
        <v>0</v>
      </c>
      <c r="P190" s="537">
        <v>0</v>
      </c>
      <c r="Q190" s="542">
        <v>0</v>
      </c>
      <c r="R190" s="576">
        <f>SUM(S190:T190)</f>
        <v>0</v>
      </c>
      <c r="S190" s="537">
        <v>0</v>
      </c>
      <c r="T190" s="540">
        <v>0</v>
      </c>
      <c r="U190" s="576">
        <f>SUM(V190:W190)</f>
        <v>1</v>
      </c>
      <c r="V190" s="537">
        <v>0</v>
      </c>
      <c r="W190" s="540">
        <v>1</v>
      </c>
      <c r="X190" s="576">
        <f>SUM(Y190:Z190)</f>
        <v>0</v>
      </c>
      <c r="Y190" s="542">
        <v>0</v>
      </c>
      <c r="Z190" s="542">
        <v>0</v>
      </c>
      <c r="AA190" s="543">
        <f t="shared" si="188"/>
        <v>99.5</v>
      </c>
      <c r="AB190" s="544">
        <f t="shared" si="188"/>
        <v>100</v>
      </c>
      <c r="AC190" s="545">
        <f t="shared" si="178"/>
        <v>99</v>
      </c>
      <c r="AD190" s="546">
        <f t="shared" si="181"/>
        <v>0</v>
      </c>
      <c r="AE190" s="544">
        <f t="shared" si="181"/>
        <v>0</v>
      </c>
      <c r="AF190" s="545">
        <f t="shared" si="181"/>
        <v>0</v>
      </c>
    </row>
    <row r="191" spans="2:32" s="57" customFormat="1" ht="15" hidden="1" customHeight="1">
      <c r="B191" s="520" t="s">
        <v>132</v>
      </c>
      <c r="C191" s="536">
        <f>SUM(D191:E191)</f>
        <v>102</v>
      </c>
      <c r="D191" s="537">
        <f>SUM(G191,J191,M191,P191,S191,V191,Y191)</f>
        <v>66</v>
      </c>
      <c r="E191" s="538">
        <f>SUM(H191,K191,N191,Q191,T191,W191,Z191)</f>
        <v>36</v>
      </c>
      <c r="F191" s="576">
        <f>SUM(G191:H191)</f>
        <v>102</v>
      </c>
      <c r="G191" s="537">
        <v>66</v>
      </c>
      <c r="H191" s="540">
        <v>36</v>
      </c>
      <c r="I191" s="576">
        <f>SUM(J191:K191)</f>
        <v>0</v>
      </c>
      <c r="J191" s="537">
        <v>0</v>
      </c>
      <c r="K191" s="542">
        <v>0</v>
      </c>
      <c r="L191" s="576">
        <f>SUM(M191:N191)</f>
        <v>0</v>
      </c>
      <c r="M191" s="537">
        <v>0</v>
      </c>
      <c r="N191" s="540">
        <v>0</v>
      </c>
      <c r="O191" s="576">
        <f>SUM(P191:Q191)</f>
        <v>0</v>
      </c>
      <c r="P191" s="537">
        <v>0</v>
      </c>
      <c r="Q191" s="542">
        <v>0</v>
      </c>
      <c r="R191" s="576">
        <f>SUM(S191:T191)</f>
        <v>0</v>
      </c>
      <c r="S191" s="537">
        <v>0</v>
      </c>
      <c r="T191" s="540">
        <v>0</v>
      </c>
      <c r="U191" s="576">
        <f>SUM(V191:W191)</f>
        <v>0</v>
      </c>
      <c r="V191" s="537">
        <v>0</v>
      </c>
      <c r="W191" s="540">
        <v>0</v>
      </c>
      <c r="X191" s="576">
        <f>SUM(Y191:Z191)</f>
        <v>0</v>
      </c>
      <c r="Y191" s="542">
        <v>0</v>
      </c>
      <c r="Z191" s="542">
        <v>0</v>
      </c>
      <c r="AA191" s="543">
        <f t="shared" si="188"/>
        <v>100</v>
      </c>
      <c r="AB191" s="544">
        <f t="shared" si="188"/>
        <v>100</v>
      </c>
      <c r="AC191" s="545">
        <f t="shared" si="178"/>
        <v>100</v>
      </c>
      <c r="AD191" s="546">
        <f t="shared" si="181"/>
        <v>0</v>
      </c>
      <c r="AE191" s="544">
        <f t="shared" si="181"/>
        <v>0</v>
      </c>
      <c r="AF191" s="545">
        <f t="shared" si="181"/>
        <v>0</v>
      </c>
    </row>
    <row r="192" spans="2:32" s="57" customFormat="1" ht="18" customHeight="1">
      <c r="B192" s="520" t="s">
        <v>15</v>
      </c>
      <c r="C192" s="536">
        <f t="shared" si="189"/>
        <v>260</v>
      </c>
      <c r="D192" s="537">
        <f>SUM(D193)</f>
        <v>124</v>
      </c>
      <c r="E192" s="538">
        <f>SUM(E193)</f>
        <v>136</v>
      </c>
      <c r="F192" s="539">
        <f t="shared" ref="F192:F194" si="190">SUM(G192:H192)</f>
        <v>257</v>
      </c>
      <c r="G192" s="537">
        <f>SUM(G193)</f>
        <v>123</v>
      </c>
      <c r="H192" s="540">
        <f>SUM(H193)</f>
        <v>134</v>
      </c>
      <c r="I192" s="541">
        <f t="shared" si="182"/>
        <v>0</v>
      </c>
      <c r="J192" s="537">
        <f>SUM(J193)</f>
        <v>0</v>
      </c>
      <c r="K192" s="542">
        <f>SUM(K193)</f>
        <v>0</v>
      </c>
      <c r="L192" s="539">
        <f t="shared" si="183"/>
        <v>0</v>
      </c>
      <c r="M192" s="537">
        <f>SUM(M193)</f>
        <v>0</v>
      </c>
      <c r="N192" s="540">
        <f>SUM(N193)</f>
        <v>0</v>
      </c>
      <c r="O192" s="541">
        <f t="shared" si="184"/>
        <v>0</v>
      </c>
      <c r="P192" s="537">
        <f>SUM(P193)</f>
        <v>0</v>
      </c>
      <c r="Q192" s="542">
        <f>SUM(Q193)</f>
        <v>0</v>
      </c>
      <c r="R192" s="539">
        <f t="shared" si="185"/>
        <v>0</v>
      </c>
      <c r="S192" s="537">
        <f>SUM(S193)</f>
        <v>0</v>
      </c>
      <c r="T192" s="540">
        <f>SUM(T193)</f>
        <v>0</v>
      </c>
      <c r="U192" s="539">
        <f t="shared" si="186"/>
        <v>3</v>
      </c>
      <c r="V192" s="537">
        <f>SUM(V193)</f>
        <v>1</v>
      </c>
      <c r="W192" s="540">
        <f>SUM(W193)</f>
        <v>2</v>
      </c>
      <c r="X192" s="541">
        <f t="shared" si="187"/>
        <v>0</v>
      </c>
      <c r="Y192" s="542">
        <f>SUM(Y193)</f>
        <v>0</v>
      </c>
      <c r="Z192" s="542">
        <f>SUM(Z193)</f>
        <v>0</v>
      </c>
      <c r="AA192" s="543">
        <f t="shared" si="188"/>
        <v>98.8</v>
      </c>
      <c r="AB192" s="544">
        <f t="shared" si="188"/>
        <v>99.2</v>
      </c>
      <c r="AC192" s="545">
        <f t="shared" si="178"/>
        <v>98.5</v>
      </c>
      <c r="AD192" s="546">
        <f t="shared" si="181"/>
        <v>0</v>
      </c>
      <c r="AE192" s="544">
        <f t="shared" si="181"/>
        <v>0</v>
      </c>
      <c r="AF192" s="545">
        <f t="shared" si="181"/>
        <v>0</v>
      </c>
    </row>
    <row r="193" spans="2:32" s="57" customFormat="1" ht="15" hidden="1" customHeight="1">
      <c r="B193" s="520" t="s">
        <v>133</v>
      </c>
      <c r="C193" s="536">
        <f>SUM(D193:E193)</f>
        <v>260</v>
      </c>
      <c r="D193" s="537">
        <f>SUM(G193,J193,M193,P193,S193,V193,Y193)</f>
        <v>124</v>
      </c>
      <c r="E193" s="538">
        <f>SUM(H193,K193,N193,Q193,T193,W193,Z193)</f>
        <v>136</v>
      </c>
      <c r="F193" s="576">
        <f>SUM(G193:H193)</f>
        <v>257</v>
      </c>
      <c r="G193" s="537">
        <v>123</v>
      </c>
      <c r="H193" s="540">
        <v>134</v>
      </c>
      <c r="I193" s="576">
        <f>SUM(J193:K193)</f>
        <v>0</v>
      </c>
      <c r="J193" s="537">
        <v>0</v>
      </c>
      <c r="K193" s="542">
        <v>0</v>
      </c>
      <c r="L193" s="576">
        <f>SUM(M193:N193)</f>
        <v>0</v>
      </c>
      <c r="M193" s="537">
        <v>0</v>
      </c>
      <c r="N193" s="540">
        <v>0</v>
      </c>
      <c r="O193" s="576">
        <f>SUM(P193:Q193)</f>
        <v>0</v>
      </c>
      <c r="P193" s="537">
        <v>0</v>
      </c>
      <c r="Q193" s="542">
        <v>0</v>
      </c>
      <c r="R193" s="576">
        <f>SUM(S193:T193)</f>
        <v>0</v>
      </c>
      <c r="S193" s="537">
        <v>0</v>
      </c>
      <c r="T193" s="540">
        <v>0</v>
      </c>
      <c r="U193" s="576">
        <f>SUM(V193:W193)</f>
        <v>3</v>
      </c>
      <c r="V193" s="537">
        <v>1</v>
      </c>
      <c r="W193" s="540">
        <v>2</v>
      </c>
      <c r="X193" s="576">
        <f>SUM(Y193:Z193)</f>
        <v>0</v>
      </c>
      <c r="Y193" s="542">
        <v>0</v>
      </c>
      <c r="Z193" s="542">
        <v>0</v>
      </c>
      <c r="AA193" s="543">
        <f t="shared" si="188"/>
        <v>98.8</v>
      </c>
      <c r="AB193" s="544">
        <f t="shared" si="188"/>
        <v>99.2</v>
      </c>
      <c r="AC193" s="545">
        <f t="shared" si="178"/>
        <v>98.5</v>
      </c>
      <c r="AD193" s="546">
        <f t="shared" si="181"/>
        <v>0</v>
      </c>
      <c r="AE193" s="544">
        <f t="shared" si="181"/>
        <v>0</v>
      </c>
      <c r="AF193" s="545">
        <f t="shared" si="181"/>
        <v>0</v>
      </c>
    </row>
    <row r="194" spans="2:32" s="57" customFormat="1" ht="18" customHeight="1">
      <c r="B194" s="520" t="s">
        <v>16</v>
      </c>
      <c r="C194" s="576">
        <f t="shared" si="189"/>
        <v>149</v>
      </c>
      <c r="D194" s="537">
        <f>D195</f>
        <v>71</v>
      </c>
      <c r="E194" s="538">
        <f>E195</f>
        <v>78</v>
      </c>
      <c r="F194" s="539">
        <f t="shared" si="190"/>
        <v>149</v>
      </c>
      <c r="G194" s="537">
        <f>G195</f>
        <v>71</v>
      </c>
      <c r="H194" s="540">
        <f>H195</f>
        <v>78</v>
      </c>
      <c r="I194" s="541">
        <f t="shared" si="182"/>
        <v>0</v>
      </c>
      <c r="J194" s="537">
        <f>SUM(J195)</f>
        <v>0</v>
      </c>
      <c r="K194" s="542">
        <f>SUM(K195)</f>
        <v>0</v>
      </c>
      <c r="L194" s="539">
        <f t="shared" si="183"/>
        <v>0</v>
      </c>
      <c r="M194" s="537">
        <f>SUM(M195)</f>
        <v>0</v>
      </c>
      <c r="N194" s="540">
        <f>SUM(N195)</f>
        <v>0</v>
      </c>
      <c r="O194" s="541">
        <f t="shared" si="184"/>
        <v>0</v>
      </c>
      <c r="P194" s="537">
        <f>SUM(P195)</f>
        <v>0</v>
      </c>
      <c r="Q194" s="542">
        <f>SUM(Q195)</f>
        <v>0</v>
      </c>
      <c r="R194" s="539">
        <f t="shared" si="185"/>
        <v>0</v>
      </c>
      <c r="S194" s="537">
        <f>SUM(S195)</f>
        <v>0</v>
      </c>
      <c r="T194" s="540">
        <f>SUM(T195)</f>
        <v>0</v>
      </c>
      <c r="U194" s="539">
        <f t="shared" si="186"/>
        <v>0</v>
      </c>
      <c r="V194" s="537">
        <f>SUM(V195)</f>
        <v>0</v>
      </c>
      <c r="W194" s="540">
        <f>SUM(W195)</f>
        <v>0</v>
      </c>
      <c r="X194" s="541">
        <f t="shared" si="187"/>
        <v>0</v>
      </c>
      <c r="Y194" s="542">
        <f>SUM(Y195)</f>
        <v>0</v>
      </c>
      <c r="Z194" s="542">
        <f>SUM(Z195)</f>
        <v>0</v>
      </c>
      <c r="AA194" s="543">
        <f t="shared" si="188"/>
        <v>100</v>
      </c>
      <c r="AB194" s="544">
        <f t="shared" si="188"/>
        <v>100</v>
      </c>
      <c r="AC194" s="545">
        <f t="shared" si="188"/>
        <v>100</v>
      </c>
      <c r="AD194" s="546">
        <f t="shared" si="181"/>
        <v>0</v>
      </c>
      <c r="AE194" s="544">
        <f t="shared" si="181"/>
        <v>0</v>
      </c>
      <c r="AF194" s="545">
        <f>ROUND(T194/E194*100,1)</f>
        <v>0</v>
      </c>
    </row>
    <row r="195" spans="2:32" s="57" customFormat="1" ht="15" hidden="1" customHeight="1">
      <c r="B195" s="528" t="s">
        <v>135</v>
      </c>
      <c r="C195" s="536">
        <f>SUM(D195:E195)</f>
        <v>149</v>
      </c>
      <c r="D195" s="537">
        <f>SUM(G195,J195,M195,P195,S195,V195,Y195)</f>
        <v>71</v>
      </c>
      <c r="E195" s="538">
        <f>SUM(H195,K195,N195,Q195,T195,W195,Z195)</f>
        <v>78</v>
      </c>
      <c r="F195" s="576">
        <f>SUM(G195:H195)</f>
        <v>149</v>
      </c>
      <c r="G195" s="537">
        <v>71</v>
      </c>
      <c r="H195" s="540">
        <v>78</v>
      </c>
      <c r="I195" s="576">
        <f>SUM(J195:K195)</f>
        <v>0</v>
      </c>
      <c r="J195" s="537">
        <v>0</v>
      </c>
      <c r="K195" s="542">
        <v>0</v>
      </c>
      <c r="L195" s="576">
        <f>SUM(M195:N195)</f>
        <v>0</v>
      </c>
      <c r="M195" s="537">
        <v>0</v>
      </c>
      <c r="N195" s="540">
        <v>0</v>
      </c>
      <c r="O195" s="576">
        <f>SUM(P195:Q195)</f>
        <v>0</v>
      </c>
      <c r="P195" s="537">
        <v>0</v>
      </c>
      <c r="Q195" s="542">
        <v>0</v>
      </c>
      <c r="R195" s="576">
        <f>SUM(S195:T195)</f>
        <v>0</v>
      </c>
      <c r="S195" s="537">
        <v>0</v>
      </c>
      <c r="T195" s="540">
        <v>0</v>
      </c>
      <c r="U195" s="576">
        <f>SUM(V195:W195)</f>
        <v>0</v>
      </c>
      <c r="V195" s="537">
        <v>0</v>
      </c>
      <c r="W195" s="540">
        <v>0</v>
      </c>
      <c r="X195" s="576">
        <f>SUM(Y195:Z195)</f>
        <v>0</v>
      </c>
      <c r="Y195" s="548">
        <v>0</v>
      </c>
      <c r="Z195" s="551">
        <v>0</v>
      </c>
      <c r="AA195" s="554">
        <f t="shared" si="188"/>
        <v>100</v>
      </c>
      <c r="AB195" s="555">
        <f t="shared" si="188"/>
        <v>100</v>
      </c>
      <c r="AC195" s="556">
        <f t="shared" si="188"/>
        <v>100</v>
      </c>
      <c r="AD195" s="557">
        <f t="shared" si="181"/>
        <v>0</v>
      </c>
      <c r="AE195" s="555">
        <f t="shared" si="181"/>
        <v>0</v>
      </c>
      <c r="AF195" s="556">
        <f>ROUND(T195/E195*100,1)</f>
        <v>0</v>
      </c>
    </row>
    <row r="196" spans="2:32" ht="16.5" customHeight="1">
      <c r="B196" s="229" t="s">
        <v>64</v>
      </c>
      <c r="C196" s="381"/>
      <c r="D196" s="381"/>
      <c r="E196" s="381"/>
      <c r="F196" s="381"/>
      <c r="G196" s="381"/>
      <c r="H196" s="381"/>
      <c r="I196" s="381"/>
      <c r="J196" s="381"/>
      <c r="K196" s="381"/>
      <c r="L196" s="381"/>
      <c r="M196" s="381"/>
      <c r="N196" s="381"/>
      <c r="O196" s="381"/>
      <c r="P196" s="381"/>
      <c r="Q196" s="381"/>
      <c r="R196" s="381"/>
      <c r="S196" s="381"/>
      <c r="T196" s="381"/>
      <c r="U196" s="381"/>
      <c r="V196" s="381"/>
      <c r="W196" s="381"/>
      <c r="X196" s="381"/>
      <c r="Y196" s="381"/>
      <c r="Z196" s="381"/>
      <c r="AA196" s="381"/>
      <c r="AB196" s="381"/>
      <c r="AC196" s="381"/>
      <c r="AD196" s="381"/>
      <c r="AE196" s="381"/>
      <c r="AF196" s="264"/>
    </row>
    <row r="197" spans="2:32" ht="12.75">
      <c r="AA197" s="126"/>
      <c r="AB197" s="126"/>
      <c r="AC197" s="126"/>
      <c r="AD197" s="126"/>
      <c r="AE197" s="126"/>
      <c r="AF197" s="131"/>
    </row>
  </sheetData>
  <mergeCells count="9">
    <mergeCell ref="X4:Z6"/>
    <mergeCell ref="AA4:AC6"/>
    <mergeCell ref="AD4:AF6"/>
    <mergeCell ref="F4:H6"/>
    <mergeCell ref="I4:K6"/>
    <mergeCell ref="L4:N6"/>
    <mergeCell ref="O4:Q6"/>
    <mergeCell ref="R4:T6"/>
    <mergeCell ref="U4:W6"/>
  </mergeCells>
  <phoneticPr fontId="12"/>
  <pageMargins left="0.59055118110236227" right="0.59055118110236227" top="0.78740157480314965" bottom="0.78740157480314965" header="0.39370078740157483" footer="0.39370078740157483"/>
  <pageSetup paperSize="9" scale="87" orientation="portrait" r:id="rId1"/>
  <headerFooter alignWithMargins="0">
    <oddHeader>&amp;R&amp;"ＭＳ Ｐゴシック,標準"10.教      育</oddHeader>
    <oddFooter>&amp;C&amp;"ＭＳ Ｐゴシック,標準"-64-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3CC82-0113-4978-8FD2-C6CB96D2C22B}">
  <dimension ref="A1:O83"/>
  <sheetViews>
    <sheetView showGridLines="0" zoomScaleNormal="100" zoomScaleSheetLayoutView="100" workbookViewId="0">
      <selection activeCell="H52" sqref="H52"/>
    </sheetView>
  </sheetViews>
  <sheetFormatPr defaultColWidth="9.85546875" defaultRowHeight="11.25"/>
  <cols>
    <col min="1" max="1" width="1.85546875" style="580" customWidth="1"/>
    <col min="2" max="2" width="11.7109375" style="579" customWidth="1"/>
    <col min="3" max="14" width="6.85546875" style="580" customWidth="1"/>
    <col min="15" max="16384" width="9.85546875" style="580"/>
  </cols>
  <sheetData>
    <row r="1" spans="1:15" ht="30" customHeight="1">
      <c r="A1" s="578" t="s">
        <v>273</v>
      </c>
    </row>
    <row r="2" spans="1:15" ht="7.5" customHeight="1">
      <c r="A2" s="578"/>
    </row>
    <row r="3" spans="1:15" s="1" customFormat="1" ht="22.5" customHeight="1">
      <c r="A3" s="581">
        <v>1</v>
      </c>
      <c r="B3" s="581" t="s">
        <v>274</v>
      </c>
      <c r="N3" s="582" t="s">
        <v>275</v>
      </c>
    </row>
    <row r="4" spans="1:15" ht="15" customHeight="1">
      <c r="B4" s="583" t="s">
        <v>98</v>
      </c>
      <c r="C4" s="584" t="s">
        <v>247</v>
      </c>
      <c r="D4" s="584"/>
      <c r="E4" s="584"/>
      <c r="F4" s="584"/>
      <c r="G4" s="584"/>
      <c r="H4" s="584"/>
      <c r="I4" s="584" t="s">
        <v>248</v>
      </c>
      <c r="J4" s="584"/>
      <c r="K4" s="584"/>
      <c r="L4" s="584"/>
      <c r="M4" s="584"/>
      <c r="N4" s="584"/>
    </row>
    <row r="5" spans="1:15" ht="15" customHeight="1">
      <c r="B5" s="585"/>
      <c r="C5" s="586" t="s">
        <v>276</v>
      </c>
      <c r="D5" s="587" t="s">
        <v>277</v>
      </c>
      <c r="E5" s="587" t="s">
        <v>278</v>
      </c>
      <c r="F5" s="587" t="s">
        <v>279</v>
      </c>
      <c r="G5" s="587" t="s">
        <v>280</v>
      </c>
      <c r="H5" s="588" t="s">
        <v>281</v>
      </c>
      <c r="I5" s="586" t="s">
        <v>276</v>
      </c>
      <c r="J5" s="587" t="s">
        <v>277</v>
      </c>
      <c r="K5" s="587" t="s">
        <v>278</v>
      </c>
      <c r="L5" s="587" t="s">
        <v>279</v>
      </c>
      <c r="M5" s="587" t="s">
        <v>280</v>
      </c>
      <c r="N5" s="588" t="s">
        <v>281</v>
      </c>
    </row>
    <row r="6" spans="1:15" ht="13.5" hidden="1" customHeight="1">
      <c r="B6" s="589" t="s">
        <v>282</v>
      </c>
      <c r="C6" s="590">
        <v>116.5</v>
      </c>
      <c r="D6" s="591">
        <v>122.5</v>
      </c>
      <c r="E6" s="591">
        <v>128.4</v>
      </c>
      <c r="F6" s="591">
        <v>134.30000000000001</v>
      </c>
      <c r="G6" s="591">
        <v>139.19999999999999</v>
      </c>
      <c r="H6" s="592">
        <v>145.80000000000001</v>
      </c>
      <c r="I6" s="590">
        <v>116.4</v>
      </c>
      <c r="J6" s="591">
        <v>122</v>
      </c>
      <c r="K6" s="591">
        <v>127.7</v>
      </c>
      <c r="L6" s="591">
        <v>134.19999999999999</v>
      </c>
      <c r="M6" s="591">
        <v>141.4</v>
      </c>
      <c r="N6" s="592">
        <v>147.5</v>
      </c>
    </row>
    <row r="7" spans="1:15" ht="13.5" hidden="1" customHeight="1">
      <c r="B7" s="593" t="s">
        <v>283</v>
      </c>
      <c r="C7" s="594">
        <v>117.1</v>
      </c>
      <c r="D7" s="595">
        <v>122.9</v>
      </c>
      <c r="E7" s="595">
        <v>128.30000000000001</v>
      </c>
      <c r="F7" s="595">
        <v>134.1</v>
      </c>
      <c r="G7" s="595">
        <v>138.9</v>
      </c>
      <c r="H7" s="596">
        <v>145.5</v>
      </c>
      <c r="I7" s="594">
        <v>115.9</v>
      </c>
      <c r="J7" s="595">
        <v>122</v>
      </c>
      <c r="K7" s="595">
        <v>127.7</v>
      </c>
      <c r="L7" s="595">
        <v>134</v>
      </c>
      <c r="M7" s="595">
        <v>141.19999999999999</v>
      </c>
      <c r="N7" s="596">
        <v>147.4</v>
      </c>
    </row>
    <row r="8" spans="1:15" ht="13.5" hidden="1" customHeight="1">
      <c r="B8" s="593" t="s">
        <v>284</v>
      </c>
      <c r="C8" s="594">
        <v>116.8</v>
      </c>
      <c r="D8" s="595">
        <v>122.6</v>
      </c>
      <c r="E8" s="595">
        <v>128.80000000000001</v>
      </c>
      <c r="F8" s="595">
        <v>133.9</v>
      </c>
      <c r="G8" s="595">
        <v>139.4</v>
      </c>
      <c r="H8" s="596">
        <v>145</v>
      </c>
      <c r="I8" s="594">
        <v>115.8</v>
      </c>
      <c r="J8" s="595">
        <v>122.1</v>
      </c>
      <c r="K8" s="595">
        <v>127.8</v>
      </c>
      <c r="L8" s="595">
        <v>134.19999999999999</v>
      </c>
      <c r="M8" s="595">
        <v>140.6</v>
      </c>
      <c r="N8" s="596">
        <v>147.1</v>
      </c>
    </row>
    <row r="9" spans="1:15" ht="13.5" hidden="1" customHeight="1">
      <c r="B9" s="597" t="s">
        <v>285</v>
      </c>
      <c r="C9" s="598">
        <v>116.8</v>
      </c>
      <c r="D9" s="599">
        <v>122.4</v>
      </c>
      <c r="E9" s="599">
        <v>128.6</v>
      </c>
      <c r="F9" s="599">
        <v>133.19999999999999</v>
      </c>
      <c r="G9" s="599">
        <v>139.5</v>
      </c>
      <c r="H9" s="600">
        <v>145.80000000000001</v>
      </c>
      <c r="I9" s="598">
        <v>115.7</v>
      </c>
      <c r="J9" s="599">
        <v>121.8</v>
      </c>
      <c r="K9" s="599">
        <v>127.9</v>
      </c>
      <c r="L9" s="599">
        <v>133.80000000000001</v>
      </c>
      <c r="M9" s="599">
        <v>141</v>
      </c>
      <c r="N9" s="600">
        <v>147.5</v>
      </c>
    </row>
    <row r="10" spans="1:15" ht="13.5" hidden="1" customHeight="1">
      <c r="B10" s="593" t="s">
        <v>286</v>
      </c>
      <c r="C10" s="594">
        <v>116.6</v>
      </c>
      <c r="D10" s="595">
        <v>122.1</v>
      </c>
      <c r="E10" s="595">
        <v>128.4</v>
      </c>
      <c r="F10" s="595">
        <v>133.9</v>
      </c>
      <c r="G10" s="595">
        <v>139</v>
      </c>
      <c r="H10" s="596">
        <v>144.80000000000001</v>
      </c>
      <c r="I10" s="594">
        <v>116.1</v>
      </c>
      <c r="J10" s="595">
        <v>121.4</v>
      </c>
      <c r="K10" s="595">
        <v>127.9</v>
      </c>
      <c r="L10" s="595">
        <v>133.9</v>
      </c>
      <c r="M10" s="595">
        <v>140.80000000000001</v>
      </c>
      <c r="N10" s="596">
        <v>147.30000000000001</v>
      </c>
    </row>
    <row r="11" spans="1:15" ht="14.25" hidden="1" customHeight="1">
      <c r="B11" s="593" t="s">
        <v>287</v>
      </c>
      <c r="C11" s="594">
        <v>116.6</v>
      </c>
      <c r="D11" s="595">
        <v>122.5</v>
      </c>
      <c r="E11" s="595">
        <v>128.30000000000001</v>
      </c>
      <c r="F11" s="595">
        <v>134.19999999999999</v>
      </c>
      <c r="G11" s="595">
        <v>139.1</v>
      </c>
      <c r="H11" s="596">
        <v>145.30000000000001</v>
      </c>
      <c r="I11" s="594">
        <v>115.7</v>
      </c>
      <c r="J11" s="595">
        <v>121.5</v>
      </c>
      <c r="K11" s="595">
        <v>127.7</v>
      </c>
      <c r="L11" s="595">
        <v>134.30000000000001</v>
      </c>
      <c r="M11" s="595">
        <v>140.30000000000001</v>
      </c>
      <c r="N11" s="596">
        <v>147.4</v>
      </c>
    </row>
    <row r="12" spans="1:15" ht="14.25" hidden="1" customHeight="1">
      <c r="B12" s="593" t="s">
        <v>288</v>
      </c>
      <c r="C12" s="594">
        <v>116.7</v>
      </c>
      <c r="D12" s="595">
        <v>122.2</v>
      </c>
      <c r="E12" s="595">
        <v>128.30000000000001</v>
      </c>
      <c r="F12" s="595">
        <v>134.19999999999999</v>
      </c>
      <c r="G12" s="595">
        <v>139.1</v>
      </c>
      <c r="H12" s="596">
        <v>145.30000000000001</v>
      </c>
      <c r="I12" s="594">
        <v>115.8</v>
      </c>
      <c r="J12" s="595">
        <v>121.2</v>
      </c>
      <c r="K12" s="595">
        <v>127.9</v>
      </c>
      <c r="L12" s="595">
        <v>133.4</v>
      </c>
      <c r="M12" s="595">
        <v>141</v>
      </c>
      <c r="N12" s="596">
        <v>146.9</v>
      </c>
    </row>
    <row r="13" spans="1:15" ht="14.25" hidden="1" customHeight="1">
      <c r="B13" s="589" t="s">
        <v>289</v>
      </c>
      <c r="C13" s="590">
        <v>116.9</v>
      </c>
      <c r="D13" s="591">
        <v>122.8</v>
      </c>
      <c r="E13" s="591">
        <v>129.19999999999999</v>
      </c>
      <c r="F13" s="591">
        <v>134.1</v>
      </c>
      <c r="G13" s="591">
        <v>139.5</v>
      </c>
      <c r="H13" s="592">
        <v>145.30000000000001</v>
      </c>
      <c r="I13" s="590">
        <v>115.7</v>
      </c>
      <c r="J13" s="591">
        <v>121.8</v>
      </c>
      <c r="K13" s="591">
        <v>127.5</v>
      </c>
      <c r="L13" s="591">
        <v>134.1</v>
      </c>
      <c r="M13" s="591">
        <v>140.5</v>
      </c>
      <c r="N13" s="592">
        <v>147.4</v>
      </c>
    </row>
    <row r="14" spans="1:15" ht="14.25" hidden="1" customHeight="1">
      <c r="B14" s="593" t="s">
        <v>290</v>
      </c>
      <c r="C14" s="594">
        <v>116.9</v>
      </c>
      <c r="D14" s="595">
        <v>123</v>
      </c>
      <c r="E14" s="595">
        <v>128.5</v>
      </c>
      <c r="F14" s="595">
        <v>134.19999999999999</v>
      </c>
      <c r="G14" s="595">
        <v>139.1</v>
      </c>
      <c r="H14" s="596">
        <v>145.30000000000001</v>
      </c>
      <c r="I14" s="594">
        <v>115.8</v>
      </c>
      <c r="J14" s="595">
        <v>121.7</v>
      </c>
      <c r="K14" s="595">
        <v>127.7</v>
      </c>
      <c r="L14" s="595">
        <v>134.1</v>
      </c>
      <c r="M14" s="595">
        <v>140.6</v>
      </c>
      <c r="N14" s="596">
        <v>146.9</v>
      </c>
      <c r="O14" s="601"/>
    </row>
    <row r="15" spans="1:15" ht="14.25" hidden="1" customHeight="1">
      <c r="B15" s="589" t="s">
        <v>291</v>
      </c>
      <c r="C15" s="594">
        <v>117</v>
      </c>
      <c r="D15" s="595">
        <v>122.3</v>
      </c>
      <c r="E15" s="595">
        <v>128.80000000000001</v>
      </c>
      <c r="F15" s="595">
        <v>133.80000000000001</v>
      </c>
      <c r="G15" s="595">
        <v>138.9</v>
      </c>
      <c r="H15" s="596">
        <v>145.80000000000001</v>
      </c>
      <c r="I15" s="594">
        <v>116.5</v>
      </c>
      <c r="J15" s="595">
        <v>122.3</v>
      </c>
      <c r="K15" s="595">
        <v>127.7</v>
      </c>
      <c r="L15" s="595">
        <v>133.80000000000001</v>
      </c>
      <c r="M15" s="595">
        <v>140.19999999999999</v>
      </c>
      <c r="N15" s="596">
        <v>146.69999999999999</v>
      </c>
      <c r="O15" s="601"/>
    </row>
    <row r="16" spans="1:15" ht="14.25" customHeight="1">
      <c r="B16" s="589" t="s">
        <v>292</v>
      </c>
      <c r="C16" s="602">
        <v>116.7</v>
      </c>
      <c r="D16" s="603">
        <v>122.9</v>
      </c>
      <c r="E16" s="603">
        <v>128.6</v>
      </c>
      <c r="F16" s="603">
        <v>133.5</v>
      </c>
      <c r="G16" s="603">
        <v>139.1</v>
      </c>
      <c r="H16" s="604">
        <v>145.6</v>
      </c>
      <c r="I16" s="602">
        <v>115.9</v>
      </c>
      <c r="J16" s="603">
        <v>121.6</v>
      </c>
      <c r="K16" s="603">
        <v>127.4</v>
      </c>
      <c r="L16" s="603">
        <v>134.1</v>
      </c>
      <c r="M16" s="603">
        <v>141</v>
      </c>
      <c r="N16" s="604">
        <v>146.6</v>
      </c>
      <c r="O16" s="601"/>
    </row>
    <row r="17" spans="2:15" ht="14.25" customHeight="1">
      <c r="B17" s="589" t="s">
        <v>293</v>
      </c>
      <c r="C17" s="594">
        <v>116.8</v>
      </c>
      <c r="D17" s="595">
        <v>122.2</v>
      </c>
      <c r="E17" s="595">
        <v>128.30000000000001</v>
      </c>
      <c r="F17" s="595">
        <v>134</v>
      </c>
      <c r="G17" s="595">
        <v>138.4</v>
      </c>
      <c r="H17" s="596">
        <v>144.69999999999999</v>
      </c>
      <c r="I17" s="594">
        <v>116.1</v>
      </c>
      <c r="J17" s="595">
        <v>121.7</v>
      </c>
      <c r="K17" s="595">
        <v>127.6</v>
      </c>
      <c r="L17" s="595">
        <v>133.80000000000001</v>
      </c>
      <c r="M17" s="595">
        <v>140.30000000000001</v>
      </c>
      <c r="N17" s="596">
        <v>147.30000000000001</v>
      </c>
      <c r="O17" s="601"/>
    </row>
    <row r="18" spans="2:15" ht="14.25" customHeight="1">
      <c r="B18" s="589" t="s">
        <v>294</v>
      </c>
      <c r="C18" s="594">
        <v>116.6</v>
      </c>
      <c r="D18" s="595">
        <v>122.7</v>
      </c>
      <c r="E18" s="595">
        <v>128.5</v>
      </c>
      <c r="F18" s="595">
        <v>134.5</v>
      </c>
      <c r="G18" s="595">
        <v>138.80000000000001</v>
      </c>
      <c r="H18" s="596">
        <v>145.30000000000001</v>
      </c>
      <c r="I18" s="594">
        <v>115.6</v>
      </c>
      <c r="J18" s="595">
        <v>121.9</v>
      </c>
      <c r="K18" s="595">
        <v>127.6</v>
      </c>
      <c r="L18" s="595">
        <v>134.19999999999999</v>
      </c>
      <c r="M18" s="595">
        <v>140.69999999999999</v>
      </c>
      <c r="N18" s="596">
        <v>147.5</v>
      </c>
      <c r="O18" s="601"/>
    </row>
    <row r="19" spans="2:15" ht="14.25" customHeight="1">
      <c r="B19" s="589" t="s">
        <v>295</v>
      </c>
      <c r="C19" s="594">
        <v>116.5</v>
      </c>
      <c r="D19" s="595">
        <v>122.8</v>
      </c>
      <c r="E19" s="595">
        <v>128.5</v>
      </c>
      <c r="F19" s="595">
        <v>134.30000000000001</v>
      </c>
      <c r="G19" s="595">
        <v>139.9</v>
      </c>
      <c r="H19" s="596">
        <v>144.9</v>
      </c>
      <c r="I19" s="594">
        <v>115.7</v>
      </c>
      <c r="J19" s="595">
        <v>121.9</v>
      </c>
      <c r="K19" s="595">
        <v>127.2</v>
      </c>
      <c r="L19" s="595">
        <v>133.19999999999999</v>
      </c>
      <c r="M19" s="595">
        <v>140.30000000000001</v>
      </c>
      <c r="N19" s="596">
        <v>147</v>
      </c>
      <c r="O19" s="601"/>
    </row>
    <row r="20" spans="2:15" ht="14.25" customHeight="1">
      <c r="B20" s="589" t="s">
        <v>57</v>
      </c>
      <c r="C20" s="594">
        <v>116.5</v>
      </c>
      <c r="D20" s="595">
        <v>122.3</v>
      </c>
      <c r="E20" s="595">
        <v>128.5</v>
      </c>
      <c r="F20" s="595">
        <v>133.80000000000001</v>
      </c>
      <c r="G20" s="595">
        <v>138.69999999999999</v>
      </c>
      <c r="H20" s="596">
        <v>145.5</v>
      </c>
      <c r="I20" s="594">
        <v>115.9</v>
      </c>
      <c r="J20" s="595">
        <v>121.6</v>
      </c>
      <c r="K20" s="595">
        <v>127.7</v>
      </c>
      <c r="L20" s="595">
        <v>134</v>
      </c>
      <c r="M20" s="595">
        <v>140.32</v>
      </c>
      <c r="N20" s="596">
        <v>146.80000000000001</v>
      </c>
    </row>
    <row r="21" spans="2:15" ht="14.25" customHeight="1">
      <c r="B21" s="593" t="s">
        <v>116</v>
      </c>
      <c r="C21" s="594">
        <v>116.6</v>
      </c>
      <c r="D21" s="595">
        <v>122.3</v>
      </c>
      <c r="E21" s="595">
        <v>128.5</v>
      </c>
      <c r="F21" s="595">
        <v>134.19999999999999</v>
      </c>
      <c r="G21" s="595">
        <v>139.19999999999999</v>
      </c>
      <c r="H21" s="596">
        <v>145.6</v>
      </c>
      <c r="I21" s="594">
        <v>115.5</v>
      </c>
      <c r="J21" s="595">
        <v>121.4</v>
      </c>
      <c r="K21" s="595">
        <v>127.6</v>
      </c>
      <c r="L21" s="595">
        <v>133.5</v>
      </c>
      <c r="M21" s="595">
        <v>140.4</v>
      </c>
      <c r="N21" s="596">
        <v>147</v>
      </c>
    </row>
    <row r="22" spans="2:15" ht="14.25" customHeight="1">
      <c r="B22" s="605" t="s">
        <v>117</v>
      </c>
      <c r="C22" s="602">
        <v>116.7</v>
      </c>
      <c r="D22" s="603">
        <v>122.5</v>
      </c>
      <c r="E22" s="603">
        <v>128</v>
      </c>
      <c r="F22" s="603">
        <v>133.9</v>
      </c>
      <c r="G22" s="603">
        <v>139.19999999999999</v>
      </c>
      <c r="H22" s="604">
        <v>145.30000000000001</v>
      </c>
      <c r="I22" s="602">
        <v>115.6</v>
      </c>
      <c r="J22" s="603">
        <v>121.7</v>
      </c>
      <c r="K22" s="603">
        <v>128</v>
      </c>
      <c r="L22" s="603">
        <v>133.6</v>
      </c>
      <c r="M22" s="603">
        <v>140.1</v>
      </c>
      <c r="N22" s="604">
        <v>147.19999999999999</v>
      </c>
    </row>
    <row r="23" spans="2:15" ht="14.25" customHeight="1">
      <c r="B23" s="597" t="s">
        <v>118</v>
      </c>
      <c r="C23" s="598">
        <v>116.8</v>
      </c>
      <c r="D23" s="599">
        <v>123</v>
      </c>
      <c r="E23" s="599">
        <v>128.80000000000001</v>
      </c>
      <c r="F23" s="599">
        <v>133.5</v>
      </c>
      <c r="G23" s="599">
        <v>139.1</v>
      </c>
      <c r="H23" s="600">
        <v>145.80000000000001</v>
      </c>
      <c r="I23" s="598">
        <v>115.4</v>
      </c>
      <c r="J23" s="599">
        <v>122.4</v>
      </c>
      <c r="K23" s="599">
        <v>127.8</v>
      </c>
      <c r="L23" s="599">
        <v>133.69999999999999</v>
      </c>
      <c r="M23" s="599">
        <v>140.4</v>
      </c>
      <c r="N23" s="600">
        <v>146.6</v>
      </c>
    </row>
    <row r="24" spans="2:15" ht="14.25" customHeight="1">
      <c r="B24" s="597" t="s">
        <v>296</v>
      </c>
      <c r="C24" s="598">
        <v>117.2</v>
      </c>
      <c r="D24" s="599">
        <v>122.7</v>
      </c>
      <c r="E24" s="599">
        <v>128.69999999999999</v>
      </c>
      <c r="F24" s="599">
        <v>133.80000000000001</v>
      </c>
      <c r="G24" s="599">
        <v>138.6</v>
      </c>
      <c r="H24" s="600">
        <v>145.5</v>
      </c>
      <c r="I24" s="598">
        <v>115.8</v>
      </c>
      <c r="J24" s="599">
        <v>121.2</v>
      </c>
      <c r="K24" s="599">
        <v>127.8</v>
      </c>
      <c r="L24" s="599">
        <v>133.9</v>
      </c>
      <c r="M24" s="599">
        <v>140.19999999999999</v>
      </c>
      <c r="N24" s="600">
        <v>146.9</v>
      </c>
    </row>
    <row r="25" spans="2:15" ht="14.25" customHeight="1">
      <c r="B25" s="593" t="s">
        <v>297</v>
      </c>
      <c r="C25" s="594">
        <v>117.7</v>
      </c>
      <c r="D25" s="595">
        <v>124</v>
      </c>
      <c r="E25" s="595">
        <v>129.19999999999999</v>
      </c>
      <c r="F25" s="595">
        <v>135.19999999999999</v>
      </c>
      <c r="G25" s="595">
        <v>140.6</v>
      </c>
      <c r="H25" s="596">
        <v>146.69999999999999</v>
      </c>
      <c r="I25" s="594">
        <v>116.6</v>
      </c>
      <c r="J25" s="595">
        <v>123.2</v>
      </c>
      <c r="K25" s="595">
        <v>128.9</v>
      </c>
      <c r="L25" s="595">
        <v>135.4</v>
      </c>
      <c r="M25" s="595">
        <v>141.69999999999999</v>
      </c>
      <c r="N25" s="596">
        <v>148.1</v>
      </c>
    </row>
    <row r="26" spans="2:15" ht="14.25" customHeight="1">
      <c r="B26" s="593" t="s">
        <v>298</v>
      </c>
      <c r="C26" s="594">
        <v>117.5</v>
      </c>
      <c r="D26" s="595">
        <v>122.9</v>
      </c>
      <c r="E26" s="595">
        <v>128.69999999999999</v>
      </c>
      <c r="F26" s="595">
        <v>134.19999999999999</v>
      </c>
      <c r="G26" s="595">
        <v>139.1</v>
      </c>
      <c r="H26" s="596">
        <v>146.19999999999999</v>
      </c>
      <c r="I26" s="594">
        <v>116</v>
      </c>
      <c r="J26" s="595">
        <v>122.4</v>
      </c>
      <c r="K26" s="595">
        <v>128.1</v>
      </c>
      <c r="L26" s="595">
        <v>134.5</v>
      </c>
      <c r="M26" s="595">
        <v>140.69999999999999</v>
      </c>
      <c r="N26" s="596">
        <v>147.80000000000001</v>
      </c>
    </row>
    <row r="27" spans="2:15" ht="14.25" customHeight="1">
      <c r="B27" s="597" t="s">
        <v>299</v>
      </c>
      <c r="C27" s="594">
        <v>116.9</v>
      </c>
      <c r="D27" s="595">
        <v>122.6</v>
      </c>
      <c r="E27" s="595">
        <v>128.80000000000001</v>
      </c>
      <c r="F27" s="595">
        <v>134.1</v>
      </c>
      <c r="G27" s="595">
        <v>140</v>
      </c>
      <c r="H27" s="596">
        <v>146.30000000000001</v>
      </c>
      <c r="I27" s="594">
        <v>116.2</v>
      </c>
      <c r="J27" s="595">
        <v>122.6</v>
      </c>
      <c r="K27" s="595">
        <v>128.1</v>
      </c>
      <c r="L27" s="595">
        <v>134.30000000000001</v>
      </c>
      <c r="M27" s="595">
        <v>141.69999999999999</v>
      </c>
      <c r="N27" s="596">
        <v>147.80000000000001</v>
      </c>
    </row>
    <row r="28" spans="2:15" ht="14.25" customHeight="1">
      <c r="B28" s="597" t="s">
        <v>300</v>
      </c>
      <c r="C28" s="594">
        <v>117.5</v>
      </c>
      <c r="D28" s="595">
        <v>123.3</v>
      </c>
      <c r="E28" s="595">
        <v>128.80000000000001</v>
      </c>
      <c r="F28" s="595">
        <v>134.9</v>
      </c>
      <c r="G28" s="595">
        <v>139.69999999999999</v>
      </c>
      <c r="H28" s="596">
        <v>146.80000000000001</v>
      </c>
      <c r="I28" s="594">
        <v>116</v>
      </c>
      <c r="J28" s="595">
        <v>122.1</v>
      </c>
      <c r="K28" s="595">
        <v>127.4</v>
      </c>
      <c r="L28" s="595">
        <v>134.4</v>
      </c>
      <c r="M28" s="595">
        <v>141.30000000000001</v>
      </c>
      <c r="N28" s="596">
        <v>148.4</v>
      </c>
    </row>
    <row r="29" spans="2:15" ht="14.25" customHeight="1">
      <c r="B29" s="597" t="s">
        <v>301</v>
      </c>
      <c r="C29" s="598">
        <v>116.9</v>
      </c>
      <c r="D29" s="603">
        <v>123.2</v>
      </c>
      <c r="E29" s="603">
        <v>128.6</v>
      </c>
      <c r="F29" s="603">
        <v>134.30000000000001</v>
      </c>
      <c r="G29" s="603">
        <v>139.69999999999999</v>
      </c>
      <c r="H29" s="604">
        <v>145.69999999999999</v>
      </c>
      <c r="I29" s="602">
        <v>116</v>
      </c>
      <c r="J29" s="603">
        <v>122</v>
      </c>
      <c r="K29" s="603">
        <v>127.8</v>
      </c>
      <c r="L29" s="603">
        <v>134.30000000000001</v>
      </c>
      <c r="M29" s="603">
        <v>140.80000000000001</v>
      </c>
      <c r="N29" s="604">
        <v>147.5</v>
      </c>
    </row>
    <row r="30" spans="2:15" ht="14.25" customHeight="1">
      <c r="B30" s="597" t="s">
        <v>302</v>
      </c>
      <c r="C30" s="606">
        <v>117</v>
      </c>
      <c r="D30" s="607">
        <v>123.1</v>
      </c>
      <c r="E30" s="607">
        <v>128.9</v>
      </c>
      <c r="F30" s="607">
        <v>134.1</v>
      </c>
      <c r="G30" s="607">
        <v>139.9</v>
      </c>
      <c r="H30" s="608">
        <v>146.1</v>
      </c>
      <c r="I30" s="606">
        <v>116.2</v>
      </c>
      <c r="J30" s="607">
        <v>122.2</v>
      </c>
      <c r="K30" s="607">
        <v>127.9</v>
      </c>
      <c r="L30" s="607">
        <v>134.30000000000001</v>
      </c>
      <c r="M30" s="607">
        <v>140.80000000000001</v>
      </c>
      <c r="N30" s="608">
        <v>148</v>
      </c>
    </row>
    <row r="31" spans="2:15" ht="14.25" customHeight="1">
      <c r="B31" s="609" t="s">
        <v>303</v>
      </c>
      <c r="C31" s="610">
        <v>116.6</v>
      </c>
      <c r="D31" s="611">
        <v>122.7</v>
      </c>
      <c r="E31" s="611">
        <v>128.30000000000001</v>
      </c>
      <c r="F31" s="611">
        <v>134</v>
      </c>
      <c r="G31" s="611">
        <v>139.5</v>
      </c>
      <c r="H31" s="612">
        <v>146.1</v>
      </c>
      <c r="I31" s="610">
        <v>115.6</v>
      </c>
      <c r="J31" s="611">
        <v>121.6</v>
      </c>
      <c r="K31" s="611">
        <v>127.5</v>
      </c>
      <c r="L31" s="611">
        <v>133.80000000000001</v>
      </c>
      <c r="M31" s="611">
        <v>140.9</v>
      </c>
      <c r="N31" s="612">
        <v>147.4</v>
      </c>
    </row>
    <row r="32" spans="2:15" ht="7.5" customHeight="1"/>
    <row r="33" spans="1:14" s="1" customFormat="1" ht="22.5" customHeight="1">
      <c r="A33" s="581">
        <v>2</v>
      </c>
      <c r="B33" s="581" t="s">
        <v>304</v>
      </c>
      <c r="N33" s="613" t="s">
        <v>305</v>
      </c>
    </row>
    <row r="34" spans="1:14" ht="15" customHeight="1">
      <c r="B34" s="583" t="s">
        <v>98</v>
      </c>
      <c r="C34" s="584" t="s">
        <v>247</v>
      </c>
      <c r="D34" s="584"/>
      <c r="E34" s="584"/>
      <c r="F34" s="584"/>
      <c r="G34" s="584"/>
      <c r="H34" s="584"/>
      <c r="I34" s="584" t="s">
        <v>248</v>
      </c>
      <c r="J34" s="584"/>
      <c r="K34" s="584"/>
      <c r="L34" s="584"/>
      <c r="M34" s="584"/>
      <c r="N34" s="584"/>
    </row>
    <row r="35" spans="1:14" ht="15" customHeight="1">
      <c r="B35" s="585"/>
      <c r="C35" s="586" t="s">
        <v>276</v>
      </c>
      <c r="D35" s="587" t="s">
        <v>277</v>
      </c>
      <c r="E35" s="587" t="s">
        <v>278</v>
      </c>
      <c r="F35" s="587" t="s">
        <v>279</v>
      </c>
      <c r="G35" s="587" t="s">
        <v>280</v>
      </c>
      <c r="H35" s="588" t="s">
        <v>281</v>
      </c>
      <c r="I35" s="586" t="s">
        <v>276</v>
      </c>
      <c r="J35" s="587" t="s">
        <v>277</v>
      </c>
      <c r="K35" s="587" t="s">
        <v>278</v>
      </c>
      <c r="L35" s="587" t="s">
        <v>279</v>
      </c>
      <c r="M35" s="587" t="s">
        <v>280</v>
      </c>
      <c r="N35" s="588" t="s">
        <v>281</v>
      </c>
    </row>
    <row r="36" spans="1:14" ht="13.5" hidden="1" customHeight="1">
      <c r="B36" s="589" t="s">
        <v>282</v>
      </c>
      <c r="C36" s="590">
        <v>21.3</v>
      </c>
      <c r="D36" s="591">
        <v>24.2</v>
      </c>
      <c r="E36" s="591">
        <v>27.6</v>
      </c>
      <c r="F36" s="591">
        <v>31.4</v>
      </c>
      <c r="G36" s="591">
        <v>34.799999999999997</v>
      </c>
      <c r="H36" s="592">
        <v>39</v>
      </c>
      <c r="I36" s="590">
        <v>21.3</v>
      </c>
      <c r="J36" s="591">
        <v>23.7</v>
      </c>
      <c r="K36" s="591">
        <v>26.8</v>
      </c>
      <c r="L36" s="591">
        <v>30.4</v>
      </c>
      <c r="M36" s="591">
        <v>34.9</v>
      </c>
      <c r="N36" s="592">
        <v>40.299999999999997</v>
      </c>
    </row>
    <row r="37" spans="1:14" ht="13.5" hidden="1" customHeight="1">
      <c r="B37" s="593" t="s">
        <v>283</v>
      </c>
      <c r="C37" s="594">
        <v>21.8</v>
      </c>
      <c r="D37" s="595">
        <v>24.5</v>
      </c>
      <c r="E37" s="595">
        <v>27.5</v>
      </c>
      <c r="F37" s="595">
        <v>31.4</v>
      </c>
      <c r="G37" s="595">
        <v>34.700000000000003</v>
      </c>
      <c r="H37" s="596">
        <v>39.200000000000003</v>
      </c>
      <c r="I37" s="594">
        <v>21</v>
      </c>
      <c r="J37" s="595">
        <v>23.9</v>
      </c>
      <c r="K37" s="595">
        <v>27.2</v>
      </c>
      <c r="L37" s="595">
        <v>30.8</v>
      </c>
      <c r="M37" s="595">
        <v>34.9</v>
      </c>
      <c r="N37" s="596">
        <v>39.799999999999997</v>
      </c>
    </row>
    <row r="38" spans="1:14" ht="13.5" hidden="1" customHeight="1">
      <c r="B38" s="593" t="s">
        <v>284</v>
      </c>
      <c r="C38" s="594">
        <v>21.7</v>
      </c>
      <c r="D38" s="595">
        <v>24.7</v>
      </c>
      <c r="E38" s="595">
        <v>27.9</v>
      </c>
      <c r="F38" s="595">
        <v>31.3</v>
      </c>
      <c r="G38" s="595">
        <v>35.200000000000003</v>
      </c>
      <c r="H38" s="596">
        <v>38.700000000000003</v>
      </c>
      <c r="I38" s="594">
        <v>21.3</v>
      </c>
      <c r="J38" s="595">
        <v>24</v>
      </c>
      <c r="K38" s="595">
        <v>26.7</v>
      </c>
      <c r="L38" s="595">
        <v>30.8</v>
      </c>
      <c r="M38" s="595">
        <v>34.700000000000003</v>
      </c>
      <c r="N38" s="596">
        <v>39.700000000000003</v>
      </c>
    </row>
    <row r="39" spans="1:14" ht="13.5" hidden="1" customHeight="1">
      <c r="B39" s="597" t="s">
        <v>285</v>
      </c>
      <c r="C39" s="598">
        <v>21.7</v>
      </c>
      <c r="D39" s="599">
        <v>24</v>
      </c>
      <c r="E39" s="599">
        <v>27.8</v>
      </c>
      <c r="F39" s="599">
        <v>30.2</v>
      </c>
      <c r="G39" s="599">
        <v>34.5</v>
      </c>
      <c r="H39" s="600">
        <v>38.9</v>
      </c>
      <c r="I39" s="598">
        <v>20.9</v>
      </c>
      <c r="J39" s="599">
        <v>23.8</v>
      </c>
      <c r="K39" s="599">
        <v>26.8</v>
      </c>
      <c r="L39" s="599">
        <v>30.2</v>
      </c>
      <c r="M39" s="599">
        <v>34.799999999999997</v>
      </c>
      <c r="N39" s="600">
        <v>39.299999999999997</v>
      </c>
    </row>
    <row r="40" spans="1:14" ht="13.5" hidden="1" customHeight="1">
      <c r="B40" s="593" t="s">
        <v>286</v>
      </c>
      <c r="C40" s="594">
        <v>21.5</v>
      </c>
      <c r="D40" s="595">
        <v>24.2</v>
      </c>
      <c r="E40" s="595">
        <v>27.7</v>
      </c>
      <c r="F40" s="595">
        <v>31</v>
      </c>
      <c r="G40" s="595">
        <v>34.299999999999997</v>
      </c>
      <c r="H40" s="596">
        <v>38.1</v>
      </c>
      <c r="I40" s="594">
        <v>21.2</v>
      </c>
      <c r="J40" s="595">
        <v>23.4</v>
      </c>
      <c r="K40" s="595">
        <v>26.9</v>
      </c>
      <c r="L40" s="595">
        <v>29.9</v>
      </c>
      <c r="M40" s="595">
        <v>34.299999999999997</v>
      </c>
      <c r="N40" s="596">
        <v>39.700000000000003</v>
      </c>
    </row>
    <row r="41" spans="1:14" ht="14.25" hidden="1" customHeight="1">
      <c r="B41" s="593" t="s">
        <v>287</v>
      </c>
      <c r="C41" s="594">
        <v>21.7</v>
      </c>
      <c r="D41" s="595">
        <v>24.2</v>
      </c>
      <c r="E41" s="595">
        <v>27.3</v>
      </c>
      <c r="F41" s="595">
        <v>31.1</v>
      </c>
      <c r="G41" s="595">
        <v>34.9</v>
      </c>
      <c r="H41" s="596">
        <v>38.700000000000003</v>
      </c>
      <c r="I41" s="594">
        <v>20.9</v>
      </c>
      <c r="J41" s="595">
        <v>23.5</v>
      </c>
      <c r="K41" s="595">
        <v>26.4</v>
      </c>
      <c r="L41" s="595">
        <v>30.7</v>
      </c>
      <c r="M41" s="595">
        <v>34.200000000000003</v>
      </c>
      <c r="N41" s="596">
        <v>39.299999999999997</v>
      </c>
    </row>
    <row r="42" spans="1:14" ht="14.25" hidden="1" customHeight="1">
      <c r="B42" s="593" t="s">
        <v>288</v>
      </c>
      <c r="C42" s="598">
        <v>21.5</v>
      </c>
      <c r="D42" s="599">
        <v>24.2</v>
      </c>
      <c r="E42" s="599">
        <v>27.6</v>
      </c>
      <c r="F42" s="599">
        <v>30.8</v>
      </c>
      <c r="G42" s="599">
        <v>34.6</v>
      </c>
      <c r="H42" s="600">
        <v>39.700000000000003</v>
      </c>
      <c r="I42" s="598">
        <v>21.1</v>
      </c>
      <c r="J42" s="599">
        <v>23.2</v>
      </c>
      <c r="K42" s="599">
        <v>26.8</v>
      </c>
      <c r="L42" s="599">
        <v>29.6</v>
      </c>
      <c r="M42" s="599">
        <v>34.6</v>
      </c>
      <c r="N42" s="600">
        <v>38.5</v>
      </c>
    </row>
    <row r="43" spans="1:14" ht="14.25" hidden="1" customHeight="1">
      <c r="B43" s="593" t="s">
        <v>289</v>
      </c>
      <c r="C43" s="594">
        <v>21.5</v>
      </c>
      <c r="D43" s="595">
        <v>24.4</v>
      </c>
      <c r="E43" s="595">
        <v>27.7</v>
      </c>
      <c r="F43" s="595">
        <v>30.8</v>
      </c>
      <c r="G43" s="595">
        <v>34.1</v>
      </c>
      <c r="H43" s="596">
        <v>38.5</v>
      </c>
      <c r="I43" s="594">
        <v>21</v>
      </c>
      <c r="J43" s="595">
        <v>23.7</v>
      </c>
      <c r="K43" s="595">
        <v>26.6</v>
      </c>
      <c r="L43" s="595">
        <v>30.3</v>
      </c>
      <c r="M43" s="595">
        <v>34.5</v>
      </c>
      <c r="N43" s="596">
        <v>39.200000000000003</v>
      </c>
    </row>
    <row r="44" spans="1:14" ht="14.25" hidden="1" customHeight="1">
      <c r="B44" s="593" t="s">
        <v>290</v>
      </c>
      <c r="C44" s="594">
        <v>21.6</v>
      </c>
      <c r="D44" s="595">
        <v>24.5</v>
      </c>
      <c r="E44" s="595">
        <v>27.6</v>
      </c>
      <c r="F44" s="595">
        <v>30.9</v>
      </c>
      <c r="G44" s="595">
        <v>34</v>
      </c>
      <c r="H44" s="596">
        <v>38</v>
      </c>
      <c r="I44" s="594">
        <v>20.9</v>
      </c>
      <c r="J44" s="595">
        <v>23.5</v>
      </c>
      <c r="K44" s="595">
        <v>26.6</v>
      </c>
      <c r="L44" s="595">
        <v>30.3</v>
      </c>
      <c r="M44" s="595">
        <v>34</v>
      </c>
      <c r="N44" s="596">
        <v>39.4</v>
      </c>
    </row>
    <row r="45" spans="1:14" ht="14.25" hidden="1" customHeight="1">
      <c r="B45" s="593" t="s">
        <v>291</v>
      </c>
      <c r="C45" s="594">
        <v>21.8</v>
      </c>
      <c r="D45" s="595">
        <v>23.9</v>
      </c>
      <c r="E45" s="595">
        <v>27.6</v>
      </c>
      <c r="F45" s="595">
        <v>30.6</v>
      </c>
      <c r="G45" s="595">
        <v>34</v>
      </c>
      <c r="H45" s="596">
        <v>38.9</v>
      </c>
      <c r="I45" s="594">
        <v>21.5</v>
      </c>
      <c r="J45" s="595">
        <v>23.7</v>
      </c>
      <c r="K45" s="595">
        <v>26.8</v>
      </c>
      <c r="L45" s="595">
        <v>30.3</v>
      </c>
      <c r="M45" s="595">
        <v>34.1</v>
      </c>
      <c r="N45" s="596">
        <v>38.9</v>
      </c>
    </row>
    <row r="46" spans="1:14" ht="14.25" customHeight="1">
      <c r="B46" s="605" t="s">
        <v>292</v>
      </c>
      <c r="C46" s="602">
        <v>21.4</v>
      </c>
      <c r="D46" s="603">
        <v>24</v>
      </c>
      <c r="E46" s="603">
        <v>27.5</v>
      </c>
      <c r="F46" s="603">
        <v>30.5</v>
      </c>
      <c r="G46" s="603">
        <v>34</v>
      </c>
      <c r="H46" s="604">
        <v>37.9</v>
      </c>
      <c r="I46" s="602">
        <v>21</v>
      </c>
      <c r="J46" s="603">
        <v>23.3</v>
      </c>
      <c r="K46" s="603">
        <v>26.4</v>
      </c>
      <c r="L46" s="603">
        <v>29.9</v>
      </c>
      <c r="M46" s="603">
        <v>34.299999999999997</v>
      </c>
      <c r="N46" s="604">
        <v>38.5</v>
      </c>
    </row>
    <row r="47" spans="1:14" ht="14.25" customHeight="1">
      <c r="B47" s="593" t="s">
        <v>293</v>
      </c>
      <c r="C47" s="594">
        <v>21.5</v>
      </c>
      <c r="D47" s="595">
        <v>23.8</v>
      </c>
      <c r="E47" s="595">
        <v>27</v>
      </c>
      <c r="F47" s="595">
        <v>30.5</v>
      </c>
      <c r="G47" s="595">
        <v>33.799999999999997</v>
      </c>
      <c r="H47" s="596">
        <v>37.299999999999997</v>
      </c>
      <c r="I47" s="594">
        <v>21</v>
      </c>
      <c r="J47" s="595">
        <v>23.4</v>
      </c>
      <c r="K47" s="595">
        <v>26.5</v>
      </c>
      <c r="L47" s="595">
        <v>30.2</v>
      </c>
      <c r="M47" s="595">
        <v>34</v>
      </c>
      <c r="N47" s="596">
        <v>39.299999999999997</v>
      </c>
    </row>
    <row r="48" spans="1:14" ht="14.25" customHeight="1">
      <c r="B48" s="593" t="s">
        <v>294</v>
      </c>
      <c r="C48" s="594">
        <v>21.4</v>
      </c>
      <c r="D48" s="595">
        <v>23.9</v>
      </c>
      <c r="E48" s="595">
        <v>27</v>
      </c>
      <c r="F48" s="595">
        <v>30.5</v>
      </c>
      <c r="G48" s="595">
        <v>34</v>
      </c>
      <c r="H48" s="596">
        <v>38.200000000000003</v>
      </c>
      <c r="I48" s="594">
        <v>20.9</v>
      </c>
      <c r="J48" s="595">
        <v>23.3</v>
      </c>
      <c r="K48" s="595">
        <v>26.3</v>
      </c>
      <c r="L48" s="595">
        <v>30.2</v>
      </c>
      <c r="M48" s="595">
        <v>33.700000000000003</v>
      </c>
      <c r="N48" s="596">
        <v>38.799999999999997</v>
      </c>
    </row>
    <row r="49" spans="1:14" ht="14.25" customHeight="1">
      <c r="B49" s="593" t="s">
        <v>295</v>
      </c>
      <c r="C49" s="594">
        <v>21.2</v>
      </c>
      <c r="D49" s="595">
        <v>24.1</v>
      </c>
      <c r="E49" s="595">
        <v>27.2</v>
      </c>
      <c r="F49" s="595">
        <v>30.4</v>
      </c>
      <c r="G49" s="595">
        <v>34.200000000000003</v>
      </c>
      <c r="H49" s="596">
        <v>37.6</v>
      </c>
      <c r="I49" s="594">
        <v>20.9</v>
      </c>
      <c r="J49" s="595">
        <v>23.5</v>
      </c>
      <c r="K49" s="595">
        <v>26</v>
      </c>
      <c r="L49" s="595">
        <v>29.4</v>
      </c>
      <c r="M49" s="595">
        <v>33.799999999999997</v>
      </c>
      <c r="N49" s="596">
        <v>38.799999999999997</v>
      </c>
    </row>
    <row r="50" spans="1:14" ht="14.25" customHeight="1">
      <c r="B50" s="593" t="s">
        <v>57</v>
      </c>
      <c r="C50" s="594">
        <v>21.3</v>
      </c>
      <c r="D50" s="595">
        <v>24</v>
      </c>
      <c r="E50" s="595">
        <v>27</v>
      </c>
      <c r="F50" s="595">
        <v>30.1</v>
      </c>
      <c r="G50" s="595">
        <v>33.200000000000003</v>
      </c>
      <c r="H50" s="596">
        <v>38.200000000000003</v>
      </c>
      <c r="I50" s="594">
        <v>20.9</v>
      </c>
      <c r="J50" s="595">
        <v>23.5</v>
      </c>
      <c r="K50" s="595">
        <v>26.5</v>
      </c>
      <c r="L50" s="595">
        <v>29.7</v>
      </c>
      <c r="M50" s="595">
        <v>33.799999999999997</v>
      </c>
      <c r="N50" s="596">
        <v>38.200000000000003</v>
      </c>
    </row>
    <row r="51" spans="1:14" ht="14.25" customHeight="1">
      <c r="B51" s="593" t="s">
        <v>116</v>
      </c>
      <c r="C51" s="594">
        <v>21.4</v>
      </c>
      <c r="D51" s="595">
        <v>23.9</v>
      </c>
      <c r="E51" s="595">
        <v>27.3</v>
      </c>
      <c r="F51" s="595">
        <v>31.1</v>
      </c>
      <c r="G51" s="595">
        <v>33.5</v>
      </c>
      <c r="H51" s="596">
        <v>38.299999999999997</v>
      </c>
      <c r="I51" s="594">
        <v>20.6</v>
      </c>
      <c r="J51" s="595">
        <v>23.3</v>
      </c>
      <c r="K51" s="595">
        <v>26.4</v>
      </c>
      <c r="L51" s="595">
        <v>29.4</v>
      </c>
      <c r="M51" s="595">
        <v>34.1</v>
      </c>
      <c r="N51" s="596">
        <v>38.6</v>
      </c>
    </row>
    <row r="52" spans="1:14" ht="14.25" customHeight="1">
      <c r="B52" s="605" t="s">
        <v>306</v>
      </c>
      <c r="C52" s="602">
        <v>21.7</v>
      </c>
      <c r="D52" s="603">
        <v>24</v>
      </c>
      <c r="E52" s="603">
        <v>27.1</v>
      </c>
      <c r="F52" s="603">
        <v>30.8</v>
      </c>
      <c r="G52" s="603">
        <v>34.5</v>
      </c>
      <c r="H52" s="604">
        <v>38</v>
      </c>
      <c r="I52" s="602">
        <v>20.9</v>
      </c>
      <c r="J52" s="603">
        <v>23.7</v>
      </c>
      <c r="K52" s="603">
        <v>26.8</v>
      </c>
      <c r="L52" s="603">
        <v>29.7</v>
      </c>
      <c r="M52" s="603">
        <v>34.1</v>
      </c>
      <c r="N52" s="604">
        <v>39.1</v>
      </c>
    </row>
    <row r="53" spans="1:14" ht="13.9" customHeight="1">
      <c r="B53" s="597" t="s">
        <v>307</v>
      </c>
      <c r="C53" s="598">
        <v>21.6</v>
      </c>
      <c r="D53" s="599">
        <v>24.3</v>
      </c>
      <c r="E53" s="599">
        <v>27.4</v>
      </c>
      <c r="F53" s="599">
        <v>30.3</v>
      </c>
      <c r="G53" s="599">
        <v>34.200000000000003</v>
      </c>
      <c r="H53" s="600">
        <v>38.5</v>
      </c>
      <c r="I53" s="598">
        <v>20.9</v>
      </c>
      <c r="J53" s="599">
        <v>23.9</v>
      </c>
      <c r="K53" s="599">
        <v>26.8</v>
      </c>
      <c r="L53" s="599">
        <v>30.1</v>
      </c>
      <c r="M53" s="599">
        <v>33.799999999999997</v>
      </c>
      <c r="N53" s="600">
        <v>38.4</v>
      </c>
    </row>
    <row r="54" spans="1:14" ht="14.25" customHeight="1">
      <c r="B54" s="597" t="s">
        <v>296</v>
      </c>
      <c r="C54" s="598">
        <v>21.7</v>
      </c>
      <c r="D54" s="599">
        <v>24.4</v>
      </c>
      <c r="E54" s="599">
        <v>27.6</v>
      </c>
      <c r="F54" s="599">
        <v>30.4</v>
      </c>
      <c r="G54" s="599">
        <v>33.6</v>
      </c>
      <c r="H54" s="600">
        <v>38.6</v>
      </c>
      <c r="I54" s="598">
        <v>21.2</v>
      </c>
      <c r="J54" s="599">
        <v>23.3</v>
      </c>
      <c r="K54" s="599">
        <v>26.8</v>
      </c>
      <c r="L54" s="599">
        <v>30.3</v>
      </c>
      <c r="M54" s="599">
        <v>33.799999999999997</v>
      </c>
      <c r="N54" s="600">
        <v>38.799999999999997</v>
      </c>
    </row>
    <row r="55" spans="1:14" ht="14.25" customHeight="1">
      <c r="B55" s="597" t="s">
        <v>297</v>
      </c>
      <c r="C55" s="594">
        <v>22</v>
      </c>
      <c r="D55" s="595">
        <v>25.1</v>
      </c>
      <c r="E55" s="595">
        <v>28.7</v>
      </c>
      <c r="F55" s="595">
        <v>32.200000000000003</v>
      </c>
      <c r="G55" s="595">
        <v>35.9</v>
      </c>
      <c r="H55" s="596">
        <v>40.299999999999997</v>
      </c>
      <c r="I55" s="594">
        <v>21.2</v>
      </c>
      <c r="J55" s="595">
        <v>24.8</v>
      </c>
      <c r="K55" s="595">
        <v>27.1</v>
      </c>
      <c r="L55" s="595">
        <v>31.3</v>
      </c>
      <c r="M55" s="595">
        <v>35.299999999999997</v>
      </c>
      <c r="N55" s="596">
        <v>39.799999999999997</v>
      </c>
    </row>
    <row r="56" spans="1:14" ht="14.25" customHeight="1">
      <c r="B56" s="593" t="s">
        <v>298</v>
      </c>
      <c r="C56" s="594">
        <v>22.2</v>
      </c>
      <c r="D56" s="595">
        <v>24.7</v>
      </c>
      <c r="E56" s="595">
        <v>27.8</v>
      </c>
      <c r="F56" s="595">
        <v>31.3</v>
      </c>
      <c r="G56" s="595">
        <v>34.4</v>
      </c>
      <c r="H56" s="596">
        <v>39.5</v>
      </c>
      <c r="I56" s="594">
        <v>21.1</v>
      </c>
      <c r="J56" s="595">
        <v>24</v>
      </c>
      <c r="K56" s="595">
        <v>26.9</v>
      </c>
      <c r="L56" s="595">
        <v>30.7</v>
      </c>
      <c r="M56" s="595">
        <v>34.5</v>
      </c>
      <c r="N56" s="596">
        <v>40.5</v>
      </c>
    </row>
    <row r="57" spans="1:14" ht="14.25" customHeight="1">
      <c r="B57" s="593" t="s">
        <v>299</v>
      </c>
      <c r="C57" s="594">
        <v>21.8</v>
      </c>
      <c r="D57" s="595">
        <v>24.5</v>
      </c>
      <c r="E57" s="595">
        <v>28.2</v>
      </c>
      <c r="F57" s="595">
        <v>31.6</v>
      </c>
      <c r="G57" s="595">
        <v>36.1</v>
      </c>
      <c r="H57" s="596">
        <v>40.200000000000003</v>
      </c>
      <c r="I57" s="594">
        <v>21.3</v>
      </c>
      <c r="J57" s="595">
        <v>24.4</v>
      </c>
      <c r="K57" s="595">
        <v>27.3</v>
      </c>
      <c r="L57" s="595">
        <v>30.7</v>
      </c>
      <c r="M57" s="595">
        <v>35.799999999999997</v>
      </c>
      <c r="N57" s="596">
        <v>39.799999999999997</v>
      </c>
    </row>
    <row r="58" spans="1:14" ht="14.25" customHeight="1">
      <c r="B58" s="593" t="s">
        <v>300</v>
      </c>
      <c r="C58" s="594">
        <v>21.8</v>
      </c>
      <c r="D58" s="595">
        <v>24.7</v>
      </c>
      <c r="E58" s="595">
        <v>27.3</v>
      </c>
      <c r="F58" s="595">
        <v>31.7</v>
      </c>
      <c r="G58" s="595">
        <v>34.700000000000003</v>
      </c>
      <c r="H58" s="596">
        <v>40.299999999999997</v>
      </c>
      <c r="I58" s="594">
        <v>21.3</v>
      </c>
      <c r="J58" s="595">
        <v>24.1</v>
      </c>
      <c r="K58" s="595">
        <v>26.5</v>
      </c>
      <c r="L58" s="595">
        <v>30.8</v>
      </c>
      <c r="M58" s="595">
        <v>35</v>
      </c>
      <c r="N58" s="596">
        <v>40.200000000000003</v>
      </c>
    </row>
    <row r="59" spans="1:14" ht="14.25" customHeight="1">
      <c r="B59" s="593" t="s">
        <v>301</v>
      </c>
      <c r="C59" s="594">
        <v>21.4</v>
      </c>
      <c r="D59" s="595">
        <v>24.4</v>
      </c>
      <c r="E59" s="595">
        <v>27.7</v>
      </c>
      <c r="F59" s="595">
        <v>31.3</v>
      </c>
      <c r="G59" s="595">
        <v>34.799999999999997</v>
      </c>
      <c r="H59" s="596">
        <v>38.4</v>
      </c>
      <c r="I59" s="594">
        <v>21.1</v>
      </c>
      <c r="J59" s="595">
        <v>23.7</v>
      </c>
      <c r="K59" s="595">
        <v>26.6</v>
      </c>
      <c r="L59" s="595">
        <v>30.2</v>
      </c>
      <c r="M59" s="595">
        <v>34.700000000000003</v>
      </c>
      <c r="N59" s="596">
        <v>39.299999999999997</v>
      </c>
    </row>
    <row r="60" spans="1:14" ht="14.25" customHeight="1">
      <c r="B60" s="593" t="s">
        <v>302</v>
      </c>
      <c r="C60" s="594">
        <v>21.3</v>
      </c>
      <c r="D60" s="595">
        <v>24.2</v>
      </c>
      <c r="E60" s="595">
        <v>27.9</v>
      </c>
      <c r="F60" s="595">
        <v>30.9</v>
      </c>
      <c r="G60" s="595">
        <v>35.1</v>
      </c>
      <c r="H60" s="596">
        <v>39.5</v>
      </c>
      <c r="I60" s="594">
        <v>21.1</v>
      </c>
      <c r="J60" s="595">
        <v>23.9</v>
      </c>
      <c r="K60" s="595">
        <v>27.2</v>
      </c>
      <c r="L60" s="595">
        <v>30.2</v>
      </c>
      <c r="M60" s="595">
        <v>34.700000000000003</v>
      </c>
      <c r="N60" s="596">
        <v>39.799999999999997</v>
      </c>
    </row>
    <row r="61" spans="1:14" ht="14.25" customHeight="1">
      <c r="B61" s="609" t="s">
        <v>303</v>
      </c>
      <c r="C61" s="610">
        <v>21.4</v>
      </c>
      <c r="D61" s="611">
        <v>24.2</v>
      </c>
      <c r="E61" s="611">
        <v>27.4</v>
      </c>
      <c r="F61" s="611">
        <v>31.2</v>
      </c>
      <c r="G61" s="611">
        <v>35.1</v>
      </c>
      <c r="H61" s="612">
        <v>39.6</v>
      </c>
      <c r="I61" s="610">
        <v>21</v>
      </c>
      <c r="J61" s="611">
        <v>23.6</v>
      </c>
      <c r="K61" s="611">
        <v>26.8</v>
      </c>
      <c r="L61" s="611">
        <v>30.4</v>
      </c>
      <c r="M61" s="611">
        <v>34.9</v>
      </c>
      <c r="N61" s="612">
        <v>39.799999999999997</v>
      </c>
    </row>
    <row r="62" spans="1:14" ht="7.5" customHeight="1"/>
    <row r="63" spans="1:14" s="1" customFormat="1" ht="22.5" customHeight="1">
      <c r="A63" s="581">
        <v>3</v>
      </c>
      <c r="B63" s="581" t="s">
        <v>308</v>
      </c>
      <c r="N63" s="613" t="s">
        <v>275</v>
      </c>
    </row>
    <row r="64" spans="1:14" ht="15" customHeight="1">
      <c r="B64" s="583" t="s">
        <v>98</v>
      </c>
      <c r="C64" s="584" t="s">
        <v>247</v>
      </c>
      <c r="D64" s="584"/>
      <c r="E64" s="584"/>
      <c r="F64" s="584"/>
      <c r="G64" s="584"/>
      <c r="H64" s="584"/>
      <c r="I64" s="584" t="s">
        <v>248</v>
      </c>
      <c r="J64" s="584"/>
      <c r="K64" s="584"/>
      <c r="L64" s="584"/>
      <c r="M64" s="584"/>
      <c r="N64" s="584"/>
    </row>
    <row r="65" spans="2:14" ht="15" customHeight="1">
      <c r="B65" s="585"/>
      <c r="C65" s="586" t="s">
        <v>276</v>
      </c>
      <c r="D65" s="587" t="s">
        <v>277</v>
      </c>
      <c r="E65" s="587" t="s">
        <v>278</v>
      </c>
      <c r="F65" s="587" t="s">
        <v>279</v>
      </c>
      <c r="G65" s="587" t="s">
        <v>280</v>
      </c>
      <c r="H65" s="588" t="s">
        <v>281</v>
      </c>
      <c r="I65" s="586" t="s">
        <v>276</v>
      </c>
      <c r="J65" s="587" t="s">
        <v>277</v>
      </c>
      <c r="K65" s="587" t="s">
        <v>278</v>
      </c>
      <c r="L65" s="587" t="s">
        <v>279</v>
      </c>
      <c r="M65" s="587" t="s">
        <v>280</v>
      </c>
      <c r="N65" s="588" t="s">
        <v>281</v>
      </c>
    </row>
    <row r="66" spans="2:14" ht="13.5" hidden="1" customHeight="1">
      <c r="B66" s="589" t="s">
        <v>282</v>
      </c>
      <c r="C66" s="590">
        <v>65.2</v>
      </c>
      <c r="D66" s="591">
        <v>68.099999999999994</v>
      </c>
      <c r="E66" s="591">
        <v>70.900000000000006</v>
      </c>
      <c r="F66" s="591">
        <v>73.5</v>
      </c>
      <c r="G66" s="591">
        <v>75.599999999999994</v>
      </c>
      <c r="H66" s="592">
        <v>78.3</v>
      </c>
      <c r="I66" s="590">
        <v>65.2</v>
      </c>
      <c r="J66" s="591">
        <v>67.900000000000006</v>
      </c>
      <c r="K66" s="591">
        <v>70.599999999999994</v>
      </c>
      <c r="L66" s="591">
        <v>73.599999999999994</v>
      </c>
      <c r="M66" s="591">
        <v>76.599999999999994</v>
      </c>
      <c r="N66" s="592">
        <v>79.8</v>
      </c>
    </row>
    <row r="67" spans="2:14" ht="13.5" hidden="1" customHeight="1">
      <c r="B67" s="593" t="s">
        <v>283</v>
      </c>
      <c r="C67" s="594">
        <v>65.400000000000006</v>
      </c>
      <c r="D67" s="595">
        <v>68.2</v>
      </c>
      <c r="E67" s="595">
        <v>70.7</v>
      </c>
      <c r="F67" s="595">
        <v>73.400000000000006</v>
      </c>
      <c r="G67" s="595">
        <v>75.400000000000006</v>
      </c>
      <c r="H67" s="596">
        <v>78.3</v>
      </c>
      <c r="I67" s="594">
        <v>65</v>
      </c>
      <c r="J67" s="595">
        <v>67.8</v>
      </c>
      <c r="K67" s="595">
        <v>70.599999999999994</v>
      </c>
      <c r="L67" s="595">
        <v>73.400000000000006</v>
      </c>
      <c r="M67" s="595">
        <v>76.8</v>
      </c>
      <c r="N67" s="596">
        <v>79.7</v>
      </c>
    </row>
    <row r="68" spans="2:14" ht="13.5" hidden="1" customHeight="1">
      <c r="B68" s="593" t="s">
        <v>284</v>
      </c>
      <c r="C68" s="594">
        <v>65.5</v>
      </c>
      <c r="D68" s="595">
        <v>68</v>
      </c>
      <c r="E68" s="595">
        <v>70.900000000000006</v>
      </c>
      <c r="F68" s="595">
        <v>73.2</v>
      </c>
      <c r="G68" s="595">
        <v>75.7</v>
      </c>
      <c r="H68" s="596">
        <v>78</v>
      </c>
      <c r="I68" s="594">
        <v>64.8</v>
      </c>
      <c r="J68" s="595">
        <v>67.8</v>
      </c>
      <c r="K68" s="595">
        <v>70.400000000000006</v>
      </c>
      <c r="L68" s="595">
        <v>73.3</v>
      </c>
      <c r="M68" s="595">
        <v>76.400000000000006</v>
      </c>
      <c r="N68" s="596">
        <v>79.599999999999994</v>
      </c>
    </row>
    <row r="69" spans="2:14" ht="13.5" hidden="1" customHeight="1">
      <c r="B69" s="597" t="s">
        <v>285</v>
      </c>
      <c r="C69" s="598">
        <v>65.3</v>
      </c>
      <c r="D69" s="599">
        <v>67.900000000000006</v>
      </c>
      <c r="E69" s="599">
        <v>70.8</v>
      </c>
      <c r="F69" s="599">
        <v>72.7</v>
      </c>
      <c r="G69" s="599">
        <v>75.5</v>
      </c>
      <c r="H69" s="600">
        <v>78.400000000000006</v>
      </c>
      <c r="I69" s="598">
        <v>64.8</v>
      </c>
      <c r="J69" s="599">
        <v>67.7</v>
      </c>
      <c r="K69" s="599">
        <v>70.599999999999994</v>
      </c>
      <c r="L69" s="599">
        <v>73.2</v>
      </c>
      <c r="M69" s="599">
        <v>76.5</v>
      </c>
      <c r="N69" s="600">
        <v>79.7</v>
      </c>
    </row>
    <row r="70" spans="2:14" ht="13.5" hidden="1" customHeight="1">
      <c r="B70" s="593" t="s">
        <v>286</v>
      </c>
      <c r="C70" s="594">
        <v>65.099999999999994</v>
      </c>
      <c r="D70" s="595">
        <v>67.599999999999994</v>
      </c>
      <c r="E70" s="595">
        <v>70.7</v>
      </c>
      <c r="F70" s="595">
        <v>72.900000000000006</v>
      </c>
      <c r="G70" s="595">
        <v>75.3</v>
      </c>
      <c r="H70" s="596">
        <v>77.7</v>
      </c>
      <c r="I70" s="594">
        <v>64.8</v>
      </c>
      <c r="J70" s="595">
        <v>67.400000000000006</v>
      </c>
      <c r="K70" s="595">
        <v>70.400000000000006</v>
      </c>
      <c r="L70" s="595">
        <v>73.2</v>
      </c>
      <c r="M70" s="595">
        <v>76.3</v>
      </c>
      <c r="N70" s="596">
        <v>79.599999999999994</v>
      </c>
    </row>
    <row r="71" spans="2:14" ht="14.25" hidden="1" customHeight="1">
      <c r="B71" s="593" t="s">
        <v>287</v>
      </c>
      <c r="C71" s="594">
        <v>65.2</v>
      </c>
      <c r="D71" s="595">
        <v>68.099999999999994</v>
      </c>
      <c r="E71" s="595">
        <v>70.7</v>
      </c>
      <c r="F71" s="595">
        <v>73.400000000000006</v>
      </c>
      <c r="G71" s="595">
        <v>75.5</v>
      </c>
      <c r="H71" s="596">
        <v>78.099999999999994</v>
      </c>
      <c r="I71" s="594">
        <v>64.8</v>
      </c>
      <c r="J71" s="595">
        <v>67.5</v>
      </c>
      <c r="K71" s="595">
        <v>70.3</v>
      </c>
      <c r="L71" s="595">
        <v>73.599999999999994</v>
      </c>
      <c r="M71" s="595">
        <v>76.3</v>
      </c>
      <c r="N71" s="596">
        <v>79.900000000000006</v>
      </c>
    </row>
    <row r="72" spans="2:14" ht="14.25" hidden="1" customHeight="1">
      <c r="B72" s="593" t="s">
        <v>288</v>
      </c>
      <c r="C72" s="598">
        <v>65.2</v>
      </c>
      <c r="D72" s="599">
        <v>67.7</v>
      </c>
      <c r="E72" s="599">
        <v>70.599999999999994</v>
      </c>
      <c r="F72" s="599">
        <v>73.2</v>
      </c>
      <c r="G72" s="599">
        <v>75.5</v>
      </c>
      <c r="H72" s="600">
        <v>78.400000000000006</v>
      </c>
      <c r="I72" s="598">
        <v>64.8</v>
      </c>
      <c r="J72" s="599">
        <v>67.2</v>
      </c>
      <c r="K72" s="599">
        <v>70.5</v>
      </c>
      <c r="L72" s="599">
        <v>72.900000000000006</v>
      </c>
      <c r="M72" s="599">
        <v>76.5</v>
      </c>
      <c r="N72" s="600">
        <v>79.599999999999994</v>
      </c>
    </row>
    <row r="73" spans="2:14" ht="14.1" hidden="1" customHeight="1">
      <c r="B73" s="593" t="s">
        <v>289</v>
      </c>
      <c r="C73" s="594">
        <v>65.3</v>
      </c>
      <c r="D73" s="595">
        <v>68.3</v>
      </c>
      <c r="E73" s="595">
        <v>71</v>
      </c>
      <c r="F73" s="595">
        <v>73.099999999999994</v>
      </c>
      <c r="G73" s="595">
        <v>75.5</v>
      </c>
      <c r="H73" s="596">
        <v>78.099999999999994</v>
      </c>
      <c r="I73" s="594">
        <v>64.7</v>
      </c>
      <c r="J73" s="595">
        <v>67.7</v>
      </c>
      <c r="K73" s="595">
        <v>70.2</v>
      </c>
      <c r="L73" s="595">
        <v>73.099999999999994</v>
      </c>
      <c r="M73" s="595">
        <v>76.400000000000006</v>
      </c>
      <c r="N73" s="596">
        <v>79.599999999999994</v>
      </c>
    </row>
    <row r="74" spans="2:14" ht="14.25" hidden="1" customHeight="1">
      <c r="B74" s="593" t="s">
        <v>290</v>
      </c>
      <c r="C74" s="594">
        <v>65.2</v>
      </c>
      <c r="D74" s="595">
        <v>68.2</v>
      </c>
      <c r="E74" s="595">
        <v>70.599999999999994</v>
      </c>
      <c r="F74" s="595">
        <v>73.2</v>
      </c>
      <c r="G74" s="595">
        <v>75.2</v>
      </c>
      <c r="H74" s="596">
        <v>77.900000000000006</v>
      </c>
      <c r="I74" s="594">
        <v>64.8</v>
      </c>
      <c r="J74" s="595">
        <v>67.5</v>
      </c>
      <c r="K74" s="595">
        <v>70.2</v>
      </c>
      <c r="L74" s="595">
        <v>73.2</v>
      </c>
      <c r="M74" s="595">
        <v>76.099999999999994</v>
      </c>
      <c r="N74" s="596">
        <v>79.5</v>
      </c>
    </row>
    <row r="75" spans="2:14" ht="14.25" hidden="1" customHeight="1">
      <c r="B75" s="593" t="s">
        <v>291</v>
      </c>
      <c r="C75" s="594">
        <v>65.3</v>
      </c>
      <c r="D75" s="595">
        <v>67.599999999999994</v>
      </c>
      <c r="E75" s="595">
        <v>70.8</v>
      </c>
      <c r="F75" s="595">
        <v>73</v>
      </c>
      <c r="G75" s="595">
        <v>75.2</v>
      </c>
      <c r="H75" s="596">
        <v>78.400000000000006</v>
      </c>
      <c r="I75" s="594">
        <v>65.099999999999994</v>
      </c>
      <c r="J75" s="595">
        <v>67.900000000000006</v>
      </c>
      <c r="K75" s="595">
        <v>70.2</v>
      </c>
      <c r="L75" s="595">
        <v>73</v>
      </c>
      <c r="M75" s="595">
        <v>76.099999999999994</v>
      </c>
      <c r="N75" s="596">
        <v>79.3</v>
      </c>
    </row>
    <row r="76" spans="2:14" ht="14.25" customHeight="1">
      <c r="B76" s="605" t="s">
        <v>292</v>
      </c>
      <c r="C76" s="602">
        <v>65</v>
      </c>
      <c r="D76" s="603">
        <v>68</v>
      </c>
      <c r="E76" s="603">
        <v>70.7</v>
      </c>
      <c r="F76" s="603">
        <v>72.7</v>
      </c>
      <c r="G76" s="603">
        <v>75.2</v>
      </c>
      <c r="H76" s="604">
        <v>78</v>
      </c>
      <c r="I76" s="602">
        <v>64.7</v>
      </c>
      <c r="J76" s="603">
        <v>67.400000000000006</v>
      </c>
      <c r="K76" s="603">
        <v>70.2</v>
      </c>
      <c r="L76" s="603">
        <v>73.2</v>
      </c>
      <c r="M76" s="603">
        <v>76.400000000000006</v>
      </c>
      <c r="N76" s="604">
        <v>79.2</v>
      </c>
    </row>
    <row r="77" spans="2:14" ht="14.25" customHeight="1">
      <c r="B77" s="593" t="s">
        <v>293</v>
      </c>
      <c r="C77" s="594">
        <v>65.099999999999994</v>
      </c>
      <c r="D77" s="595">
        <v>67.8</v>
      </c>
      <c r="E77" s="595">
        <v>70.400000000000006</v>
      </c>
      <c r="F77" s="595">
        <v>73</v>
      </c>
      <c r="G77" s="595">
        <v>74.900000000000006</v>
      </c>
      <c r="H77" s="596">
        <v>77.5</v>
      </c>
      <c r="I77" s="594">
        <v>64.8</v>
      </c>
      <c r="J77" s="595">
        <v>67.5</v>
      </c>
      <c r="K77" s="595">
        <v>70.099999999999994</v>
      </c>
      <c r="L77" s="595">
        <v>73.099999999999994</v>
      </c>
      <c r="M77" s="595">
        <v>76</v>
      </c>
      <c r="N77" s="596">
        <v>79.5</v>
      </c>
    </row>
    <row r="78" spans="2:14" ht="14.25" customHeight="1">
      <c r="B78" s="593" t="s">
        <v>294</v>
      </c>
      <c r="C78" s="594">
        <v>64.900000000000006</v>
      </c>
      <c r="D78" s="595">
        <v>67.8</v>
      </c>
      <c r="E78" s="595">
        <v>70.599999999999994</v>
      </c>
      <c r="F78" s="595">
        <v>73.2</v>
      </c>
      <c r="G78" s="595">
        <v>75.099999999999994</v>
      </c>
      <c r="H78" s="596">
        <v>78</v>
      </c>
      <c r="I78" s="594">
        <v>64.7</v>
      </c>
      <c r="J78" s="595">
        <v>67.599999999999994</v>
      </c>
      <c r="K78" s="595">
        <v>70.099999999999994</v>
      </c>
      <c r="L78" s="595">
        <v>73.2</v>
      </c>
      <c r="M78" s="595">
        <v>76</v>
      </c>
      <c r="N78" s="596">
        <v>79.599999999999994</v>
      </c>
    </row>
    <row r="79" spans="2:14" ht="14.25" customHeight="1">
      <c r="B79" s="593" t="s">
        <v>295</v>
      </c>
      <c r="C79" s="594">
        <v>64.900000000000006</v>
      </c>
      <c r="D79" s="595">
        <v>67.900000000000006</v>
      </c>
      <c r="E79" s="595">
        <v>70.599999999999994</v>
      </c>
      <c r="F79" s="595">
        <v>73</v>
      </c>
      <c r="G79" s="595">
        <v>75.5</v>
      </c>
      <c r="H79" s="596">
        <v>77.8</v>
      </c>
      <c r="I79" s="594">
        <v>64.8</v>
      </c>
      <c r="J79" s="595">
        <v>67.5</v>
      </c>
      <c r="K79" s="595">
        <v>69.900000000000006</v>
      </c>
      <c r="L79" s="595">
        <v>72.5</v>
      </c>
      <c r="M79" s="595">
        <v>75.8</v>
      </c>
      <c r="N79" s="596">
        <v>79.599999999999994</v>
      </c>
    </row>
    <row r="80" spans="2:14" ht="14.25" customHeight="1">
      <c r="B80" s="593" t="s">
        <v>114</v>
      </c>
      <c r="C80" s="594">
        <v>65</v>
      </c>
      <c r="D80" s="595">
        <v>67.7</v>
      </c>
      <c r="E80" s="595">
        <v>70.599999999999994</v>
      </c>
      <c r="F80" s="595">
        <v>72.8</v>
      </c>
      <c r="G80" s="595">
        <v>75</v>
      </c>
      <c r="H80" s="596">
        <v>78.099999999999994</v>
      </c>
      <c r="I80" s="594">
        <v>64.8</v>
      </c>
      <c r="J80" s="595">
        <v>67.5</v>
      </c>
      <c r="K80" s="595">
        <v>70.2</v>
      </c>
      <c r="L80" s="595">
        <v>73</v>
      </c>
      <c r="M80" s="595">
        <v>75.8</v>
      </c>
      <c r="N80" s="596">
        <v>79.3</v>
      </c>
    </row>
    <row r="81" spans="2:14" ht="14.25" customHeight="1">
      <c r="B81" s="609" t="s">
        <v>303</v>
      </c>
      <c r="C81" s="610">
        <v>64.8</v>
      </c>
      <c r="D81" s="611">
        <v>67.599999999999994</v>
      </c>
      <c r="E81" s="611">
        <v>70.2</v>
      </c>
      <c r="F81" s="611">
        <v>72.599999999999994</v>
      </c>
      <c r="G81" s="611">
        <v>74.900000000000006</v>
      </c>
      <c r="H81" s="612">
        <v>77.7</v>
      </c>
      <c r="I81" s="610">
        <v>64.400000000000006</v>
      </c>
      <c r="J81" s="611">
        <v>67.2</v>
      </c>
      <c r="K81" s="611">
        <v>69.900000000000006</v>
      </c>
      <c r="L81" s="611">
        <v>72.7</v>
      </c>
      <c r="M81" s="611">
        <v>75.8</v>
      </c>
      <c r="N81" s="612">
        <v>79.2</v>
      </c>
    </row>
    <row r="82" spans="2:14" ht="13.5" customHeight="1">
      <c r="B82" s="580" t="s">
        <v>309</v>
      </c>
      <c r="N82" s="614"/>
    </row>
    <row r="83" spans="2:14" ht="13.5" customHeight="1">
      <c r="B83" s="615" t="s">
        <v>310</v>
      </c>
    </row>
  </sheetData>
  <mergeCells count="9">
    <mergeCell ref="B64:B65"/>
    <mergeCell ref="C64:H64"/>
    <mergeCell ref="I64:N64"/>
    <mergeCell ref="B4:B5"/>
    <mergeCell ref="C4:H4"/>
    <mergeCell ref="I4:N4"/>
    <mergeCell ref="B34:B35"/>
    <mergeCell ref="C34:H34"/>
    <mergeCell ref="I34:N34"/>
  </mergeCells>
  <phoneticPr fontId="12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Ｐゴシック,標準"10.教      育</oddHeader>
    <oddFooter>&amp;C&amp;"ＭＳ Ｐゴシック,標準"-65-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72C70-59E2-4F2B-B180-3233E704EB59}">
  <sheetPr>
    <pageSetUpPr fitToPage="1"/>
  </sheetPr>
  <dimension ref="A1:N86"/>
  <sheetViews>
    <sheetView showGridLines="0" topLeftCell="A6" zoomScaleNormal="100" zoomScaleSheetLayoutView="115" workbookViewId="0">
      <selection activeCell="M50" sqref="M50"/>
    </sheetView>
  </sheetViews>
  <sheetFormatPr defaultColWidth="9.140625" defaultRowHeight="11.25"/>
  <cols>
    <col min="1" max="1" width="1.85546875" style="395" customWidth="1"/>
    <col min="2" max="2" width="12.140625" style="616" customWidth="1"/>
    <col min="3" max="14" width="7.140625" style="395" customWidth="1"/>
    <col min="15" max="16384" width="9.140625" style="395"/>
  </cols>
  <sheetData>
    <row r="1" spans="1:14" ht="30" customHeight="1">
      <c r="A1" s="382" t="s">
        <v>311</v>
      </c>
    </row>
    <row r="2" spans="1:14" ht="7.5" customHeight="1">
      <c r="A2" s="382"/>
    </row>
    <row r="3" spans="1:14" s="383" customFormat="1" ht="22.5" customHeight="1">
      <c r="A3" s="617">
        <v>1</v>
      </c>
      <c r="B3" s="617" t="s">
        <v>274</v>
      </c>
      <c r="N3" s="618" t="s">
        <v>275</v>
      </c>
    </row>
    <row r="4" spans="1:14" ht="14.25" customHeight="1">
      <c r="A4" s="382"/>
      <c r="B4" s="387" t="s">
        <v>98</v>
      </c>
      <c r="C4" s="388" t="s">
        <v>312</v>
      </c>
      <c r="D4" s="388"/>
      <c r="E4" s="388"/>
      <c r="F4" s="388"/>
      <c r="G4" s="388"/>
      <c r="H4" s="388"/>
      <c r="I4" s="388" t="s">
        <v>313</v>
      </c>
      <c r="J4" s="388"/>
      <c r="K4" s="388"/>
      <c r="L4" s="388"/>
      <c r="M4" s="388"/>
      <c r="N4" s="388"/>
    </row>
    <row r="5" spans="1:14" ht="14.25" customHeight="1">
      <c r="A5" s="382"/>
      <c r="B5" s="619"/>
      <c r="C5" s="620" t="s">
        <v>314</v>
      </c>
      <c r="D5" s="621"/>
      <c r="E5" s="622"/>
      <c r="F5" s="621" t="s">
        <v>315</v>
      </c>
      <c r="G5" s="621"/>
      <c r="H5" s="622"/>
      <c r="I5" s="620" t="s">
        <v>314</v>
      </c>
      <c r="J5" s="621"/>
      <c r="K5" s="622"/>
      <c r="L5" s="621" t="s">
        <v>315</v>
      </c>
      <c r="M5" s="621"/>
      <c r="N5" s="622"/>
    </row>
    <row r="6" spans="1:14" ht="14.25" customHeight="1">
      <c r="B6" s="391"/>
      <c r="C6" s="623" t="s">
        <v>316</v>
      </c>
      <c r="D6" s="624" t="s">
        <v>317</v>
      </c>
      <c r="E6" s="625" t="s">
        <v>318</v>
      </c>
      <c r="F6" s="626" t="s">
        <v>319</v>
      </c>
      <c r="G6" s="624" t="s">
        <v>320</v>
      </c>
      <c r="H6" s="625" t="s">
        <v>321</v>
      </c>
      <c r="I6" s="623" t="s">
        <v>316</v>
      </c>
      <c r="J6" s="624" t="s">
        <v>317</v>
      </c>
      <c r="K6" s="625" t="s">
        <v>318</v>
      </c>
      <c r="L6" s="626" t="s">
        <v>319</v>
      </c>
      <c r="M6" s="624" t="s">
        <v>320</v>
      </c>
      <c r="N6" s="625" t="s">
        <v>321</v>
      </c>
    </row>
    <row r="7" spans="1:14" ht="13.5" hidden="1" customHeight="1">
      <c r="B7" s="627" t="s">
        <v>282</v>
      </c>
      <c r="C7" s="628">
        <v>153</v>
      </c>
      <c r="D7" s="629">
        <v>160.9</v>
      </c>
      <c r="E7" s="630">
        <v>165.9</v>
      </c>
      <c r="F7" s="631">
        <v>169</v>
      </c>
      <c r="G7" s="629">
        <v>170.4</v>
      </c>
      <c r="H7" s="630">
        <v>171.1</v>
      </c>
      <c r="I7" s="628">
        <v>152.4</v>
      </c>
      <c r="J7" s="629">
        <v>155.80000000000001</v>
      </c>
      <c r="K7" s="630">
        <v>157.5</v>
      </c>
      <c r="L7" s="631">
        <v>158.30000000000001</v>
      </c>
      <c r="M7" s="629">
        <v>158.1</v>
      </c>
      <c r="N7" s="630">
        <v>158.80000000000001</v>
      </c>
    </row>
    <row r="8" spans="1:14" ht="13.5" hidden="1" customHeight="1">
      <c r="B8" s="632" t="s">
        <v>283</v>
      </c>
      <c r="C8" s="633">
        <v>153</v>
      </c>
      <c r="D8" s="634">
        <v>160.9</v>
      </c>
      <c r="E8" s="635">
        <v>166.1</v>
      </c>
      <c r="F8" s="636">
        <v>168.5</v>
      </c>
      <c r="G8" s="634">
        <v>170.7</v>
      </c>
      <c r="H8" s="635">
        <v>171.5</v>
      </c>
      <c r="I8" s="633">
        <v>152.6</v>
      </c>
      <c r="J8" s="634">
        <v>155.69999999999999</v>
      </c>
      <c r="K8" s="635">
        <v>157.30000000000001</v>
      </c>
      <c r="L8" s="636">
        <v>157.69999999999999</v>
      </c>
      <c r="M8" s="634">
        <v>158.1</v>
      </c>
      <c r="N8" s="635">
        <v>158.80000000000001</v>
      </c>
    </row>
    <row r="9" spans="1:14" ht="13.5" hidden="1" customHeight="1">
      <c r="B9" s="632" t="s">
        <v>284</v>
      </c>
      <c r="C9" s="633">
        <v>152.4</v>
      </c>
      <c r="D9" s="634">
        <v>160.19999999999999</v>
      </c>
      <c r="E9" s="635">
        <v>166.2</v>
      </c>
      <c r="F9" s="636">
        <v>168.8</v>
      </c>
      <c r="G9" s="634">
        <v>170.6</v>
      </c>
      <c r="H9" s="635">
        <v>171.4</v>
      </c>
      <c r="I9" s="633">
        <v>152.5</v>
      </c>
      <c r="J9" s="634">
        <v>155.69999999999999</v>
      </c>
      <c r="K9" s="635">
        <v>157.69999999999999</v>
      </c>
      <c r="L9" s="636">
        <v>157.6</v>
      </c>
      <c r="M9" s="634">
        <v>158.1</v>
      </c>
      <c r="N9" s="635">
        <v>158.30000000000001</v>
      </c>
    </row>
    <row r="10" spans="1:14" ht="13.5" hidden="1" customHeight="1">
      <c r="B10" s="632" t="s">
        <v>285</v>
      </c>
      <c r="C10" s="633">
        <v>152.5</v>
      </c>
      <c r="D10" s="634">
        <v>160.1</v>
      </c>
      <c r="E10" s="635">
        <v>166.5</v>
      </c>
      <c r="F10" s="636">
        <v>168.7</v>
      </c>
      <c r="G10" s="634">
        <v>170.3</v>
      </c>
      <c r="H10" s="635">
        <v>171.4</v>
      </c>
      <c r="I10" s="633">
        <v>152.6</v>
      </c>
      <c r="J10" s="634">
        <v>155.9</v>
      </c>
      <c r="K10" s="635">
        <v>157.1</v>
      </c>
      <c r="L10" s="636">
        <v>158</v>
      </c>
      <c r="M10" s="634">
        <v>158.30000000000001</v>
      </c>
      <c r="N10" s="635">
        <v>158.6</v>
      </c>
    </row>
    <row r="11" spans="1:14" ht="13.5" hidden="1" customHeight="1">
      <c r="B11" s="632" t="s">
        <v>286</v>
      </c>
      <c r="C11" s="633">
        <v>152.69999999999999</v>
      </c>
      <c r="D11" s="634">
        <v>160.4</v>
      </c>
      <c r="E11" s="635">
        <v>166.1</v>
      </c>
      <c r="F11" s="636">
        <v>169.2</v>
      </c>
      <c r="G11" s="634">
        <v>170.1</v>
      </c>
      <c r="H11" s="635">
        <v>171.3</v>
      </c>
      <c r="I11" s="633">
        <v>152.1</v>
      </c>
      <c r="J11" s="634">
        <v>155.6</v>
      </c>
      <c r="K11" s="635">
        <v>157.6</v>
      </c>
      <c r="L11" s="636">
        <v>157.69999999999999</v>
      </c>
      <c r="M11" s="634">
        <v>158.1</v>
      </c>
      <c r="N11" s="635">
        <v>158.69999999999999</v>
      </c>
    </row>
    <row r="12" spans="1:14" ht="13.5" hidden="1" customHeight="1">
      <c r="B12" s="632" t="s">
        <v>287</v>
      </c>
      <c r="C12" s="633">
        <v>153</v>
      </c>
      <c r="D12" s="634">
        <v>160.30000000000001</v>
      </c>
      <c r="E12" s="635">
        <v>165.8</v>
      </c>
      <c r="F12" s="636">
        <v>168.9</v>
      </c>
      <c r="G12" s="634">
        <v>170.4</v>
      </c>
      <c r="H12" s="635">
        <v>170.5</v>
      </c>
      <c r="I12" s="633">
        <v>152.6</v>
      </c>
      <c r="J12" s="634">
        <v>156.1</v>
      </c>
      <c r="K12" s="635">
        <v>157.5</v>
      </c>
      <c r="L12" s="636">
        <v>157.6</v>
      </c>
      <c r="M12" s="634">
        <v>158.4</v>
      </c>
      <c r="N12" s="635">
        <v>158.5</v>
      </c>
    </row>
    <row r="13" spans="1:14" ht="13.5" hidden="1" customHeight="1">
      <c r="B13" s="632" t="s">
        <v>288</v>
      </c>
      <c r="C13" s="637">
        <v>152.6</v>
      </c>
      <c r="D13" s="638">
        <v>160.6</v>
      </c>
      <c r="E13" s="639">
        <v>165.4</v>
      </c>
      <c r="F13" s="640">
        <v>168.9</v>
      </c>
      <c r="G13" s="638">
        <v>169.8</v>
      </c>
      <c r="H13" s="639">
        <v>171</v>
      </c>
      <c r="I13" s="637">
        <v>152.6</v>
      </c>
      <c r="J13" s="638">
        <v>155.80000000000001</v>
      </c>
      <c r="K13" s="639">
        <v>157.4</v>
      </c>
      <c r="L13" s="640">
        <v>157.4</v>
      </c>
      <c r="M13" s="638">
        <v>158.69999999999999</v>
      </c>
      <c r="N13" s="639">
        <v>158.69999999999999</v>
      </c>
    </row>
    <row r="14" spans="1:14" ht="13.5" hidden="1" customHeight="1">
      <c r="A14" s="641"/>
      <c r="B14" s="642" t="s">
        <v>289</v>
      </c>
      <c r="C14" s="633">
        <v>152.9</v>
      </c>
      <c r="D14" s="634">
        <v>160.6</v>
      </c>
      <c r="E14" s="635">
        <v>165.6</v>
      </c>
      <c r="F14" s="636">
        <v>168.4</v>
      </c>
      <c r="G14" s="634">
        <v>170.8</v>
      </c>
      <c r="H14" s="635">
        <v>171.7</v>
      </c>
      <c r="I14" s="633">
        <v>152.5</v>
      </c>
      <c r="J14" s="634">
        <v>155.9</v>
      </c>
      <c r="K14" s="635">
        <v>157.30000000000001</v>
      </c>
      <c r="L14" s="636">
        <v>158.1</v>
      </c>
      <c r="M14" s="634">
        <v>158</v>
      </c>
      <c r="N14" s="635">
        <v>158.30000000000001</v>
      </c>
    </row>
    <row r="15" spans="1:14" ht="13.5" hidden="1" customHeight="1">
      <c r="B15" s="632" t="s">
        <v>290</v>
      </c>
      <c r="C15" s="633">
        <v>152.69999999999999</v>
      </c>
      <c r="D15" s="634">
        <v>159.9</v>
      </c>
      <c r="E15" s="635">
        <v>165.3</v>
      </c>
      <c r="F15" s="636">
        <v>169</v>
      </c>
      <c r="G15" s="634">
        <v>171</v>
      </c>
      <c r="H15" s="635">
        <v>171.4</v>
      </c>
      <c r="I15" s="633">
        <v>152.6</v>
      </c>
      <c r="J15" s="634">
        <v>155.9</v>
      </c>
      <c r="K15" s="635">
        <v>157.30000000000001</v>
      </c>
      <c r="L15" s="636">
        <v>157.6</v>
      </c>
      <c r="M15" s="634">
        <v>158.30000000000001</v>
      </c>
      <c r="N15" s="635">
        <v>158.9</v>
      </c>
    </row>
    <row r="16" spans="1:14" ht="13.5" hidden="1" customHeight="1">
      <c r="B16" s="632" t="s">
        <v>291</v>
      </c>
      <c r="C16" s="633">
        <v>152.5</v>
      </c>
      <c r="D16" s="634">
        <v>160.5</v>
      </c>
      <c r="E16" s="635">
        <v>165.6</v>
      </c>
      <c r="F16" s="636">
        <v>168.4</v>
      </c>
      <c r="G16" s="634">
        <v>169.9</v>
      </c>
      <c r="H16" s="635">
        <v>171.2</v>
      </c>
      <c r="I16" s="633">
        <v>152.5</v>
      </c>
      <c r="J16" s="634">
        <v>155.6</v>
      </c>
      <c r="K16" s="635">
        <v>157.30000000000001</v>
      </c>
      <c r="L16" s="636">
        <v>157.4</v>
      </c>
      <c r="M16" s="634">
        <v>157.80000000000001</v>
      </c>
      <c r="N16" s="635">
        <v>158.6</v>
      </c>
    </row>
    <row r="17" spans="2:14" ht="13.15" customHeight="1">
      <c r="B17" s="632" t="s">
        <v>292</v>
      </c>
      <c r="C17" s="633">
        <v>152.9</v>
      </c>
      <c r="D17" s="634">
        <v>159.9</v>
      </c>
      <c r="E17" s="635">
        <v>166</v>
      </c>
      <c r="F17" s="636">
        <v>168.4</v>
      </c>
      <c r="G17" s="634">
        <v>170.5</v>
      </c>
      <c r="H17" s="635">
        <v>171.3</v>
      </c>
      <c r="I17" s="633">
        <v>152.4</v>
      </c>
      <c r="J17" s="634">
        <v>155.6</v>
      </c>
      <c r="K17" s="635">
        <v>157.1</v>
      </c>
      <c r="L17" s="636">
        <v>156.80000000000001</v>
      </c>
      <c r="M17" s="634">
        <v>157.80000000000001</v>
      </c>
      <c r="N17" s="635">
        <v>158.19999999999999</v>
      </c>
    </row>
    <row r="18" spans="2:14" ht="13.15" customHeight="1">
      <c r="B18" s="632" t="s">
        <v>293</v>
      </c>
      <c r="C18" s="633">
        <v>152.30000000000001</v>
      </c>
      <c r="D18" s="634">
        <v>159.6</v>
      </c>
      <c r="E18" s="635">
        <v>164.7</v>
      </c>
      <c r="F18" s="636">
        <v>168.8</v>
      </c>
      <c r="G18" s="634">
        <v>170.3</v>
      </c>
      <c r="H18" s="635">
        <v>170.7</v>
      </c>
      <c r="I18" s="633">
        <v>151.69999999999999</v>
      </c>
      <c r="J18" s="634">
        <v>155.9</v>
      </c>
      <c r="K18" s="635">
        <v>156.5</v>
      </c>
      <c r="L18" s="636">
        <v>158.1</v>
      </c>
      <c r="M18" s="634">
        <v>158.1</v>
      </c>
      <c r="N18" s="635">
        <v>158</v>
      </c>
    </row>
    <row r="19" spans="2:14" ht="13.5" customHeight="1">
      <c r="B19" s="632" t="s">
        <v>294</v>
      </c>
      <c r="C19" s="633">
        <v>152.30000000000001</v>
      </c>
      <c r="D19" s="634">
        <v>159.9</v>
      </c>
      <c r="E19" s="635">
        <v>165.7</v>
      </c>
      <c r="F19" s="636">
        <v>168.6</v>
      </c>
      <c r="G19" s="634">
        <v>170</v>
      </c>
      <c r="H19" s="635">
        <v>170.8</v>
      </c>
      <c r="I19" s="633">
        <v>151.6</v>
      </c>
      <c r="J19" s="634">
        <v>155.30000000000001</v>
      </c>
      <c r="K19" s="635">
        <v>156.9</v>
      </c>
      <c r="L19" s="636">
        <v>157.6</v>
      </c>
      <c r="M19" s="634">
        <v>157.6</v>
      </c>
      <c r="N19" s="635">
        <v>157.9</v>
      </c>
    </row>
    <row r="20" spans="2:14" ht="13.5" customHeight="1">
      <c r="B20" s="632" t="s">
        <v>295</v>
      </c>
      <c r="C20" s="633">
        <v>152.19999999999999</v>
      </c>
      <c r="D20" s="634">
        <v>160.30000000000001</v>
      </c>
      <c r="E20" s="635">
        <v>165.8</v>
      </c>
      <c r="F20" s="633">
        <v>169</v>
      </c>
      <c r="G20" s="634">
        <v>170.6</v>
      </c>
      <c r="H20" s="635">
        <v>171.3</v>
      </c>
      <c r="I20" s="633">
        <v>152.4</v>
      </c>
      <c r="J20" s="634">
        <v>155</v>
      </c>
      <c r="K20" s="635">
        <v>156.80000000000001</v>
      </c>
      <c r="L20" s="633">
        <v>157.30000000000001</v>
      </c>
      <c r="M20" s="634">
        <v>157.6</v>
      </c>
      <c r="N20" s="635">
        <v>158.30000000000001</v>
      </c>
    </row>
    <row r="21" spans="2:14" ht="13.5" customHeight="1">
      <c r="B21" s="632" t="s">
        <v>57</v>
      </c>
      <c r="C21" s="633">
        <v>153.1</v>
      </c>
      <c r="D21" s="634">
        <v>159.69999999999999</v>
      </c>
      <c r="E21" s="635">
        <v>166.6</v>
      </c>
      <c r="F21" s="633">
        <v>169.2</v>
      </c>
      <c r="G21" s="634">
        <v>170.9</v>
      </c>
      <c r="H21" s="635">
        <v>170.9</v>
      </c>
      <c r="I21" s="633">
        <v>151.69999999999999</v>
      </c>
      <c r="J21" s="634">
        <v>155.19999999999999</v>
      </c>
      <c r="K21" s="635">
        <v>156.80000000000001</v>
      </c>
      <c r="L21" s="633">
        <v>157.9</v>
      </c>
      <c r="M21" s="634">
        <v>157.6</v>
      </c>
      <c r="N21" s="635">
        <v>157.9</v>
      </c>
    </row>
    <row r="22" spans="2:14" ht="13.5" customHeight="1">
      <c r="B22" s="632" t="s">
        <v>116</v>
      </c>
      <c r="C22" s="633">
        <v>152.9</v>
      </c>
      <c r="D22" s="634">
        <v>160.30000000000001</v>
      </c>
      <c r="E22" s="635">
        <v>165.5</v>
      </c>
      <c r="F22" s="633">
        <v>168.8</v>
      </c>
      <c r="G22" s="634">
        <v>170.2</v>
      </c>
      <c r="H22" s="635">
        <v>171.7</v>
      </c>
      <c r="I22" s="633">
        <v>152.5</v>
      </c>
      <c r="J22" s="634">
        <v>155</v>
      </c>
      <c r="K22" s="635">
        <v>157.19999999999999</v>
      </c>
      <c r="L22" s="633">
        <v>157.19999999999999</v>
      </c>
      <c r="M22" s="634">
        <v>157.80000000000001</v>
      </c>
      <c r="N22" s="635">
        <v>158.1</v>
      </c>
    </row>
    <row r="23" spans="2:14" ht="13.5" customHeight="1">
      <c r="B23" s="643" t="s">
        <v>117</v>
      </c>
      <c r="C23" s="644">
        <v>153.30000000000001</v>
      </c>
      <c r="D23" s="645">
        <v>160.6</v>
      </c>
      <c r="E23" s="646">
        <v>165.8</v>
      </c>
      <c r="F23" s="647">
        <v>169</v>
      </c>
      <c r="G23" s="645">
        <v>170.5</v>
      </c>
      <c r="H23" s="646">
        <v>170.9</v>
      </c>
      <c r="I23" s="644">
        <v>152.1</v>
      </c>
      <c r="J23" s="645">
        <v>155.5</v>
      </c>
      <c r="K23" s="646">
        <v>156.80000000000001</v>
      </c>
      <c r="L23" s="647">
        <v>157.69999999999999</v>
      </c>
      <c r="M23" s="645">
        <v>158.19999999999999</v>
      </c>
      <c r="N23" s="646">
        <v>157.69999999999999</v>
      </c>
    </row>
    <row r="24" spans="2:14" ht="13.5" customHeight="1">
      <c r="B24" s="648" t="s">
        <v>118</v>
      </c>
      <c r="C24" s="637">
        <v>153</v>
      </c>
      <c r="D24" s="638">
        <v>160.6</v>
      </c>
      <c r="E24" s="639">
        <v>166</v>
      </c>
      <c r="F24" s="640">
        <v>168.5</v>
      </c>
      <c r="G24" s="638">
        <v>170.1</v>
      </c>
      <c r="H24" s="639">
        <v>171.1</v>
      </c>
      <c r="I24" s="637">
        <v>152.6</v>
      </c>
      <c r="J24" s="638">
        <v>155.6</v>
      </c>
      <c r="K24" s="639">
        <v>157.30000000000001</v>
      </c>
      <c r="L24" s="640">
        <v>156.69999999999999</v>
      </c>
      <c r="M24" s="638">
        <v>158.30000000000001</v>
      </c>
      <c r="N24" s="639">
        <v>158.19999999999999</v>
      </c>
    </row>
    <row r="25" spans="2:14" ht="13.5" customHeight="1">
      <c r="B25" s="648" t="s">
        <v>119</v>
      </c>
      <c r="C25" s="637">
        <v>153.30000000000001</v>
      </c>
      <c r="D25" s="638">
        <v>160.6</v>
      </c>
      <c r="E25" s="639">
        <v>166</v>
      </c>
      <c r="F25" s="640">
        <v>169.3</v>
      </c>
      <c r="G25" s="638">
        <v>170.4</v>
      </c>
      <c r="H25" s="639">
        <v>171.7</v>
      </c>
      <c r="I25" s="637">
        <v>152.4</v>
      </c>
      <c r="J25" s="638">
        <v>155.30000000000001</v>
      </c>
      <c r="K25" s="639">
        <v>157.1</v>
      </c>
      <c r="L25" s="640">
        <v>157.1</v>
      </c>
      <c r="M25" s="638">
        <v>158</v>
      </c>
      <c r="N25" s="639">
        <v>158.6</v>
      </c>
    </row>
    <row r="26" spans="2:14" ht="13.5" customHeight="1">
      <c r="B26" s="648" t="s">
        <v>120</v>
      </c>
      <c r="C26" s="637">
        <v>155.30000000000001</v>
      </c>
      <c r="D26" s="638">
        <v>161.69999999999999</v>
      </c>
      <c r="E26" s="639">
        <v>166.7</v>
      </c>
      <c r="F26" s="640">
        <v>169</v>
      </c>
      <c r="G26" s="638">
        <v>170.9</v>
      </c>
      <c r="H26" s="639">
        <v>170.8</v>
      </c>
      <c r="I26" s="637">
        <v>152.69999999999999</v>
      </c>
      <c r="J26" s="638">
        <v>155.80000000000001</v>
      </c>
      <c r="K26" s="639">
        <v>157.19999999999999</v>
      </c>
      <c r="L26" s="640">
        <v>158.69999999999999</v>
      </c>
      <c r="M26" s="638">
        <v>158</v>
      </c>
      <c r="N26" s="639">
        <v>158.5</v>
      </c>
    </row>
    <row r="27" spans="2:14" ht="13.5" customHeight="1">
      <c r="B27" s="648" t="s">
        <v>121</v>
      </c>
      <c r="C27" s="637">
        <v>153.80000000000001</v>
      </c>
      <c r="D27" s="638">
        <v>161</v>
      </c>
      <c r="E27" s="639">
        <v>165.6</v>
      </c>
      <c r="F27" s="640">
        <v>169.3</v>
      </c>
      <c r="G27" s="638">
        <v>171.5</v>
      </c>
      <c r="H27" s="639">
        <v>170.8</v>
      </c>
      <c r="I27" s="637">
        <v>152.30000000000001</v>
      </c>
      <c r="J27" s="638">
        <v>155.19999999999999</v>
      </c>
      <c r="K27" s="639">
        <v>157.30000000000001</v>
      </c>
      <c r="L27" s="640">
        <v>158</v>
      </c>
      <c r="M27" s="638">
        <v>158</v>
      </c>
      <c r="N27" s="639">
        <v>159.19999999999999</v>
      </c>
    </row>
    <row r="28" spans="2:14" ht="13.5" customHeight="1">
      <c r="B28" s="648" t="s">
        <v>122</v>
      </c>
      <c r="C28" s="637">
        <v>154</v>
      </c>
      <c r="D28" s="638">
        <v>161.4</v>
      </c>
      <c r="E28" s="639">
        <v>166.2</v>
      </c>
      <c r="F28" s="640">
        <v>169.5</v>
      </c>
      <c r="G28" s="638">
        <v>170.7</v>
      </c>
      <c r="H28" s="639">
        <v>171.2</v>
      </c>
      <c r="I28" s="637">
        <v>152.9</v>
      </c>
      <c r="J28" s="638">
        <v>155.5</v>
      </c>
      <c r="K28" s="639">
        <v>157</v>
      </c>
      <c r="L28" s="640">
        <v>158</v>
      </c>
      <c r="M28" s="638">
        <v>158.30000000000001</v>
      </c>
      <c r="N28" s="639">
        <v>159.19999999999999</v>
      </c>
    </row>
    <row r="29" spans="2:14" ht="13.5" customHeight="1">
      <c r="B29" s="648" t="s">
        <v>123</v>
      </c>
      <c r="C29" s="637">
        <v>154.6</v>
      </c>
      <c r="D29" s="638">
        <v>161.80000000000001</v>
      </c>
      <c r="E29" s="639">
        <v>166.3</v>
      </c>
      <c r="F29" s="640">
        <v>168.7</v>
      </c>
      <c r="G29" s="638">
        <v>171</v>
      </c>
      <c r="H29" s="639">
        <v>171.5</v>
      </c>
      <c r="I29" s="637">
        <v>152.6</v>
      </c>
      <c r="J29" s="638">
        <v>155.30000000000001</v>
      </c>
      <c r="K29" s="639">
        <v>156.6</v>
      </c>
      <c r="L29" s="640">
        <v>157.5</v>
      </c>
      <c r="M29" s="638">
        <v>158.19999999999999</v>
      </c>
      <c r="N29" s="639">
        <v>158.30000000000001</v>
      </c>
    </row>
    <row r="30" spans="2:14" ht="13.5" customHeight="1">
      <c r="B30" s="648" t="s">
        <v>124</v>
      </c>
      <c r="C30" s="637">
        <v>154.1</v>
      </c>
      <c r="D30" s="638">
        <v>161.4</v>
      </c>
      <c r="E30" s="639">
        <v>166.7</v>
      </c>
      <c r="F30" s="640">
        <v>169.5</v>
      </c>
      <c r="G30" s="638">
        <v>170.3</v>
      </c>
      <c r="H30" s="639">
        <v>171.1</v>
      </c>
      <c r="I30" s="637">
        <v>152.6</v>
      </c>
      <c r="J30" s="638">
        <v>155.4</v>
      </c>
      <c r="K30" s="639">
        <v>157</v>
      </c>
      <c r="L30" s="640">
        <v>157</v>
      </c>
      <c r="M30" s="638">
        <v>157.80000000000001</v>
      </c>
      <c r="N30" s="639">
        <v>158</v>
      </c>
    </row>
    <row r="31" spans="2:14" ht="13.5" customHeight="1">
      <c r="B31" s="648" t="s">
        <v>125</v>
      </c>
      <c r="C31" s="637">
        <v>154.1</v>
      </c>
      <c r="D31" s="638">
        <v>161.80000000000001</v>
      </c>
      <c r="E31" s="639">
        <v>166.6</v>
      </c>
      <c r="F31" s="640">
        <v>169.3</v>
      </c>
      <c r="G31" s="638">
        <v>170.4</v>
      </c>
      <c r="H31" s="639">
        <v>171</v>
      </c>
      <c r="I31" s="637">
        <v>152.9</v>
      </c>
      <c r="J31" s="638">
        <v>155.19999999999999</v>
      </c>
      <c r="K31" s="639">
        <v>157</v>
      </c>
      <c r="L31" s="640">
        <v>157.4</v>
      </c>
      <c r="M31" s="638">
        <v>157.30000000000001</v>
      </c>
      <c r="N31" s="639">
        <v>158.5</v>
      </c>
    </row>
    <row r="32" spans="2:14" ht="13.5" customHeight="1">
      <c r="B32" s="649" t="s">
        <v>303</v>
      </c>
      <c r="C32" s="650">
        <v>153.80000000000001</v>
      </c>
      <c r="D32" s="651">
        <v>161.1</v>
      </c>
      <c r="E32" s="652">
        <v>166.1</v>
      </c>
      <c r="F32" s="653">
        <v>168.6</v>
      </c>
      <c r="G32" s="651">
        <v>169.9</v>
      </c>
      <c r="H32" s="652">
        <v>170.6</v>
      </c>
      <c r="I32" s="650">
        <v>152.4</v>
      </c>
      <c r="J32" s="651">
        <v>155</v>
      </c>
      <c r="K32" s="652">
        <v>156.4</v>
      </c>
      <c r="L32" s="653">
        <v>157</v>
      </c>
      <c r="M32" s="651">
        <v>157.5</v>
      </c>
      <c r="N32" s="652">
        <v>157.9</v>
      </c>
    </row>
    <row r="33" spans="1:14" ht="7.5" customHeight="1"/>
    <row r="34" spans="1:14" s="383" customFormat="1" ht="22.5" customHeight="1">
      <c r="A34" s="617">
        <v>2</v>
      </c>
      <c r="B34" s="617" t="s">
        <v>304</v>
      </c>
      <c r="N34" s="618" t="s">
        <v>305</v>
      </c>
    </row>
    <row r="35" spans="1:14" ht="14.25" customHeight="1">
      <c r="A35" s="382"/>
      <c r="B35" s="387" t="s">
        <v>98</v>
      </c>
      <c r="C35" s="388" t="s">
        <v>312</v>
      </c>
      <c r="D35" s="388"/>
      <c r="E35" s="388"/>
      <c r="F35" s="388"/>
      <c r="G35" s="388"/>
      <c r="H35" s="388"/>
      <c r="I35" s="388" t="s">
        <v>313</v>
      </c>
      <c r="J35" s="388"/>
      <c r="K35" s="388"/>
      <c r="L35" s="388"/>
      <c r="M35" s="388"/>
      <c r="N35" s="388"/>
    </row>
    <row r="36" spans="1:14" ht="14.25" customHeight="1">
      <c r="A36" s="382"/>
      <c r="B36" s="619"/>
      <c r="C36" s="620" t="s">
        <v>314</v>
      </c>
      <c r="D36" s="621"/>
      <c r="E36" s="622"/>
      <c r="F36" s="621" t="s">
        <v>315</v>
      </c>
      <c r="G36" s="621"/>
      <c r="H36" s="622"/>
      <c r="I36" s="620" t="s">
        <v>314</v>
      </c>
      <c r="J36" s="621"/>
      <c r="K36" s="622"/>
      <c r="L36" s="621" t="s">
        <v>315</v>
      </c>
      <c r="M36" s="621"/>
      <c r="N36" s="622"/>
    </row>
    <row r="37" spans="1:14" ht="14.25" customHeight="1">
      <c r="B37" s="391"/>
      <c r="C37" s="623" t="s">
        <v>316</v>
      </c>
      <c r="D37" s="624" t="s">
        <v>317</v>
      </c>
      <c r="E37" s="625" t="s">
        <v>318</v>
      </c>
      <c r="F37" s="626" t="s">
        <v>319</v>
      </c>
      <c r="G37" s="624" t="s">
        <v>320</v>
      </c>
      <c r="H37" s="625" t="s">
        <v>321</v>
      </c>
      <c r="I37" s="623" t="s">
        <v>316</v>
      </c>
      <c r="J37" s="624" t="s">
        <v>317</v>
      </c>
      <c r="K37" s="625" t="s">
        <v>318</v>
      </c>
      <c r="L37" s="626" t="s">
        <v>319</v>
      </c>
      <c r="M37" s="624" t="s">
        <v>320</v>
      </c>
      <c r="N37" s="625" t="s">
        <v>321</v>
      </c>
    </row>
    <row r="38" spans="1:14" ht="13.5" hidden="1" customHeight="1">
      <c r="B38" s="654" t="s">
        <v>282</v>
      </c>
      <c r="C38" s="655">
        <v>45.5</v>
      </c>
      <c r="D38" s="656">
        <v>50.4</v>
      </c>
      <c r="E38" s="657">
        <v>55.7</v>
      </c>
      <c r="F38" s="658">
        <v>59.8</v>
      </c>
      <c r="G38" s="656">
        <v>62.3</v>
      </c>
      <c r="H38" s="657">
        <v>63</v>
      </c>
      <c r="I38" s="655">
        <v>44.5</v>
      </c>
      <c r="J38" s="656">
        <v>48.7</v>
      </c>
      <c r="K38" s="657">
        <v>51.3</v>
      </c>
      <c r="L38" s="658">
        <v>52.7</v>
      </c>
      <c r="M38" s="656">
        <v>53.5</v>
      </c>
      <c r="N38" s="657">
        <v>54</v>
      </c>
    </row>
    <row r="39" spans="1:14" ht="13.5" hidden="1" customHeight="1">
      <c r="B39" s="632" t="s">
        <v>283</v>
      </c>
      <c r="C39" s="633">
        <v>44.7</v>
      </c>
      <c r="D39" s="634">
        <v>50.8</v>
      </c>
      <c r="E39" s="635">
        <v>55.2</v>
      </c>
      <c r="F39" s="636">
        <v>60.5</v>
      </c>
      <c r="G39" s="634">
        <v>61.8</v>
      </c>
      <c r="H39" s="635">
        <v>63.9</v>
      </c>
      <c r="I39" s="633">
        <v>45.5</v>
      </c>
      <c r="J39" s="634">
        <v>48.3</v>
      </c>
      <c r="K39" s="635">
        <v>51.4</v>
      </c>
      <c r="L39" s="636">
        <v>52.6</v>
      </c>
      <c r="M39" s="634">
        <v>53.1</v>
      </c>
      <c r="N39" s="635">
        <v>54</v>
      </c>
    </row>
    <row r="40" spans="1:14" ht="13.5" hidden="1" customHeight="1">
      <c r="B40" s="632" t="s">
        <v>284</v>
      </c>
      <c r="C40" s="633">
        <v>44.6</v>
      </c>
      <c r="D40" s="634">
        <v>49.2</v>
      </c>
      <c r="E40" s="635">
        <v>55.7</v>
      </c>
      <c r="F40" s="636">
        <v>60.8</v>
      </c>
      <c r="G40" s="634">
        <v>62.9</v>
      </c>
      <c r="H40" s="635">
        <v>63.9</v>
      </c>
      <c r="I40" s="633">
        <v>44.5</v>
      </c>
      <c r="J40" s="634">
        <v>48.5</v>
      </c>
      <c r="K40" s="635">
        <v>51.4</v>
      </c>
      <c r="L40" s="636">
        <v>52.8</v>
      </c>
      <c r="M40" s="634">
        <v>54.5</v>
      </c>
      <c r="N40" s="635">
        <v>53.9</v>
      </c>
    </row>
    <row r="41" spans="1:14" ht="13.5" hidden="1" customHeight="1">
      <c r="B41" s="632" t="s">
        <v>285</v>
      </c>
      <c r="C41" s="633">
        <v>44</v>
      </c>
      <c r="D41" s="634">
        <v>49.3</v>
      </c>
      <c r="E41" s="635">
        <v>55.6</v>
      </c>
      <c r="F41" s="636">
        <v>60.8</v>
      </c>
      <c r="G41" s="634">
        <v>62.8</v>
      </c>
      <c r="H41" s="635">
        <v>64.099999999999994</v>
      </c>
      <c r="I41" s="633">
        <v>44.8</v>
      </c>
      <c r="J41" s="634">
        <v>48</v>
      </c>
      <c r="K41" s="635">
        <v>50.8</v>
      </c>
      <c r="L41" s="636">
        <v>52.5</v>
      </c>
      <c r="M41" s="634">
        <v>53.5</v>
      </c>
      <c r="N41" s="635">
        <v>54</v>
      </c>
    </row>
    <row r="42" spans="1:14" ht="13.5" hidden="1" customHeight="1">
      <c r="B42" s="632" t="s">
        <v>286</v>
      </c>
      <c r="C42" s="633">
        <v>44.5</v>
      </c>
      <c r="D42" s="634">
        <v>49.7</v>
      </c>
      <c r="E42" s="635">
        <v>55.2</v>
      </c>
      <c r="F42" s="636">
        <v>61.5</v>
      </c>
      <c r="G42" s="634">
        <v>62.5</v>
      </c>
      <c r="H42" s="635">
        <v>64.400000000000006</v>
      </c>
      <c r="I42" s="633">
        <v>44.4</v>
      </c>
      <c r="J42" s="634">
        <v>47.9</v>
      </c>
      <c r="K42" s="635">
        <v>51</v>
      </c>
      <c r="L42" s="636">
        <v>52.8</v>
      </c>
      <c r="M42" s="634">
        <v>53.6</v>
      </c>
      <c r="N42" s="635">
        <v>54.4</v>
      </c>
    </row>
    <row r="43" spans="1:14" ht="13.5" hidden="1" customHeight="1">
      <c r="B43" s="632" t="s">
        <v>287</v>
      </c>
      <c r="C43" s="633">
        <v>45</v>
      </c>
      <c r="D43" s="634">
        <v>50.2</v>
      </c>
      <c r="E43" s="635">
        <v>55.1</v>
      </c>
      <c r="F43" s="636">
        <v>61.2</v>
      </c>
      <c r="G43" s="634">
        <v>62.5</v>
      </c>
      <c r="H43" s="635">
        <v>64.5</v>
      </c>
      <c r="I43" s="633">
        <v>44.5</v>
      </c>
      <c r="J43" s="634">
        <v>48.5</v>
      </c>
      <c r="K43" s="635">
        <v>50.7</v>
      </c>
      <c r="L43" s="636">
        <v>52.1</v>
      </c>
      <c r="M43" s="634">
        <v>54.1</v>
      </c>
      <c r="N43" s="635">
        <v>53.6</v>
      </c>
    </row>
    <row r="44" spans="1:14" ht="13.5" hidden="1" customHeight="1">
      <c r="B44" s="632" t="s">
        <v>288</v>
      </c>
      <c r="C44" s="637">
        <v>44.2</v>
      </c>
      <c r="D44" s="638">
        <v>49.4</v>
      </c>
      <c r="E44" s="639">
        <v>54.1</v>
      </c>
      <c r="F44" s="640">
        <v>59.6</v>
      </c>
      <c r="G44" s="638">
        <v>62.2</v>
      </c>
      <c r="H44" s="639">
        <v>63.2</v>
      </c>
      <c r="I44" s="637">
        <v>44</v>
      </c>
      <c r="J44" s="638">
        <v>47.9</v>
      </c>
      <c r="K44" s="639">
        <v>50.5</v>
      </c>
      <c r="L44" s="640">
        <v>51.3</v>
      </c>
      <c r="M44" s="638">
        <v>53.5</v>
      </c>
      <c r="N44" s="639">
        <v>53.5</v>
      </c>
    </row>
    <row r="45" spans="1:14" ht="13.5" hidden="1" customHeight="1">
      <c r="B45" s="632" t="s">
        <v>289</v>
      </c>
      <c r="C45" s="633">
        <v>44.8</v>
      </c>
      <c r="D45" s="634">
        <v>49.5</v>
      </c>
      <c r="E45" s="635">
        <v>55</v>
      </c>
      <c r="F45" s="636">
        <v>59.4</v>
      </c>
      <c r="G45" s="634">
        <v>63</v>
      </c>
      <c r="H45" s="635">
        <v>63.3</v>
      </c>
      <c r="I45" s="633">
        <v>44.5</v>
      </c>
      <c r="J45" s="634">
        <v>47.8</v>
      </c>
      <c r="K45" s="635">
        <v>50.9</v>
      </c>
      <c r="L45" s="636">
        <v>52.6</v>
      </c>
      <c r="M45" s="634">
        <v>53.4</v>
      </c>
      <c r="N45" s="635">
        <v>53.6</v>
      </c>
    </row>
    <row r="46" spans="1:14" ht="13.5" hidden="1" customHeight="1">
      <c r="B46" s="632" t="s">
        <v>290</v>
      </c>
      <c r="C46" s="633">
        <v>44.1</v>
      </c>
      <c r="D46" s="634">
        <v>49.1</v>
      </c>
      <c r="E46" s="635">
        <v>54</v>
      </c>
      <c r="F46" s="636">
        <v>59.4</v>
      </c>
      <c r="G46" s="634">
        <v>62.2</v>
      </c>
      <c r="H46" s="635">
        <v>63.2</v>
      </c>
      <c r="I46" s="633">
        <v>44</v>
      </c>
      <c r="J46" s="634">
        <v>47.8</v>
      </c>
      <c r="K46" s="635">
        <v>50.5</v>
      </c>
      <c r="L46" s="636">
        <v>52</v>
      </c>
      <c r="M46" s="634">
        <v>52.8</v>
      </c>
      <c r="N46" s="635">
        <v>53.5</v>
      </c>
    </row>
    <row r="47" spans="1:14" ht="13.5" hidden="1" customHeight="1">
      <c r="B47" s="632" t="s">
        <v>291</v>
      </c>
      <c r="C47" s="633">
        <v>44.5</v>
      </c>
      <c r="D47" s="634">
        <v>49.6</v>
      </c>
      <c r="E47" s="635">
        <v>54.5</v>
      </c>
      <c r="F47" s="636">
        <v>59.5</v>
      </c>
      <c r="G47" s="634">
        <v>62.8</v>
      </c>
      <c r="H47" s="635">
        <v>63</v>
      </c>
      <c r="I47" s="633">
        <v>44</v>
      </c>
      <c r="J47" s="634">
        <v>48.5</v>
      </c>
      <c r="K47" s="635">
        <v>50.4</v>
      </c>
      <c r="L47" s="636">
        <v>52.1</v>
      </c>
      <c r="M47" s="634">
        <v>53.2</v>
      </c>
      <c r="N47" s="635">
        <v>53.7</v>
      </c>
    </row>
    <row r="48" spans="1:14" ht="13.5" customHeight="1">
      <c r="B48" s="643" t="s">
        <v>292</v>
      </c>
      <c r="C48" s="644">
        <v>44</v>
      </c>
      <c r="D48" s="645">
        <v>49.5</v>
      </c>
      <c r="E48" s="646">
        <v>55.1</v>
      </c>
      <c r="F48" s="647">
        <v>58.9</v>
      </c>
      <c r="G48" s="645">
        <v>61.8</v>
      </c>
      <c r="H48" s="646">
        <v>64.599999999999994</v>
      </c>
      <c r="I48" s="644">
        <v>44.1</v>
      </c>
      <c r="J48" s="645">
        <v>47.2</v>
      </c>
      <c r="K48" s="646">
        <v>50.4</v>
      </c>
      <c r="L48" s="647">
        <v>51.4</v>
      </c>
      <c r="M48" s="645">
        <v>53.4</v>
      </c>
      <c r="N48" s="646">
        <v>53.2</v>
      </c>
    </row>
    <row r="49" spans="2:14" ht="13.5" customHeight="1">
      <c r="B49" s="632" t="s">
        <v>293</v>
      </c>
      <c r="C49" s="633">
        <v>43.7</v>
      </c>
      <c r="D49" s="634">
        <v>48.8</v>
      </c>
      <c r="E49" s="635">
        <v>53.3</v>
      </c>
      <c r="F49" s="636">
        <v>60.5</v>
      </c>
      <c r="G49" s="634">
        <v>62.3</v>
      </c>
      <c r="H49" s="635">
        <v>62.7</v>
      </c>
      <c r="I49" s="633">
        <v>43</v>
      </c>
      <c r="J49" s="634">
        <v>47.4</v>
      </c>
      <c r="K49" s="635">
        <v>49.7</v>
      </c>
      <c r="L49" s="636">
        <v>51.6</v>
      </c>
      <c r="M49" s="634">
        <v>53.3</v>
      </c>
      <c r="N49" s="635">
        <v>53.2</v>
      </c>
    </row>
    <row r="50" spans="2:14" ht="13.5" customHeight="1">
      <c r="B50" s="632" t="s">
        <v>294</v>
      </c>
      <c r="C50" s="633">
        <v>43.4</v>
      </c>
      <c r="D50" s="634">
        <v>49.2</v>
      </c>
      <c r="E50" s="635">
        <v>54.1</v>
      </c>
      <c r="F50" s="636">
        <v>59.1</v>
      </c>
      <c r="G50" s="634">
        <v>61.2</v>
      </c>
      <c r="H50" s="635">
        <v>64.2</v>
      </c>
      <c r="I50" s="633">
        <v>43</v>
      </c>
      <c r="J50" s="634">
        <v>47.6</v>
      </c>
      <c r="K50" s="635">
        <v>50.3</v>
      </c>
      <c r="L50" s="636">
        <v>51.7</v>
      </c>
      <c r="M50" s="634">
        <v>52.8</v>
      </c>
      <c r="N50" s="635">
        <v>52.2</v>
      </c>
    </row>
    <row r="51" spans="2:14" ht="13.5" customHeight="1">
      <c r="B51" s="632" t="s">
        <v>295</v>
      </c>
      <c r="C51" s="633">
        <v>43.6</v>
      </c>
      <c r="D51" s="634">
        <v>49.1</v>
      </c>
      <c r="E51" s="635">
        <v>54.3</v>
      </c>
      <c r="F51" s="636">
        <v>59.4</v>
      </c>
      <c r="G51" s="634">
        <v>62</v>
      </c>
      <c r="H51" s="635">
        <v>63.2</v>
      </c>
      <c r="I51" s="633">
        <v>43.8</v>
      </c>
      <c r="J51" s="634">
        <v>47.6</v>
      </c>
      <c r="K51" s="635">
        <v>50.1</v>
      </c>
      <c r="L51" s="633">
        <v>51.5</v>
      </c>
      <c r="M51" s="634">
        <v>52.9</v>
      </c>
      <c r="N51" s="635">
        <v>53.2</v>
      </c>
    </row>
    <row r="52" spans="2:14" ht="13.5" customHeight="1">
      <c r="B52" s="632" t="s">
        <v>57</v>
      </c>
      <c r="C52" s="633">
        <v>43.8</v>
      </c>
      <c r="D52" s="634">
        <v>48.6</v>
      </c>
      <c r="E52" s="635">
        <v>55.8</v>
      </c>
      <c r="F52" s="636">
        <v>59.1</v>
      </c>
      <c r="G52" s="634">
        <v>60.6</v>
      </c>
      <c r="H52" s="635">
        <v>62.2</v>
      </c>
      <c r="I52" s="633">
        <v>42.7</v>
      </c>
      <c r="J52" s="634">
        <v>47.1</v>
      </c>
      <c r="K52" s="635">
        <v>50.1</v>
      </c>
      <c r="L52" s="633">
        <v>51.6</v>
      </c>
      <c r="M52" s="634">
        <v>52.4</v>
      </c>
      <c r="N52" s="635">
        <v>52.9</v>
      </c>
    </row>
    <row r="53" spans="2:14" ht="13.15" customHeight="1">
      <c r="B53" s="632" t="s">
        <v>116</v>
      </c>
      <c r="C53" s="633">
        <v>44.1</v>
      </c>
      <c r="D53" s="634">
        <v>49.2</v>
      </c>
      <c r="E53" s="635">
        <v>54.4</v>
      </c>
      <c r="F53" s="636">
        <v>60.2</v>
      </c>
      <c r="G53" s="634">
        <v>61.6</v>
      </c>
      <c r="H53" s="635">
        <v>64.3</v>
      </c>
      <c r="I53" s="633">
        <v>44.4</v>
      </c>
      <c r="J53" s="634">
        <v>47</v>
      </c>
      <c r="K53" s="635">
        <v>50.2</v>
      </c>
      <c r="L53" s="633">
        <v>52.6</v>
      </c>
      <c r="M53" s="634">
        <v>53.1</v>
      </c>
      <c r="N53" s="635">
        <v>52.5</v>
      </c>
    </row>
    <row r="54" spans="2:14" ht="13.5" customHeight="1">
      <c r="B54" s="643" t="s">
        <v>117</v>
      </c>
      <c r="C54" s="644">
        <v>43.7</v>
      </c>
      <c r="D54" s="645">
        <v>49.4</v>
      </c>
      <c r="E54" s="646">
        <v>54.2</v>
      </c>
      <c r="F54" s="647">
        <v>59</v>
      </c>
      <c r="G54" s="645">
        <v>61</v>
      </c>
      <c r="H54" s="646">
        <v>62.2</v>
      </c>
      <c r="I54" s="644">
        <v>43.9</v>
      </c>
      <c r="J54" s="645">
        <v>47.8</v>
      </c>
      <c r="K54" s="646">
        <v>49.5</v>
      </c>
      <c r="L54" s="647">
        <v>52</v>
      </c>
      <c r="M54" s="645">
        <v>52.9</v>
      </c>
      <c r="N54" s="646">
        <v>52.9</v>
      </c>
    </row>
    <row r="55" spans="2:14" ht="13.5" customHeight="1">
      <c r="B55" s="648" t="s">
        <v>118</v>
      </c>
      <c r="C55" s="637">
        <v>44.2</v>
      </c>
      <c r="D55" s="638">
        <v>49.3</v>
      </c>
      <c r="E55" s="639">
        <v>54.5</v>
      </c>
      <c r="F55" s="640">
        <v>59.2</v>
      </c>
      <c r="G55" s="638">
        <v>60.9</v>
      </c>
      <c r="H55" s="639">
        <v>63.4</v>
      </c>
      <c r="I55" s="637">
        <v>44.4</v>
      </c>
      <c r="J55" s="638">
        <v>47.8</v>
      </c>
      <c r="K55" s="639">
        <v>50.8</v>
      </c>
      <c r="L55" s="640">
        <v>51.9</v>
      </c>
      <c r="M55" s="638">
        <v>53.7</v>
      </c>
      <c r="N55" s="639">
        <v>53.8</v>
      </c>
    </row>
    <row r="56" spans="2:14" ht="13.5" customHeight="1">
      <c r="B56" s="648" t="s">
        <v>119</v>
      </c>
      <c r="C56" s="637">
        <v>45.3</v>
      </c>
      <c r="D56" s="638">
        <v>49.2</v>
      </c>
      <c r="E56" s="639">
        <v>54.1</v>
      </c>
      <c r="F56" s="640">
        <v>59.6</v>
      </c>
      <c r="G56" s="638">
        <v>60.8</v>
      </c>
      <c r="H56" s="639">
        <v>64</v>
      </c>
      <c r="I56" s="637">
        <v>44</v>
      </c>
      <c r="J56" s="638">
        <v>47.5</v>
      </c>
      <c r="K56" s="639">
        <v>50.3</v>
      </c>
      <c r="L56" s="640">
        <v>51.9</v>
      </c>
      <c r="M56" s="638">
        <v>52.7</v>
      </c>
      <c r="N56" s="639">
        <v>54.4</v>
      </c>
    </row>
    <row r="57" spans="2:14" ht="13.5" customHeight="1">
      <c r="B57" s="648" t="s">
        <v>120</v>
      </c>
      <c r="C57" s="637">
        <v>45.7</v>
      </c>
      <c r="D57" s="638">
        <v>50.3</v>
      </c>
      <c r="E57" s="639">
        <v>55.7</v>
      </c>
      <c r="F57" s="640">
        <v>58.6</v>
      </c>
      <c r="G57" s="638">
        <v>61.5</v>
      </c>
      <c r="H57" s="639">
        <v>63.2</v>
      </c>
      <c r="I57" s="637">
        <v>44.4</v>
      </c>
      <c r="J57" s="638">
        <v>48.2</v>
      </c>
      <c r="K57" s="639">
        <v>50.2</v>
      </c>
      <c r="L57" s="640">
        <v>52.7</v>
      </c>
      <c r="M57" s="638">
        <v>52.2</v>
      </c>
      <c r="N57" s="639">
        <v>53.1</v>
      </c>
    </row>
    <row r="58" spans="2:14" ht="13.5" customHeight="1">
      <c r="B58" s="648" t="s">
        <v>121</v>
      </c>
      <c r="C58" s="637">
        <v>44.6</v>
      </c>
      <c r="D58" s="638">
        <v>50.1</v>
      </c>
      <c r="E58" s="639">
        <v>54.2</v>
      </c>
      <c r="F58" s="640">
        <v>58.4</v>
      </c>
      <c r="G58" s="638">
        <v>61.7</v>
      </c>
      <c r="H58" s="639">
        <v>62.2</v>
      </c>
      <c r="I58" s="637">
        <v>44.2</v>
      </c>
      <c r="J58" s="638">
        <v>47.7</v>
      </c>
      <c r="K58" s="639">
        <v>49.8</v>
      </c>
      <c r="L58" s="640">
        <v>52.2</v>
      </c>
      <c r="M58" s="638">
        <v>52.9</v>
      </c>
      <c r="N58" s="639">
        <v>54.2</v>
      </c>
    </row>
    <row r="59" spans="2:14" ht="13.5" customHeight="1">
      <c r="B59" s="648" t="s">
        <v>122</v>
      </c>
      <c r="C59" s="637">
        <v>45.7</v>
      </c>
      <c r="D59" s="638">
        <v>50.2</v>
      </c>
      <c r="E59" s="639">
        <v>55.5</v>
      </c>
      <c r="F59" s="640">
        <v>60.2</v>
      </c>
      <c r="G59" s="638">
        <v>60.9</v>
      </c>
      <c r="H59" s="639">
        <v>62.5</v>
      </c>
      <c r="I59" s="637">
        <v>45</v>
      </c>
      <c r="J59" s="638">
        <v>48</v>
      </c>
      <c r="K59" s="639">
        <v>50.4</v>
      </c>
      <c r="L59" s="640">
        <v>51.3</v>
      </c>
      <c r="M59" s="638">
        <v>52.5</v>
      </c>
      <c r="N59" s="639">
        <v>53.8</v>
      </c>
    </row>
    <row r="60" spans="2:14" ht="13.5" customHeight="1">
      <c r="B60" s="648" t="s">
        <v>123</v>
      </c>
      <c r="C60" s="637">
        <v>45.7</v>
      </c>
      <c r="D60" s="638">
        <v>50.2</v>
      </c>
      <c r="E60" s="639">
        <v>54.6</v>
      </c>
      <c r="F60" s="640">
        <v>59.3</v>
      </c>
      <c r="G60" s="638">
        <v>60.9</v>
      </c>
      <c r="H60" s="639">
        <v>62.2</v>
      </c>
      <c r="I60" s="637">
        <v>44.3</v>
      </c>
      <c r="J60" s="638">
        <v>47.8</v>
      </c>
      <c r="K60" s="639">
        <v>50.2</v>
      </c>
      <c r="L60" s="640">
        <v>51.5</v>
      </c>
      <c r="M60" s="638">
        <v>52.7</v>
      </c>
      <c r="N60" s="639">
        <v>52.9</v>
      </c>
    </row>
    <row r="61" spans="2:14" ht="13.5" customHeight="1">
      <c r="B61" s="648" t="s">
        <v>124</v>
      </c>
      <c r="C61" s="637">
        <v>45.1</v>
      </c>
      <c r="D61" s="638">
        <v>50.7</v>
      </c>
      <c r="E61" s="639">
        <v>54.8</v>
      </c>
      <c r="F61" s="640">
        <v>59.1</v>
      </c>
      <c r="G61" s="638">
        <v>60.6</v>
      </c>
      <c r="H61" s="639">
        <v>62.8</v>
      </c>
      <c r="I61" s="637">
        <v>44.3</v>
      </c>
      <c r="J61" s="638">
        <v>47.1</v>
      </c>
      <c r="K61" s="639">
        <v>49.8</v>
      </c>
      <c r="L61" s="640">
        <v>50.6</v>
      </c>
      <c r="M61" s="638">
        <v>51.7</v>
      </c>
      <c r="N61" s="639">
        <v>52.6</v>
      </c>
    </row>
    <row r="62" spans="2:14" ht="13.5" customHeight="1">
      <c r="B62" s="648" t="s">
        <v>125</v>
      </c>
      <c r="C62" s="637">
        <v>45.5</v>
      </c>
      <c r="D62" s="638">
        <v>51.4</v>
      </c>
      <c r="E62" s="639">
        <v>55.2</v>
      </c>
      <c r="F62" s="640">
        <v>60.1</v>
      </c>
      <c r="G62" s="638">
        <v>61.8</v>
      </c>
      <c r="H62" s="639">
        <v>62.9</v>
      </c>
      <c r="I62" s="637">
        <v>44.9</v>
      </c>
      <c r="J62" s="638">
        <v>48.1</v>
      </c>
      <c r="K62" s="639">
        <v>49.9</v>
      </c>
      <c r="L62" s="640">
        <v>51.2</v>
      </c>
      <c r="M62" s="638">
        <v>51.1</v>
      </c>
      <c r="N62" s="639">
        <v>53.1</v>
      </c>
    </row>
    <row r="63" spans="2:14" ht="13.5" customHeight="1">
      <c r="B63" s="649" t="s">
        <v>303</v>
      </c>
      <c r="C63" s="650">
        <v>45.2</v>
      </c>
      <c r="D63" s="651">
        <v>50.4</v>
      </c>
      <c r="E63" s="652">
        <v>55</v>
      </c>
      <c r="F63" s="653">
        <v>59.1</v>
      </c>
      <c r="G63" s="651">
        <v>60.3</v>
      </c>
      <c r="H63" s="652">
        <v>62.2</v>
      </c>
      <c r="I63" s="650">
        <v>44.4</v>
      </c>
      <c r="J63" s="651">
        <v>47.5</v>
      </c>
      <c r="K63" s="652">
        <v>49.7</v>
      </c>
      <c r="L63" s="653">
        <v>51</v>
      </c>
      <c r="M63" s="651">
        <v>51.9</v>
      </c>
      <c r="N63" s="652">
        <v>52.5</v>
      </c>
    </row>
    <row r="64" spans="2:14" ht="7.5" customHeight="1">
      <c r="B64" s="659"/>
      <c r="C64" s="660"/>
      <c r="D64" s="660"/>
      <c r="E64" s="660"/>
      <c r="F64" s="660"/>
      <c r="G64" s="660"/>
      <c r="H64" s="660"/>
      <c r="I64" s="660"/>
      <c r="J64" s="660"/>
      <c r="K64" s="660"/>
      <c r="L64" s="660"/>
      <c r="M64" s="660"/>
      <c r="N64" s="660"/>
    </row>
    <row r="65" spans="1:14" s="383" customFormat="1" ht="22.5" customHeight="1">
      <c r="A65" s="617">
        <v>3</v>
      </c>
      <c r="B65" s="617" t="s">
        <v>308</v>
      </c>
      <c r="N65" s="618" t="s">
        <v>275</v>
      </c>
    </row>
    <row r="66" spans="1:14" ht="14.25" customHeight="1">
      <c r="A66" s="382"/>
      <c r="B66" s="387" t="s">
        <v>98</v>
      </c>
      <c r="C66" s="388" t="s">
        <v>312</v>
      </c>
      <c r="D66" s="388"/>
      <c r="E66" s="388"/>
      <c r="F66" s="388"/>
      <c r="G66" s="388"/>
      <c r="H66" s="388"/>
      <c r="I66" s="388" t="s">
        <v>313</v>
      </c>
      <c r="J66" s="388"/>
      <c r="K66" s="388"/>
      <c r="L66" s="388"/>
      <c r="M66" s="388"/>
      <c r="N66" s="388"/>
    </row>
    <row r="67" spans="1:14" ht="14.25" customHeight="1">
      <c r="A67" s="382"/>
      <c r="B67" s="619"/>
      <c r="C67" s="620" t="s">
        <v>314</v>
      </c>
      <c r="D67" s="621"/>
      <c r="E67" s="622"/>
      <c r="F67" s="621" t="s">
        <v>315</v>
      </c>
      <c r="G67" s="621"/>
      <c r="H67" s="622"/>
      <c r="I67" s="620" t="s">
        <v>314</v>
      </c>
      <c r="J67" s="621"/>
      <c r="K67" s="622"/>
      <c r="L67" s="621" t="s">
        <v>315</v>
      </c>
      <c r="M67" s="621"/>
      <c r="N67" s="622"/>
    </row>
    <row r="68" spans="1:14" ht="14.25" customHeight="1">
      <c r="B68" s="391"/>
      <c r="C68" s="623" t="s">
        <v>316</v>
      </c>
      <c r="D68" s="624" t="s">
        <v>317</v>
      </c>
      <c r="E68" s="625" t="s">
        <v>318</v>
      </c>
      <c r="F68" s="626" t="s">
        <v>319</v>
      </c>
      <c r="G68" s="624" t="s">
        <v>320</v>
      </c>
      <c r="H68" s="625" t="s">
        <v>321</v>
      </c>
      <c r="I68" s="623" t="s">
        <v>316</v>
      </c>
      <c r="J68" s="624" t="s">
        <v>317</v>
      </c>
      <c r="K68" s="625" t="s">
        <v>318</v>
      </c>
      <c r="L68" s="626" t="s">
        <v>319</v>
      </c>
      <c r="M68" s="624" t="s">
        <v>320</v>
      </c>
      <c r="N68" s="625" t="s">
        <v>321</v>
      </c>
    </row>
    <row r="69" spans="1:14" ht="13.5" hidden="1" customHeight="1">
      <c r="B69" s="627" t="s">
        <v>282</v>
      </c>
      <c r="C69" s="628">
        <v>81.8</v>
      </c>
      <c r="D69" s="629">
        <v>85.6</v>
      </c>
      <c r="E69" s="630">
        <v>88.4</v>
      </c>
      <c r="F69" s="631">
        <v>90.3</v>
      </c>
      <c r="G69" s="629">
        <v>91.2</v>
      </c>
      <c r="H69" s="630">
        <v>91.6</v>
      </c>
      <c r="I69" s="628">
        <v>82.5</v>
      </c>
      <c r="J69" s="629">
        <v>84.2</v>
      </c>
      <c r="K69" s="630">
        <v>85.2</v>
      </c>
      <c r="L69" s="631">
        <v>85.8</v>
      </c>
      <c r="M69" s="629">
        <v>85.7</v>
      </c>
      <c r="N69" s="630">
        <v>85.9</v>
      </c>
    </row>
    <row r="70" spans="1:14" ht="13.5" hidden="1" customHeight="1">
      <c r="B70" s="632" t="s">
        <v>283</v>
      </c>
      <c r="C70" s="633">
        <v>81.7</v>
      </c>
      <c r="D70" s="634">
        <v>85.6</v>
      </c>
      <c r="E70" s="635">
        <v>88.5</v>
      </c>
      <c r="F70" s="636">
        <v>90.5</v>
      </c>
      <c r="G70" s="634">
        <v>91.6</v>
      </c>
      <c r="H70" s="635">
        <v>91.9</v>
      </c>
      <c r="I70" s="633">
        <v>82.7</v>
      </c>
      <c r="J70" s="634">
        <v>84.2</v>
      </c>
      <c r="K70" s="635">
        <v>85.2</v>
      </c>
      <c r="L70" s="636">
        <v>85.6</v>
      </c>
      <c r="M70" s="634">
        <v>85.7</v>
      </c>
      <c r="N70" s="635">
        <v>86</v>
      </c>
    </row>
    <row r="71" spans="1:14" ht="13.5" hidden="1" customHeight="1">
      <c r="B71" s="632" t="s">
        <v>284</v>
      </c>
      <c r="C71" s="633">
        <v>81.5</v>
      </c>
      <c r="D71" s="634">
        <v>85.2</v>
      </c>
      <c r="E71" s="635">
        <v>88.6</v>
      </c>
      <c r="F71" s="636">
        <v>90.5</v>
      </c>
      <c r="G71" s="634">
        <v>91.5</v>
      </c>
      <c r="H71" s="635">
        <v>92</v>
      </c>
      <c r="I71" s="633">
        <v>82.6</v>
      </c>
      <c r="J71" s="634">
        <v>84.2</v>
      </c>
      <c r="K71" s="635">
        <v>85.3</v>
      </c>
      <c r="L71" s="636">
        <v>85.8</v>
      </c>
      <c r="M71" s="634">
        <v>85.9</v>
      </c>
      <c r="N71" s="635">
        <v>86</v>
      </c>
    </row>
    <row r="72" spans="1:14" ht="13.5" hidden="1" customHeight="1">
      <c r="B72" s="632" t="s">
        <v>285</v>
      </c>
      <c r="C72" s="633">
        <v>81.5</v>
      </c>
      <c r="D72" s="634">
        <v>85.1</v>
      </c>
      <c r="E72" s="635">
        <v>88.6</v>
      </c>
      <c r="F72" s="636">
        <v>90.3</v>
      </c>
      <c r="G72" s="634">
        <v>91.2</v>
      </c>
      <c r="H72" s="635">
        <v>92</v>
      </c>
      <c r="I72" s="633">
        <v>82.7</v>
      </c>
      <c r="J72" s="634">
        <v>84.2</v>
      </c>
      <c r="K72" s="635">
        <v>85.1</v>
      </c>
      <c r="L72" s="636">
        <v>85.9</v>
      </c>
      <c r="M72" s="634">
        <v>85.9</v>
      </c>
      <c r="N72" s="635">
        <v>86</v>
      </c>
    </row>
    <row r="73" spans="1:14" ht="13.5" hidden="1" customHeight="1">
      <c r="B73" s="632" t="s">
        <v>286</v>
      </c>
      <c r="C73" s="633">
        <v>81.5</v>
      </c>
      <c r="D73" s="634">
        <v>85.4</v>
      </c>
      <c r="E73" s="635">
        <v>88.5</v>
      </c>
      <c r="F73" s="636">
        <v>90.8</v>
      </c>
      <c r="G73" s="634">
        <v>91.4</v>
      </c>
      <c r="H73" s="635">
        <v>92.3</v>
      </c>
      <c r="I73" s="633">
        <v>82.4</v>
      </c>
      <c r="J73" s="634">
        <v>84.2</v>
      </c>
      <c r="K73" s="635">
        <v>85.4</v>
      </c>
      <c r="L73" s="636">
        <v>85.8</v>
      </c>
      <c r="M73" s="634">
        <v>85.9</v>
      </c>
      <c r="N73" s="635">
        <v>86.3</v>
      </c>
    </row>
    <row r="74" spans="1:14" ht="13.5" hidden="1" customHeight="1">
      <c r="B74" s="632" t="s">
        <v>287</v>
      </c>
      <c r="C74" s="633">
        <v>81.7</v>
      </c>
      <c r="D74" s="634">
        <v>85.4</v>
      </c>
      <c r="E74" s="635">
        <v>88.4</v>
      </c>
      <c r="F74" s="636">
        <v>90.5</v>
      </c>
      <c r="G74" s="634">
        <v>91.7</v>
      </c>
      <c r="H74" s="635">
        <v>91.7</v>
      </c>
      <c r="I74" s="633">
        <v>82.6</v>
      </c>
      <c r="J74" s="634">
        <v>84.5</v>
      </c>
      <c r="K74" s="635">
        <v>85.5</v>
      </c>
      <c r="L74" s="636">
        <v>85.8</v>
      </c>
      <c r="M74" s="634">
        <v>86.2</v>
      </c>
      <c r="N74" s="635">
        <v>86.1</v>
      </c>
    </row>
    <row r="75" spans="1:14" ht="13.5" hidden="1" customHeight="1">
      <c r="B75" s="632" t="s">
        <v>288</v>
      </c>
      <c r="C75" s="637">
        <v>81.7</v>
      </c>
      <c r="D75" s="638">
        <v>85.6</v>
      </c>
      <c r="E75" s="639">
        <v>88.2</v>
      </c>
      <c r="F75" s="640">
        <v>90.6</v>
      </c>
      <c r="G75" s="638">
        <v>91.3</v>
      </c>
      <c r="H75" s="639">
        <v>92.1</v>
      </c>
      <c r="I75" s="637">
        <v>82.6</v>
      </c>
      <c r="J75" s="638">
        <v>84.5</v>
      </c>
      <c r="K75" s="639">
        <v>85.5</v>
      </c>
      <c r="L75" s="640">
        <v>85.6</v>
      </c>
      <c r="M75" s="638">
        <v>86.2</v>
      </c>
      <c r="N75" s="639">
        <v>86.1</v>
      </c>
    </row>
    <row r="76" spans="1:14" ht="13.5" hidden="1" customHeight="1">
      <c r="A76" s="641"/>
      <c r="B76" s="642" t="s">
        <v>289</v>
      </c>
      <c r="C76" s="633">
        <v>81.7</v>
      </c>
      <c r="D76" s="634">
        <v>85.5</v>
      </c>
      <c r="E76" s="635">
        <v>88.5</v>
      </c>
      <c r="F76" s="636">
        <v>90.4</v>
      </c>
      <c r="G76" s="634">
        <v>92</v>
      </c>
      <c r="H76" s="635">
        <v>92.5</v>
      </c>
      <c r="I76" s="633">
        <v>82.6</v>
      </c>
      <c r="J76" s="634">
        <v>84.4</v>
      </c>
      <c r="K76" s="635">
        <v>85.3</v>
      </c>
      <c r="L76" s="636">
        <v>86.3</v>
      </c>
      <c r="M76" s="634">
        <v>86.1</v>
      </c>
      <c r="N76" s="635">
        <v>86.3</v>
      </c>
    </row>
    <row r="77" spans="1:14" ht="13.5" hidden="1" customHeight="1">
      <c r="B77" s="632" t="s">
        <v>290</v>
      </c>
      <c r="C77" s="633">
        <v>81.5</v>
      </c>
      <c r="D77" s="634">
        <v>85.2</v>
      </c>
      <c r="E77" s="635">
        <v>88.3</v>
      </c>
      <c r="F77" s="636">
        <v>90.7</v>
      </c>
      <c r="G77" s="634">
        <v>91.8</v>
      </c>
      <c r="H77" s="635">
        <v>92.2</v>
      </c>
      <c r="I77" s="633">
        <v>82.6</v>
      </c>
      <c r="J77" s="634">
        <v>84.4</v>
      </c>
      <c r="K77" s="635">
        <v>85.2</v>
      </c>
      <c r="L77" s="636">
        <v>85.6</v>
      </c>
      <c r="M77" s="634">
        <v>86.1</v>
      </c>
      <c r="N77" s="635">
        <v>86.3</v>
      </c>
    </row>
    <row r="78" spans="1:14" ht="13.5" hidden="1" customHeight="1">
      <c r="B78" s="632" t="s">
        <v>291</v>
      </c>
      <c r="C78" s="633">
        <v>81.5</v>
      </c>
      <c r="D78" s="634">
        <v>85.4</v>
      </c>
      <c r="E78" s="635">
        <v>88.2</v>
      </c>
      <c r="F78" s="636">
        <v>90.6</v>
      </c>
      <c r="G78" s="634">
        <v>91.8</v>
      </c>
      <c r="H78" s="635">
        <v>92.3</v>
      </c>
      <c r="I78" s="633">
        <v>82.4</v>
      </c>
      <c r="J78" s="634">
        <v>84.2</v>
      </c>
      <c r="K78" s="635">
        <v>85.4</v>
      </c>
      <c r="L78" s="636">
        <v>85.8</v>
      </c>
      <c r="M78" s="634">
        <v>86.1</v>
      </c>
      <c r="N78" s="635">
        <v>86.5</v>
      </c>
    </row>
    <row r="79" spans="1:14" ht="13.5" customHeight="1">
      <c r="B79" s="643" t="s">
        <v>292</v>
      </c>
      <c r="C79" s="644">
        <v>81.7</v>
      </c>
      <c r="D79" s="645">
        <v>85.2</v>
      </c>
      <c r="E79" s="646">
        <v>88.5</v>
      </c>
      <c r="F79" s="647">
        <v>90.6</v>
      </c>
      <c r="G79" s="645">
        <v>91.6</v>
      </c>
      <c r="H79" s="646">
        <v>92.2</v>
      </c>
      <c r="I79" s="644">
        <v>82.4</v>
      </c>
      <c r="J79" s="645">
        <v>84.3</v>
      </c>
      <c r="K79" s="646">
        <v>85.1</v>
      </c>
      <c r="L79" s="647">
        <v>85.7</v>
      </c>
      <c r="M79" s="645">
        <v>85.7</v>
      </c>
      <c r="N79" s="646">
        <v>86.1</v>
      </c>
    </row>
    <row r="80" spans="1:14" ht="13.5" customHeight="1">
      <c r="B80" s="632" t="s">
        <v>293</v>
      </c>
      <c r="C80" s="633">
        <v>81.599999999999994</v>
      </c>
      <c r="D80" s="634">
        <v>85.1</v>
      </c>
      <c r="E80" s="635">
        <v>87.9</v>
      </c>
      <c r="F80" s="636">
        <v>90.5</v>
      </c>
      <c r="G80" s="634">
        <v>91.6</v>
      </c>
      <c r="H80" s="635">
        <v>92.4</v>
      </c>
      <c r="I80" s="633">
        <v>82.1</v>
      </c>
      <c r="J80" s="634">
        <v>84.5</v>
      </c>
      <c r="K80" s="635">
        <v>85</v>
      </c>
      <c r="L80" s="636">
        <v>86</v>
      </c>
      <c r="M80" s="634">
        <v>85.9</v>
      </c>
      <c r="N80" s="635">
        <v>85.9</v>
      </c>
    </row>
    <row r="81" spans="2:14" ht="13.5" customHeight="1">
      <c r="B81" s="632" t="s">
        <v>294</v>
      </c>
      <c r="C81" s="633">
        <v>81.3</v>
      </c>
      <c r="D81" s="634">
        <v>85.1</v>
      </c>
      <c r="E81" s="635">
        <v>88.5</v>
      </c>
      <c r="F81" s="636">
        <v>90.5</v>
      </c>
      <c r="G81" s="634">
        <v>91.8</v>
      </c>
      <c r="H81" s="635">
        <v>92.4</v>
      </c>
      <c r="I81" s="633">
        <v>81.900000000000006</v>
      </c>
      <c r="J81" s="634">
        <v>84.1</v>
      </c>
      <c r="K81" s="635">
        <v>84.9</v>
      </c>
      <c r="L81" s="636">
        <v>85.6</v>
      </c>
      <c r="M81" s="634">
        <v>85.7</v>
      </c>
      <c r="N81" s="635">
        <v>86.2</v>
      </c>
    </row>
    <row r="82" spans="2:14" ht="13.5" customHeight="1">
      <c r="B82" s="632" t="s">
        <v>295</v>
      </c>
      <c r="C82" s="633">
        <v>81.2</v>
      </c>
      <c r="D82" s="634">
        <v>85.4</v>
      </c>
      <c r="E82" s="635">
        <v>88.8</v>
      </c>
      <c r="F82" s="633">
        <v>91</v>
      </c>
      <c r="G82" s="634">
        <v>91.9</v>
      </c>
      <c r="H82" s="635">
        <v>92.4</v>
      </c>
      <c r="I82" s="633">
        <v>82.7</v>
      </c>
      <c r="J82" s="634">
        <v>84.2</v>
      </c>
      <c r="K82" s="635">
        <v>85.2</v>
      </c>
      <c r="L82" s="633">
        <v>85.6</v>
      </c>
      <c r="M82" s="634">
        <v>86</v>
      </c>
      <c r="N82" s="635">
        <v>86</v>
      </c>
    </row>
    <row r="83" spans="2:14" ht="13.5" customHeight="1">
      <c r="B83" s="632" t="s">
        <v>114</v>
      </c>
      <c r="C83" s="633">
        <v>81.900000000000006</v>
      </c>
      <c r="D83" s="634">
        <v>85.1</v>
      </c>
      <c r="E83" s="635">
        <v>89.2</v>
      </c>
      <c r="F83" s="633">
        <v>91</v>
      </c>
      <c r="G83" s="634">
        <v>92.1</v>
      </c>
      <c r="H83" s="635">
        <v>92.3</v>
      </c>
      <c r="I83" s="633">
        <v>82.1</v>
      </c>
      <c r="J83" s="634">
        <v>84.2</v>
      </c>
      <c r="K83" s="635">
        <v>85.2</v>
      </c>
      <c r="L83" s="633">
        <v>86</v>
      </c>
      <c r="M83" s="634">
        <v>85.9</v>
      </c>
      <c r="N83" s="635">
        <v>86.1</v>
      </c>
    </row>
    <row r="84" spans="2:14" ht="13.5" customHeight="1">
      <c r="B84" s="649" t="s">
        <v>303</v>
      </c>
      <c r="C84" s="650">
        <v>51.4</v>
      </c>
      <c r="D84" s="651">
        <v>85.1</v>
      </c>
      <c r="E84" s="652">
        <v>88.2</v>
      </c>
      <c r="F84" s="653">
        <v>90.4</v>
      </c>
      <c r="G84" s="651">
        <v>91.4</v>
      </c>
      <c r="H84" s="652">
        <v>92.1</v>
      </c>
      <c r="I84" s="650">
        <v>82.1</v>
      </c>
      <c r="J84" s="651">
        <v>83.9</v>
      </c>
      <c r="K84" s="652">
        <v>84.9</v>
      </c>
      <c r="L84" s="653">
        <v>85.5</v>
      </c>
      <c r="M84" s="651">
        <v>85.7</v>
      </c>
      <c r="N84" s="652">
        <v>85.9</v>
      </c>
    </row>
    <row r="85" spans="2:14" ht="13.5" customHeight="1">
      <c r="B85" s="395" t="s">
        <v>309</v>
      </c>
      <c r="N85" s="661" t="s">
        <v>322</v>
      </c>
    </row>
    <row r="86" spans="2:14" ht="13.5" customHeight="1">
      <c r="B86" s="662" t="s">
        <v>310</v>
      </c>
    </row>
  </sheetData>
  <mergeCells count="21">
    <mergeCell ref="B66:B68"/>
    <mergeCell ref="C66:H66"/>
    <mergeCell ref="I66:N66"/>
    <mergeCell ref="C67:E67"/>
    <mergeCell ref="F67:H67"/>
    <mergeCell ref="I67:K67"/>
    <mergeCell ref="L67:N67"/>
    <mergeCell ref="B35:B37"/>
    <mergeCell ref="C35:H35"/>
    <mergeCell ref="I35:N35"/>
    <mergeCell ref="C36:E36"/>
    <mergeCell ref="F36:H36"/>
    <mergeCell ref="I36:K36"/>
    <mergeCell ref="L36:N36"/>
    <mergeCell ref="B4:B6"/>
    <mergeCell ref="C4:H4"/>
    <mergeCell ref="I4:N4"/>
    <mergeCell ref="C5:E5"/>
    <mergeCell ref="F5:H5"/>
    <mergeCell ref="I5:K5"/>
    <mergeCell ref="L5:N5"/>
  </mergeCells>
  <phoneticPr fontId="12"/>
  <pageMargins left="0.59055118110236227" right="0.59055118110236227" top="0.78740157480314965" bottom="0.78740157480314965" header="0.39370078740157483" footer="0.39370078740157483"/>
  <pageSetup paperSize="9" scale="99" orientation="portrait" r:id="rId1"/>
  <headerFooter alignWithMargins="0">
    <oddHeader>&amp;R&amp;"ＭＳ Ｐゴシック,標準"10.教      育</oddHeader>
    <oddFooter>&amp;C&amp;"ＭＳ Ｐゴシック,標準"-66-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b1fbee-38a4-45ff-8a74-59a225f92146" xsi:nil="true"/>
    <_x756a__x53f7_ xmlns="8b7246e0-c177-4354-959a-c7a77315743b" xsi:nil="true"/>
    <lcf76f155ced4ddcb4097134ff3c332f xmlns="8b7246e0-c177-4354-959a-c7a77315743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4BD2CAB3CFCA4CB7346C667869C9C4" ma:contentTypeVersion="14" ma:contentTypeDescription="新しいドキュメントを作成します。" ma:contentTypeScope="" ma:versionID="ed1e23503ef735ddc2286f4441380995">
  <xsd:schema xmlns:xsd="http://www.w3.org/2001/XMLSchema" xmlns:xs="http://www.w3.org/2001/XMLSchema" xmlns:p="http://schemas.microsoft.com/office/2006/metadata/properties" xmlns:ns2="8b7246e0-c177-4354-959a-c7a77315743b" xmlns:ns3="9ab1fbee-38a4-45ff-8a74-59a225f92146" targetNamespace="http://schemas.microsoft.com/office/2006/metadata/properties" ma:root="true" ma:fieldsID="fe6360872c37cc0f23be1e15f542dc1a" ns2:_="" ns3:_="">
    <xsd:import namespace="8b7246e0-c177-4354-959a-c7a77315743b"/>
    <xsd:import namespace="9ab1fbee-38a4-45ff-8a74-59a225f921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MediaServiceLocation" minOccurs="0"/>
                <xsd:element ref="ns2:_x756a__x53f7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7246e0-c177-4354-959a-c7a7731574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4a7b6f62-f874-46c7-b9f3-cde6a5e29c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x756a__x53f7_" ma:index="21" nillable="true" ma:displayName="番号" ma:format="Dropdown" ma:internalName="_x756a__x53f7_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b1fbee-38a4-45ff-8a74-59a225f9214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7c705b8-a033-4012-b13e-d68dd8396924}" ma:internalName="TaxCatchAll" ma:showField="CatchAllData" ma:web="9ab1fbee-38a4-45ff-8a74-59a225f921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721CD5-1DF2-43B6-AFC2-2852B838B3C9}">
  <ds:schemaRefs>
    <ds:schemaRef ds:uri="8b7246e0-c177-4354-959a-c7a77315743b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9ab1fbee-38a4-45ff-8a74-59a225f92146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7EBD86D-7C46-4FA5-9D68-3600760DA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7246e0-c177-4354-959a-c7a77315743b"/>
    <ds:schemaRef ds:uri="9ab1fbee-38a4-45ff-8a74-59a225f921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E41033-8DB6-4568-B616-C06794D355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2</vt:i4>
      </vt:variant>
    </vt:vector>
  </HeadingPairs>
  <TitlesOfParts>
    <vt:vector size="11" baseType="lpstr">
      <vt:lpstr>目次</vt:lpstr>
      <vt:lpstr>J-1</vt:lpstr>
      <vt:lpstr>J-3</vt:lpstr>
      <vt:lpstr>J-4</vt:lpstr>
      <vt:lpstr>J-5</vt:lpstr>
      <vt:lpstr>J-6</vt:lpstr>
      <vt:lpstr>J-7</vt:lpstr>
      <vt:lpstr>J-8</vt:lpstr>
      <vt:lpstr>J-9</vt:lpstr>
      <vt:lpstr>'J-1'!Print_Area</vt:lpstr>
      <vt:lpstr>'J-8'!Print_Area</vt:lpstr>
    </vt:vector>
  </TitlesOfParts>
  <Company>福井県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上原　諒</cp:lastModifiedBy>
  <cp:lastPrinted>2026-04-22T04:27:40Z</cp:lastPrinted>
  <dcterms:created xsi:type="dcterms:W3CDTF">2005-08-30T07:16:24Z</dcterms:created>
  <dcterms:modified xsi:type="dcterms:W3CDTF">2026-06-11T06:21:37Z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0x0101009A4BD2CAB3CFCA4CB7346C667869C9C4</vt:lpwstr>
  </property>
  <property fmtid="{D5CDD505-2E9C-101B-9397-08002B2CF9AE}" pid="3" name="Order">
    <vt:r8>732000</vt:r8>
  </property>
</Properties>
</file>