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8AA5445C-9C10-4332-80B5-672D4B018F5B}" xr6:coauthVersionLast="47" xr6:coauthVersionMax="47" xr10:uidLastSave="{00000000-0000-0000-0000-000000000000}"/>
  <bookViews>
    <workbookView xWindow="14025" yWindow="60" windowWidth="13755" windowHeight="15225" tabRatio="407" xr2:uid="{00000000-000D-0000-FFFF-FFFF00000000}"/>
  </bookViews>
  <sheets>
    <sheet name="目次" sheetId="21" r:id="rId1"/>
    <sheet name="P-1" sheetId="20" r:id="rId2"/>
    <sheet name="P-2" sheetId="19" r:id="rId3"/>
  </sheets>
  <externalReferences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9" l="1"/>
  <c r="J76" i="19"/>
  <c r="I76" i="19"/>
  <c r="H76" i="19"/>
  <c r="J75" i="19"/>
  <c r="J72" i="19" s="1"/>
  <c r="I75" i="19"/>
  <c r="H75" i="19"/>
  <c r="J74" i="19"/>
  <c r="I74" i="19"/>
  <c r="H74" i="19"/>
  <c r="J73" i="19"/>
  <c r="F72" i="19"/>
  <c r="H72" i="19" s="1"/>
  <c r="D72" i="19"/>
  <c r="J71" i="19"/>
  <c r="I71" i="19"/>
  <c r="H71" i="19"/>
  <c r="F71" i="19"/>
  <c r="J70" i="19"/>
  <c r="I70" i="19"/>
  <c r="H70" i="19"/>
  <c r="J69" i="19"/>
  <c r="I69" i="19"/>
  <c r="H69" i="19"/>
  <c r="J68" i="19"/>
  <c r="J67" i="19" s="1"/>
  <c r="I68" i="19"/>
  <c r="I67" i="19" s="1"/>
  <c r="H68" i="19"/>
  <c r="F68" i="19"/>
  <c r="G67" i="19"/>
  <c r="H67" i="19" s="1"/>
  <c r="F67" i="19"/>
  <c r="D67" i="19"/>
  <c r="C67" i="19"/>
  <c r="J66" i="19"/>
  <c r="J62" i="19" s="1"/>
  <c r="I66" i="19"/>
  <c r="I62" i="19" s="1"/>
  <c r="H66" i="19"/>
  <c r="J65" i="19"/>
  <c r="I65" i="19"/>
  <c r="H65" i="19"/>
  <c r="J64" i="19"/>
  <c r="I64" i="19"/>
  <c r="H64" i="19"/>
  <c r="J63" i="19"/>
  <c r="I63" i="19"/>
  <c r="H63" i="19"/>
  <c r="G62" i="19"/>
  <c r="H62" i="19" s="1"/>
  <c r="F62" i="19"/>
  <c r="D62" i="19"/>
  <c r="C62" i="19"/>
  <c r="J61" i="19"/>
  <c r="I61" i="19"/>
  <c r="J60" i="19"/>
  <c r="I60" i="19"/>
  <c r="J59" i="19"/>
  <c r="I59" i="19"/>
  <c r="J58" i="19"/>
  <c r="I58" i="19"/>
  <c r="J57" i="19"/>
  <c r="I57" i="19"/>
  <c r="J56" i="19"/>
  <c r="I56" i="19"/>
  <c r="H50" i="19"/>
  <c r="J42" i="19"/>
  <c r="I42" i="19"/>
  <c r="G42" i="19"/>
  <c r="H42" i="19" s="1"/>
  <c r="F42" i="19"/>
  <c r="D42" i="19"/>
  <c r="C42" i="19"/>
  <c r="J37" i="19"/>
  <c r="I37" i="19"/>
  <c r="H37" i="19"/>
  <c r="G37" i="19"/>
  <c r="F37" i="19"/>
  <c r="D37" i="19"/>
  <c r="C37" i="19"/>
  <c r="H36" i="19"/>
  <c r="H35" i="19"/>
  <c r="H34" i="19"/>
  <c r="H33" i="19"/>
  <c r="J32" i="19"/>
  <c r="I32" i="19"/>
  <c r="G32" i="19"/>
  <c r="H32" i="19" s="1"/>
  <c r="F32" i="19"/>
  <c r="D32" i="19"/>
  <c r="C32" i="19"/>
  <c r="H31" i="19"/>
  <c r="H30" i="19"/>
  <c r="H29" i="19"/>
  <c r="H28" i="19"/>
  <c r="J27" i="19"/>
  <c r="I27" i="19"/>
  <c r="G27" i="19"/>
  <c r="H27" i="19" s="1"/>
  <c r="F27" i="19"/>
  <c r="D27" i="19"/>
  <c r="C27" i="19"/>
  <c r="H26" i="19"/>
  <c r="H25" i="19"/>
  <c r="H24" i="19"/>
  <c r="H23" i="19"/>
  <c r="J22" i="19"/>
  <c r="I22" i="19"/>
  <c r="G22" i="19"/>
  <c r="H22" i="19" s="1"/>
  <c r="F22" i="19"/>
  <c r="D22" i="19"/>
  <c r="C22" i="19"/>
  <c r="H21" i="19"/>
  <c r="H20" i="19"/>
  <c r="H19" i="19"/>
  <c r="H18" i="19"/>
  <c r="J17" i="19"/>
  <c r="I17" i="19"/>
  <c r="H17" i="19"/>
  <c r="G17" i="19"/>
  <c r="F17" i="19"/>
  <c r="D17" i="19"/>
  <c r="C17" i="19"/>
  <c r="H16" i="19"/>
  <c r="H15" i="19"/>
  <c r="H14" i="19"/>
  <c r="H13" i="19"/>
  <c r="J12" i="19"/>
  <c r="I12" i="19"/>
  <c r="G12" i="19"/>
  <c r="H12" i="19" s="1"/>
  <c r="F12" i="19"/>
  <c r="D12" i="19"/>
  <c r="C12" i="19"/>
  <c r="H11" i="19"/>
  <c r="H10" i="19"/>
  <c r="H9" i="19"/>
  <c r="H8" i="19"/>
  <c r="J7" i="19"/>
  <c r="I7" i="19"/>
  <c r="G7" i="19"/>
  <c r="H7" i="19" s="1"/>
  <c r="F7" i="19"/>
  <c r="D7" i="19"/>
  <c r="C7" i="19"/>
  <c r="H73" i="19" l="1"/>
  <c r="I7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67" authorId="0" shapeId="0" xr:uid="{0B3D030C-3CD1-4EB8-815B-3ECA6963684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11790
</t>
        </r>
      </text>
    </comment>
    <comment ref="I67" authorId="0" shapeId="0" xr:uid="{027E6373-3651-463F-9C42-03C9CA6511C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32.3
</t>
        </r>
      </text>
    </comment>
    <comment ref="F72" authorId="0" shapeId="0" xr:uid="{FA5B90BD-1B95-41F4-B025-0825EF68770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11790
</t>
        </r>
      </text>
    </comment>
    <comment ref="I72" authorId="0" shapeId="0" xr:uid="{238280F1-E34E-42D1-AFEC-4C6DEE3160C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32.3
</t>
        </r>
      </text>
    </comment>
  </commentList>
</comments>
</file>

<file path=xl/sharedStrings.xml><?xml version="1.0" encoding="utf-8"?>
<sst xmlns="http://schemas.openxmlformats.org/spreadsheetml/2006/main" count="243" uniqueCount="144">
  <si>
    <t>P-2．上水道の現況</t>
    <rPh sb="4" eb="7">
      <t>ジョウスイドウ</t>
    </rPh>
    <rPh sb="8" eb="10">
      <t>ゲンキョウ</t>
    </rPh>
    <phoneticPr fontId="6"/>
  </si>
  <si>
    <t>年度</t>
  </si>
  <si>
    <t>施設数</t>
    <rPh sb="0" eb="3">
      <t>シセツスウ</t>
    </rPh>
    <phoneticPr fontId="6"/>
  </si>
  <si>
    <t>年度末現在</t>
    <rPh sb="0" eb="2">
      <t>ネンド</t>
    </rPh>
    <rPh sb="2" eb="3">
      <t>マツ</t>
    </rPh>
    <rPh sb="3" eb="5">
      <t>ゲンザイ</t>
    </rPh>
    <phoneticPr fontId="6"/>
  </si>
  <si>
    <t>計画1人1日</t>
    <rPh sb="0" eb="2">
      <t>ケイカク</t>
    </rPh>
    <rPh sb="2" eb="4">
      <t>ヒトリ</t>
    </rPh>
    <rPh sb="5" eb="6">
      <t>ニチ</t>
    </rPh>
    <phoneticPr fontId="6"/>
  </si>
  <si>
    <t xml:space="preserve">年    間    給    水    量 </t>
    <rPh sb="0" eb="1">
      <t>トシ</t>
    </rPh>
    <rPh sb="5" eb="6">
      <t>カン</t>
    </rPh>
    <rPh sb="10" eb="11">
      <t>キュウ</t>
    </rPh>
    <rPh sb="15" eb="16">
      <t>ミズ</t>
    </rPh>
    <rPh sb="20" eb="21">
      <t>リョウ</t>
    </rPh>
    <phoneticPr fontId="6"/>
  </si>
  <si>
    <t>1日当たりの給水量</t>
    <rPh sb="1" eb="2">
      <t>ニチ</t>
    </rPh>
    <rPh sb="2" eb="3">
      <t>ア</t>
    </rPh>
    <rPh sb="6" eb="8">
      <t>キュウスイ</t>
    </rPh>
    <rPh sb="8" eb="9">
      <t>リョウ</t>
    </rPh>
    <phoneticPr fontId="6"/>
  </si>
  <si>
    <t>現在給水人口</t>
    <rPh sb="0" eb="2">
      <t>ゲンザイ</t>
    </rPh>
    <rPh sb="2" eb="4">
      <t>キュウスイ</t>
    </rPh>
    <rPh sb="4" eb="6">
      <t>ジンコウ</t>
    </rPh>
    <phoneticPr fontId="6"/>
  </si>
  <si>
    <t>最大給水量</t>
    <rPh sb="0" eb="2">
      <t>サイダイ</t>
    </rPh>
    <rPh sb="2" eb="4">
      <t>キュウスイ</t>
    </rPh>
    <rPh sb="4" eb="5">
      <t>リョウ</t>
    </rPh>
    <phoneticPr fontId="6"/>
  </si>
  <si>
    <t>給水量</t>
    <rPh sb="0" eb="2">
      <t>キュウスイ</t>
    </rPh>
    <rPh sb="2" eb="3">
      <t>リョウ</t>
    </rPh>
    <phoneticPr fontId="6"/>
  </si>
  <si>
    <t>有収水量</t>
    <rPh sb="0" eb="1">
      <t>ユウ</t>
    </rPh>
    <rPh sb="1" eb="2">
      <t>シュウ</t>
    </rPh>
    <rPh sb="2" eb="4">
      <t>スイリョウ</t>
    </rPh>
    <phoneticPr fontId="6"/>
  </si>
  <si>
    <t>有収率</t>
    <rPh sb="0" eb="1">
      <t>ユウ</t>
    </rPh>
    <rPh sb="1" eb="3">
      <t>シュウリツ</t>
    </rPh>
    <phoneticPr fontId="6"/>
  </si>
  <si>
    <t>（人）</t>
    <rPh sb="1" eb="2">
      <t>ニン</t>
    </rPh>
    <phoneticPr fontId="6"/>
  </si>
  <si>
    <t>（ℓ）</t>
    <phoneticPr fontId="6"/>
  </si>
  <si>
    <t>（千㎥）</t>
    <rPh sb="1" eb="2">
      <t>セン</t>
    </rPh>
    <phoneticPr fontId="6"/>
  </si>
  <si>
    <t>（％）</t>
    <phoneticPr fontId="6"/>
  </si>
  <si>
    <t>平成 9年度</t>
    <rPh sb="0" eb="2">
      <t>ヘイセイ</t>
    </rPh>
    <phoneticPr fontId="6"/>
  </si>
  <si>
    <t>-</t>
    <phoneticPr fontId="6"/>
  </si>
  <si>
    <t>三国町</t>
    <rPh sb="0" eb="3">
      <t>ミクニチョウ</t>
    </rPh>
    <phoneticPr fontId="6"/>
  </si>
  <si>
    <t>丸岡町</t>
    <rPh sb="0" eb="3">
      <t>マルカチョウ</t>
    </rPh>
    <phoneticPr fontId="6"/>
  </si>
  <si>
    <t>春江町</t>
    <rPh sb="0" eb="3">
      <t>ハルエチョウ</t>
    </rPh>
    <phoneticPr fontId="6"/>
  </si>
  <si>
    <t>坂井町</t>
    <rPh sb="0" eb="2">
      <t>サカイ</t>
    </rPh>
    <rPh sb="2" eb="3">
      <t>チョウ</t>
    </rPh>
    <phoneticPr fontId="6"/>
  </si>
  <si>
    <t>平成10年度</t>
    <rPh sb="0" eb="2">
      <t>ヘイセイ</t>
    </rPh>
    <phoneticPr fontId="6"/>
  </si>
  <si>
    <t>平成11年度</t>
    <rPh sb="0" eb="2">
      <t>ヘイセイ</t>
    </rPh>
    <phoneticPr fontId="6"/>
  </si>
  <si>
    <t>平成12年度</t>
    <rPh sb="0" eb="2">
      <t>ヘイセイ</t>
    </rPh>
    <phoneticPr fontId="6"/>
  </si>
  <si>
    <t>平成13年度</t>
    <rPh sb="0" eb="2">
      <t>ヘイセイ</t>
    </rPh>
    <phoneticPr fontId="6"/>
  </si>
  <si>
    <t>平成14年度</t>
    <rPh sb="0" eb="2">
      <t>ヘイセイ</t>
    </rPh>
    <phoneticPr fontId="6"/>
  </si>
  <si>
    <t>平成15年度</t>
    <rPh sb="0" eb="2">
      <t>ヘイセイ</t>
    </rPh>
    <phoneticPr fontId="6"/>
  </si>
  <si>
    <t>平成16年度</t>
    <rPh sb="0" eb="2">
      <t>ヘイセイ</t>
    </rPh>
    <phoneticPr fontId="6"/>
  </si>
  <si>
    <t>平成17年度</t>
    <rPh sb="0" eb="2">
      <t>ヘイセイ</t>
    </rPh>
    <phoneticPr fontId="6"/>
  </si>
  <si>
    <t>平成18年度</t>
    <rPh sb="0" eb="2">
      <t>ヘイセイ</t>
    </rPh>
    <phoneticPr fontId="6"/>
  </si>
  <si>
    <t>平成19年度</t>
    <rPh sb="0" eb="2">
      <t>ヘイセイ</t>
    </rPh>
    <phoneticPr fontId="6"/>
  </si>
  <si>
    <t>平成20年度</t>
    <rPh sb="0" eb="2">
      <t>ヘイセイ</t>
    </rPh>
    <phoneticPr fontId="6"/>
  </si>
  <si>
    <t>平成21年度</t>
    <rPh sb="0" eb="2">
      <t>ヘイセイ</t>
    </rPh>
    <phoneticPr fontId="6"/>
  </si>
  <si>
    <t>平成22年度</t>
    <rPh sb="0" eb="2">
      <t>ヘイセイ</t>
    </rPh>
    <phoneticPr fontId="6"/>
  </si>
  <si>
    <t>平成23年度</t>
    <rPh sb="0" eb="2">
      <t>ヘイセイ</t>
    </rPh>
    <phoneticPr fontId="6"/>
  </si>
  <si>
    <t>平成24年度</t>
    <rPh sb="0" eb="2">
      <t>ヘイセイ</t>
    </rPh>
    <phoneticPr fontId="6"/>
  </si>
  <si>
    <t>平成25年度</t>
    <rPh sb="0" eb="2">
      <t>ヘイセイ</t>
    </rPh>
    <phoneticPr fontId="6"/>
  </si>
  <si>
    <t>平成26年度</t>
    <rPh sb="0" eb="2">
      <t>ヘイセイ</t>
    </rPh>
    <phoneticPr fontId="6"/>
  </si>
  <si>
    <t>平成27年度</t>
    <rPh sb="0" eb="2">
      <t>ヘイセイ</t>
    </rPh>
    <phoneticPr fontId="6"/>
  </si>
  <si>
    <t>平成28年度</t>
    <rPh sb="0" eb="2">
      <t>ヘイセイ</t>
    </rPh>
    <phoneticPr fontId="6"/>
  </si>
  <si>
    <t>平成29年度</t>
    <rPh sb="0" eb="2">
      <t>ヘイセイ</t>
    </rPh>
    <phoneticPr fontId="6"/>
  </si>
  <si>
    <t>平成30年度</t>
    <rPh sb="0" eb="2">
      <t>ヘイセイ</t>
    </rPh>
    <phoneticPr fontId="6"/>
  </si>
  <si>
    <t>令和元年度</t>
    <rPh sb="0" eb="2">
      <t>レイワ</t>
    </rPh>
    <rPh sb="2" eb="4">
      <t>ガンネン</t>
    </rPh>
    <phoneticPr fontId="6"/>
  </si>
  <si>
    <t>令和 2年度</t>
    <rPh sb="0" eb="2">
      <t>レイワ</t>
    </rPh>
    <rPh sb="4" eb="6">
      <t>ネンド</t>
    </rPh>
    <phoneticPr fontId="6"/>
  </si>
  <si>
    <t>令和 3年度</t>
    <rPh sb="0" eb="2">
      <t>レイワ</t>
    </rPh>
    <rPh sb="4" eb="6">
      <t>ネンド</t>
    </rPh>
    <phoneticPr fontId="6"/>
  </si>
  <si>
    <t>-</t>
    <phoneticPr fontId="9"/>
  </si>
  <si>
    <t>令和 4年度</t>
    <rPh sb="0" eb="2">
      <t>レイワ</t>
    </rPh>
    <rPh sb="4" eb="6">
      <t>ネンド</t>
    </rPh>
    <phoneticPr fontId="6"/>
  </si>
  <si>
    <t>資料：上下水道課</t>
    <rPh sb="0" eb="1">
      <t>シ</t>
    </rPh>
    <rPh sb="1" eb="2">
      <t>リョウ</t>
    </rPh>
    <rPh sb="3" eb="5">
      <t>ジョウゲ</t>
    </rPh>
    <rPh sb="5" eb="7">
      <t>スイドウ</t>
    </rPh>
    <rPh sb="7" eb="8">
      <t>カ</t>
    </rPh>
    <phoneticPr fontId="6"/>
  </si>
  <si>
    <t>-</t>
    <phoneticPr fontId="3"/>
  </si>
  <si>
    <t>P-1．発電所の状況</t>
    <rPh sb="4" eb="6">
      <t>ハツデン</t>
    </rPh>
    <rPh sb="6" eb="7">
      <t>ショ</t>
    </rPh>
    <rPh sb="8" eb="10">
      <t>ジョウキョウ</t>
    </rPh>
    <phoneticPr fontId="6"/>
  </si>
  <si>
    <t>令和5年3月31日現在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6"/>
  </si>
  <si>
    <t>施設別設備・装備の概要</t>
    <rPh sb="0" eb="2">
      <t>シセツ</t>
    </rPh>
    <rPh sb="2" eb="3">
      <t>ベツ</t>
    </rPh>
    <rPh sb="3" eb="5">
      <t>セツビ</t>
    </rPh>
    <rPh sb="6" eb="8">
      <t>ソウビ</t>
    </rPh>
    <rPh sb="9" eb="11">
      <t>ガイヨウ</t>
    </rPh>
    <phoneticPr fontId="6"/>
  </si>
  <si>
    <t>事業所名</t>
    <rPh sb="0" eb="3">
      <t>ジギョウショ</t>
    </rPh>
    <rPh sb="3" eb="4">
      <t>メイ</t>
    </rPh>
    <phoneticPr fontId="6"/>
  </si>
  <si>
    <t>発電所名</t>
    <rPh sb="0" eb="2">
      <t>ハツデン</t>
    </rPh>
    <rPh sb="2" eb="3">
      <t>ショ</t>
    </rPh>
    <rPh sb="3" eb="4">
      <t>メイ</t>
    </rPh>
    <phoneticPr fontId="6"/>
  </si>
  <si>
    <t>所在地</t>
    <rPh sb="0" eb="3">
      <t>ショザイチ</t>
    </rPh>
    <phoneticPr fontId="6"/>
  </si>
  <si>
    <t>原動力</t>
    <rPh sb="0" eb="3">
      <t>ゲンドウリョク</t>
    </rPh>
    <phoneticPr fontId="6"/>
  </si>
  <si>
    <t>河川名</t>
    <rPh sb="0" eb="2">
      <t>カセン</t>
    </rPh>
    <rPh sb="2" eb="3">
      <t>メイ</t>
    </rPh>
    <phoneticPr fontId="6"/>
  </si>
  <si>
    <t>認可出力</t>
    <rPh sb="0" eb="2">
      <t>ニンカ</t>
    </rPh>
    <rPh sb="2" eb="4">
      <t>シュツリョク</t>
    </rPh>
    <phoneticPr fontId="6"/>
  </si>
  <si>
    <t>原動機</t>
    <rPh sb="0" eb="3">
      <t>ゲンドウキ</t>
    </rPh>
    <phoneticPr fontId="6"/>
  </si>
  <si>
    <t>発電機</t>
    <rPh sb="0" eb="3">
      <t>ハツデンキ</t>
    </rPh>
    <phoneticPr fontId="6"/>
  </si>
  <si>
    <t>使用認可</t>
    <rPh sb="0" eb="2">
      <t>シヨウ</t>
    </rPh>
    <rPh sb="2" eb="4">
      <t>ニンカ</t>
    </rPh>
    <phoneticPr fontId="6"/>
  </si>
  <si>
    <t>最大</t>
    <rPh sb="0" eb="2">
      <t>サイダイ</t>
    </rPh>
    <phoneticPr fontId="6"/>
  </si>
  <si>
    <t>常時</t>
    <rPh sb="0" eb="2">
      <t>ジョウジ</t>
    </rPh>
    <phoneticPr fontId="6"/>
  </si>
  <si>
    <t>出力及び個数</t>
    <rPh sb="0" eb="2">
      <t>シュツリョク</t>
    </rPh>
    <rPh sb="2" eb="3">
      <t>オヨ</t>
    </rPh>
    <rPh sb="4" eb="6">
      <t>コスウ</t>
    </rPh>
    <phoneticPr fontId="6"/>
  </si>
  <si>
    <t>回転数</t>
    <rPh sb="0" eb="3">
      <t>カイテンスウ</t>
    </rPh>
    <phoneticPr fontId="6"/>
  </si>
  <si>
    <t>電圧</t>
    <rPh sb="0" eb="2">
      <t>デンアツ</t>
    </rPh>
    <phoneticPr fontId="6"/>
  </si>
  <si>
    <t>年 月 日</t>
    <rPh sb="0" eb="1">
      <t>トシ</t>
    </rPh>
    <rPh sb="2" eb="3">
      <t>ツキ</t>
    </rPh>
    <rPh sb="4" eb="5">
      <t>ヒ</t>
    </rPh>
    <phoneticPr fontId="6"/>
  </si>
  <si>
    <t>ｋＷ</t>
    <phoneticPr fontId="6"/>
  </si>
  <si>
    <t>ｍｉｎ-1</t>
    <phoneticPr fontId="6"/>
  </si>
  <si>
    <t>ｋＶＡ</t>
    <phoneticPr fontId="6"/>
  </si>
  <si>
    <t>ｋＶ</t>
    <phoneticPr fontId="6"/>
  </si>
  <si>
    <t>北陸電力
株式会社</t>
    <phoneticPr fontId="6"/>
  </si>
  <si>
    <t>福井火力</t>
    <rPh sb="0" eb="2">
      <t>フクイ</t>
    </rPh>
    <rPh sb="2" eb="4">
      <t>カリョク</t>
    </rPh>
    <phoneticPr fontId="6"/>
  </si>
  <si>
    <t xml:space="preserve">三国町新保
</t>
    <rPh sb="0" eb="3">
      <t>ミクニチョウ</t>
    </rPh>
    <rPh sb="3" eb="5">
      <t>シンボ</t>
    </rPh>
    <phoneticPr fontId="6"/>
  </si>
  <si>
    <t>火力</t>
    <rPh sb="0" eb="1">
      <t>ヒ</t>
    </rPh>
    <rPh sb="1" eb="2">
      <t>チカラ</t>
    </rPh>
    <phoneticPr fontId="6"/>
  </si>
  <si>
    <t>－</t>
    <phoneticPr fontId="6"/>
  </si>
  <si>
    <t>×</t>
    <phoneticPr fontId="6"/>
  </si>
  <si>
    <t>1</t>
    <phoneticPr fontId="6"/>
  </si>
  <si>
    <t>昭48.1.12</t>
    <rPh sb="0" eb="1">
      <t>ショウ</t>
    </rPh>
    <phoneticPr fontId="6"/>
  </si>
  <si>
    <t>[H16.3.31廃止]</t>
    <rPh sb="9" eb="11">
      <t>ハイシ</t>
    </rPh>
    <phoneticPr fontId="6"/>
  </si>
  <si>
    <t>福井火力
三国１号</t>
    <rPh sb="0" eb="2">
      <t>フクイ</t>
    </rPh>
    <rPh sb="2" eb="4">
      <t>カリョク</t>
    </rPh>
    <rPh sb="5" eb="7">
      <t>ミクニ</t>
    </rPh>
    <rPh sb="8" eb="9">
      <t>ゴウ</t>
    </rPh>
    <phoneticPr fontId="6"/>
  </si>
  <si>
    <t>昭53.9.3</t>
    <rPh sb="0" eb="1">
      <t>ショウ</t>
    </rPh>
    <phoneticPr fontId="6"/>
  </si>
  <si>
    <t>[H16.4.1北陸電力（株）へ吸収合併]</t>
    <rPh sb="8" eb="10">
      <t>ホクリク</t>
    </rPh>
    <rPh sb="10" eb="12">
      <t>デンリョク</t>
    </rPh>
    <rPh sb="13" eb="14">
      <t>カブ</t>
    </rPh>
    <rPh sb="16" eb="18">
      <t>キュウシュウ</t>
    </rPh>
    <rPh sb="18" eb="20">
      <t>ガッペイ</t>
    </rPh>
    <phoneticPr fontId="6"/>
  </si>
  <si>
    <t>北陸電力
株式会社</t>
    <rPh sb="0" eb="2">
      <t>ホクリク</t>
    </rPh>
    <rPh sb="2" eb="4">
      <t>デンリョク</t>
    </rPh>
    <rPh sb="5" eb="6">
      <t>カブ</t>
    </rPh>
    <rPh sb="6" eb="7">
      <t>シキ</t>
    </rPh>
    <rPh sb="7" eb="9">
      <t>カイシャ</t>
    </rPh>
    <phoneticPr fontId="6"/>
  </si>
  <si>
    <t>山口</t>
    <rPh sb="0" eb="2">
      <t>ヤマグチ</t>
    </rPh>
    <phoneticPr fontId="6"/>
  </si>
  <si>
    <t>丸岡町上竹田</t>
    <rPh sb="0" eb="3">
      <t>マルオカチョウ</t>
    </rPh>
    <rPh sb="3" eb="4">
      <t>ウエ</t>
    </rPh>
    <rPh sb="4" eb="6">
      <t>タケダ</t>
    </rPh>
    <phoneticPr fontId="6"/>
  </si>
  <si>
    <t>水力</t>
    <rPh sb="0" eb="2">
      <t>スイリョク</t>
    </rPh>
    <phoneticPr fontId="6"/>
  </si>
  <si>
    <t>竹田川</t>
    <rPh sb="0" eb="2">
      <t>タケダ</t>
    </rPh>
    <rPh sb="2" eb="3">
      <t>ガワ</t>
    </rPh>
    <phoneticPr fontId="6"/>
  </si>
  <si>
    <t>平元.6.23</t>
    <rPh sb="0" eb="2">
      <t>ヒラモト</t>
    </rPh>
    <phoneticPr fontId="6"/>
  </si>
  <si>
    <t>[H22.3.31北陸電力（株）へ譲渡]　最終更新：令和4年4月21日</t>
    <rPh sb="9" eb="11">
      <t>ホクリク</t>
    </rPh>
    <rPh sb="11" eb="13">
      <t>デンリョク</t>
    </rPh>
    <rPh sb="14" eb="15">
      <t>カブ</t>
    </rPh>
    <rPh sb="17" eb="19">
      <t>ジョウト</t>
    </rPh>
    <rPh sb="21" eb="25">
      <t>サイシュウコウシン</t>
    </rPh>
    <rPh sb="26" eb="28">
      <t>レイワ</t>
    </rPh>
    <rPh sb="29" eb="30">
      <t>ネン</t>
    </rPh>
    <rPh sb="31" eb="32">
      <t>ガツ</t>
    </rPh>
    <rPh sb="34" eb="35">
      <t>ニチ</t>
    </rPh>
    <phoneticPr fontId="6"/>
  </si>
  <si>
    <t>三国
太陽光</t>
    <rPh sb="0" eb="2">
      <t>ミクニ</t>
    </rPh>
    <rPh sb="3" eb="5">
      <t>タイヨウ</t>
    </rPh>
    <rPh sb="5" eb="6">
      <t>ヒカリ</t>
    </rPh>
    <phoneticPr fontId="6"/>
  </si>
  <si>
    <t>太陽光</t>
    <rPh sb="0" eb="3">
      <t>タイヨウコウ</t>
    </rPh>
    <phoneticPr fontId="6"/>
  </si>
  <si>
    <t>4,800</t>
    <phoneticPr fontId="6"/>
  </si>
  <si>
    <t>平24.9.21</t>
    <rPh sb="0" eb="1">
      <t>ヒラ</t>
    </rPh>
    <phoneticPr fontId="6"/>
  </si>
  <si>
    <t>日本海発電株式会社</t>
    <phoneticPr fontId="6"/>
  </si>
  <si>
    <t>三国</t>
    <rPh sb="0" eb="2">
      <t>ミクニ</t>
    </rPh>
    <phoneticPr fontId="6"/>
  </si>
  <si>
    <t>三国町
黒目・米納津</t>
    <rPh sb="0" eb="3">
      <t>ミクニチョウ</t>
    </rPh>
    <rPh sb="4" eb="6">
      <t>クロメ</t>
    </rPh>
    <rPh sb="7" eb="9">
      <t>ヨノウ</t>
    </rPh>
    <rPh sb="9" eb="10">
      <t>ツ</t>
    </rPh>
    <phoneticPr fontId="6"/>
  </si>
  <si>
    <t>風力</t>
    <rPh sb="0" eb="2">
      <t>フウリョク</t>
    </rPh>
    <phoneticPr fontId="6"/>
  </si>
  <si>
    <t>4</t>
    <phoneticPr fontId="6"/>
  </si>
  <si>
    <t>0.69</t>
    <phoneticPr fontId="6"/>
  </si>
  <si>
    <t>平29.1</t>
    <rPh sb="0" eb="1">
      <t>ヒラ</t>
    </rPh>
    <phoneticPr fontId="6"/>
  </si>
  <si>
    <t>資料：福井県統計年鑑</t>
    <rPh sb="3" eb="6">
      <t>フクイケン</t>
    </rPh>
    <rPh sb="6" eb="8">
      <t>トウケイ</t>
    </rPh>
    <rPh sb="8" eb="10">
      <t>ネンカン</t>
    </rPh>
    <phoneticPr fontId="6"/>
  </si>
  <si>
    <t>発電量</t>
    <rPh sb="0" eb="2">
      <t>ハツデン</t>
    </rPh>
    <rPh sb="2" eb="3">
      <t>リョウ</t>
    </rPh>
    <phoneticPr fontId="6"/>
  </si>
  <si>
    <r>
      <t>単位：10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kwh</t>
    </r>
    <phoneticPr fontId="6"/>
  </si>
  <si>
    <t>年度</t>
    <rPh sb="0" eb="2">
      <t>ネンド</t>
    </rPh>
    <phoneticPr fontId="6"/>
  </si>
  <si>
    <t>火          力</t>
    <rPh sb="0" eb="1">
      <t>カ</t>
    </rPh>
    <rPh sb="11" eb="12">
      <t>チカラ</t>
    </rPh>
    <phoneticPr fontId="6"/>
  </si>
  <si>
    <t>水          力</t>
    <rPh sb="0" eb="1">
      <t>ミズ</t>
    </rPh>
    <rPh sb="11" eb="12">
      <t>チカラ</t>
    </rPh>
    <phoneticPr fontId="6"/>
  </si>
  <si>
    <t xml:space="preserve">太  陽  光 </t>
    <rPh sb="0" eb="1">
      <t>フトシ</t>
    </rPh>
    <rPh sb="3" eb="4">
      <t>ヨウ</t>
    </rPh>
    <rPh sb="6" eb="7">
      <t>ヒカリ</t>
    </rPh>
    <phoneticPr fontId="6"/>
  </si>
  <si>
    <t>北陸電力（株）
福井火力発電所</t>
    <rPh sb="0" eb="2">
      <t>ホクリク</t>
    </rPh>
    <rPh sb="2" eb="4">
      <t>デンリョク</t>
    </rPh>
    <rPh sb="5" eb="6">
      <t>カブ</t>
    </rPh>
    <rPh sb="8" eb="10">
      <t>フクイ</t>
    </rPh>
    <rPh sb="10" eb="12">
      <t>カリョク</t>
    </rPh>
    <rPh sb="12" eb="14">
      <t>ハツデン</t>
    </rPh>
    <rPh sb="14" eb="15">
      <t>ショ</t>
    </rPh>
    <phoneticPr fontId="6"/>
  </si>
  <si>
    <t>福井共同火力発電（株）
三国共同火力発電所</t>
    <rPh sb="0" eb="2">
      <t>フクイ</t>
    </rPh>
    <rPh sb="2" eb="4">
      <t>キョウドウ</t>
    </rPh>
    <rPh sb="4" eb="6">
      <t>カリョク</t>
    </rPh>
    <rPh sb="6" eb="8">
      <t>ハツデン</t>
    </rPh>
    <rPh sb="9" eb="10">
      <t>カブ</t>
    </rPh>
    <rPh sb="12" eb="14">
      <t>ミクニ</t>
    </rPh>
    <rPh sb="14" eb="16">
      <t>キョウドウ</t>
    </rPh>
    <rPh sb="16" eb="18">
      <t>カリョク</t>
    </rPh>
    <rPh sb="18" eb="20">
      <t>ハツデン</t>
    </rPh>
    <rPh sb="20" eb="21">
      <t>ショ</t>
    </rPh>
    <phoneticPr fontId="6"/>
  </si>
  <si>
    <t>県営発電所
山口発電所</t>
    <rPh sb="0" eb="2">
      <t>ケンエイ</t>
    </rPh>
    <rPh sb="2" eb="4">
      <t>ハツデン</t>
    </rPh>
    <rPh sb="4" eb="5">
      <t>ショ</t>
    </rPh>
    <rPh sb="6" eb="8">
      <t>ヤマグチ</t>
    </rPh>
    <rPh sb="8" eb="10">
      <t>ハツデン</t>
    </rPh>
    <rPh sb="10" eb="11">
      <t>ショ</t>
    </rPh>
    <phoneticPr fontId="6"/>
  </si>
  <si>
    <t>北陸電力㈱
三国太陽光発電所</t>
    <rPh sb="0" eb="2">
      <t>ホクリク</t>
    </rPh>
    <rPh sb="2" eb="4">
      <t>デンリョク</t>
    </rPh>
    <rPh sb="6" eb="8">
      <t>ミクニ</t>
    </rPh>
    <rPh sb="8" eb="11">
      <t>タイヨウコウ</t>
    </rPh>
    <rPh sb="11" eb="13">
      <t>ハツデン</t>
    </rPh>
    <rPh sb="13" eb="14">
      <t>ショ</t>
    </rPh>
    <phoneticPr fontId="6"/>
  </si>
  <si>
    <t>※H16.3.31廃止</t>
    <phoneticPr fontId="6"/>
  </si>
  <si>
    <t>平成10年度</t>
    <rPh sb="0" eb="2">
      <t>ヘイセイ</t>
    </rPh>
    <rPh sb="4" eb="6">
      <t>ネンド</t>
    </rPh>
    <phoneticPr fontId="6"/>
  </si>
  <si>
    <t>平成11年度</t>
    <rPh sb="0" eb="2">
      <t>ヘイセイ</t>
    </rPh>
    <rPh sb="4" eb="6">
      <t>ネンド</t>
    </rPh>
    <phoneticPr fontId="6"/>
  </si>
  <si>
    <t>平成12年度</t>
    <rPh sb="0" eb="2">
      <t>ヘイセイ</t>
    </rPh>
    <rPh sb="4" eb="6">
      <t>ネンド</t>
    </rPh>
    <phoneticPr fontId="6"/>
  </si>
  <si>
    <t>平成13年度</t>
    <rPh sb="0" eb="2">
      <t>ヘイセイ</t>
    </rPh>
    <rPh sb="4" eb="6">
      <t>ネンド</t>
    </rPh>
    <phoneticPr fontId="6"/>
  </si>
  <si>
    <t>平成14年度</t>
    <rPh sb="0" eb="2">
      <t>ヘイセイ</t>
    </rPh>
    <rPh sb="4" eb="6">
      <t>ネンド</t>
    </rPh>
    <phoneticPr fontId="6"/>
  </si>
  <si>
    <t>平成15年度</t>
    <rPh sb="0" eb="2">
      <t>ヘイセイ</t>
    </rPh>
    <rPh sb="4" eb="6">
      <t>ネンド</t>
    </rPh>
    <phoneticPr fontId="6"/>
  </si>
  <si>
    <t>平成16年度</t>
    <rPh sb="0" eb="2">
      <t>ヘイセイ</t>
    </rPh>
    <rPh sb="4" eb="6">
      <t>ネンド</t>
    </rPh>
    <phoneticPr fontId="6"/>
  </si>
  <si>
    <t>北陸電力（株）</t>
    <rPh sb="0" eb="2">
      <t>ホクリク</t>
    </rPh>
    <rPh sb="2" eb="4">
      <t>デンリョク</t>
    </rPh>
    <rPh sb="5" eb="6">
      <t>カブ</t>
    </rPh>
    <phoneticPr fontId="6"/>
  </si>
  <si>
    <t>福井火力発電所三国１号</t>
  </si>
  <si>
    <t>平成17年度</t>
    <rPh sb="0" eb="2">
      <t>ヘイセイ</t>
    </rPh>
    <rPh sb="4" eb="6">
      <t>ネンド</t>
    </rPh>
    <phoneticPr fontId="6"/>
  </si>
  <si>
    <t>平成18年度</t>
    <rPh sb="0" eb="2">
      <t>ヘイセイ</t>
    </rPh>
    <rPh sb="4" eb="6">
      <t>ネンド</t>
    </rPh>
    <phoneticPr fontId="6"/>
  </si>
  <si>
    <t>平成19年度</t>
    <rPh sb="0" eb="2">
      <t>ヘイセイ</t>
    </rPh>
    <rPh sb="4" eb="6">
      <t>ネンド</t>
    </rPh>
    <phoneticPr fontId="6"/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</si>
  <si>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</si>
  <si>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</si>
  <si>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</si>
  <si>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[H22.3.31北陸電力（株）へ譲渡]</t>
    <rPh sb="9" eb="11">
      <t>ホクリク</t>
    </rPh>
    <rPh sb="11" eb="13">
      <t>デンリョク</t>
    </rPh>
    <rPh sb="14" eb="15">
      <t>カブ</t>
    </rPh>
    <rPh sb="17" eb="19">
      <t>ジョウト</t>
    </rPh>
    <phoneticPr fontId="6"/>
  </si>
  <si>
    <t>山口発電所</t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</si>
  <si>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</si>
  <si>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</si>
  <si>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</si>
  <si>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</si>
  <si>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</si>
  <si>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※平成28年4月より電力自由化</t>
    <rPh sb="1" eb="3">
      <t>ヘイセイ</t>
    </rPh>
    <rPh sb="5" eb="6">
      <t>ネン</t>
    </rPh>
    <rPh sb="7" eb="8">
      <t>ガツ</t>
    </rPh>
    <rPh sb="10" eb="12">
      <t>デンリョク</t>
    </rPh>
    <rPh sb="12" eb="15">
      <t>ジユウカ</t>
    </rPh>
    <phoneticPr fontId="6"/>
  </si>
  <si>
    <t>資料：福井県統計年鑑</t>
    <rPh sb="0" eb="1">
      <t>シ</t>
    </rPh>
    <rPh sb="1" eb="2">
      <t>リョウ</t>
    </rPh>
    <rPh sb="3" eb="5">
      <t>フクイ</t>
    </rPh>
    <rPh sb="5" eb="6">
      <t>ケン</t>
    </rPh>
    <rPh sb="6" eb="8">
      <t>トウケイ</t>
    </rPh>
    <rPh sb="8" eb="10">
      <t>ネンカン</t>
    </rPh>
    <phoneticPr fontId="6"/>
  </si>
  <si>
    <t>16.電気・水道</t>
    <rPh sb="3" eb="5">
      <t>デンキ</t>
    </rPh>
    <rPh sb="6" eb="8">
      <t>スイドウ</t>
    </rPh>
    <phoneticPr fontId="9"/>
  </si>
  <si>
    <t>P-1</t>
  </si>
  <si>
    <t>発電所の状況</t>
    <rPh sb="0" eb="2">
      <t>ハツデン</t>
    </rPh>
    <rPh sb="2" eb="3">
      <t>ショ</t>
    </rPh>
    <rPh sb="4" eb="6">
      <t>ジョウキョウ</t>
    </rPh>
    <phoneticPr fontId="2"/>
  </si>
  <si>
    <t>P-2</t>
  </si>
  <si>
    <t>上水道の現況</t>
    <rPh sb="0" eb="3">
      <t>ジョウスイドウ</t>
    </rPh>
    <rPh sb="4" eb="6">
      <t>ゲンキョウ</t>
    </rPh>
    <phoneticPr fontId="2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</si>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</sst>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;&quot;△ &quot;#,##0.0"/>
    <numFmt numFmtId="177" formatCode="#,##0;&quot;△ &quot;#,##0"/>
    <numFmt numFmtId="178" formatCode="0.0;&quot;△ &quot;0.0"/>
    <numFmt numFmtId="179" formatCode="#,##0.00_);[Red]\(#,##0.00\)"/>
    <numFmt numFmtId="180" formatCode="#,##0.0000;&quot;△ &quot;#,##0.0000"/>
  </numFmts>
  <fonts count="2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>
      <alignment vertical="center"/>
    </xf>
    <xf numFmtId="0" fontId="4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341">
    <xf numFmtId="0" fontId="0" fillId="0" borderId="0" xfId="0"/>
    <xf numFmtId="0" fontId="5" fillId="0" borderId="0" xfId="3" applyFont="1" applyAlignment="1">
      <alignment vertical="center"/>
    </xf>
    <xf numFmtId="0" fontId="7" fillId="0" borderId="0" xfId="3" applyFont="1" applyAlignment="1">
      <alignment horizontal="left"/>
    </xf>
    <xf numFmtId="0" fontId="7" fillId="0" borderId="0" xfId="3" applyFont="1"/>
    <xf numFmtId="176" fontId="7" fillId="0" borderId="0" xfId="3" applyNumberFormat="1" applyFont="1"/>
    <xf numFmtId="49" fontId="2" fillId="0" borderId="0" xfId="3" applyNumberFormat="1" applyAlignment="1">
      <alignment vertical="center"/>
    </xf>
    <xf numFmtId="49" fontId="7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49" fontId="7" fillId="0" borderId="1" xfId="3" applyNumberFormat="1" applyFont="1" applyBorder="1" applyAlignment="1">
      <alignment vertical="center"/>
    </xf>
    <xf numFmtId="176" fontId="7" fillId="0" borderId="1" xfId="3" applyNumberFormat="1" applyFont="1" applyBorder="1" applyAlignment="1">
      <alignment vertical="center"/>
    </xf>
    <xf numFmtId="0" fontId="7" fillId="0" borderId="2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center" vertical="center" justifyLastLine="1" shrinkToFit="1"/>
    </xf>
    <xf numFmtId="0" fontId="7" fillId="0" borderId="6" xfId="3" applyFont="1" applyBorder="1" applyAlignment="1">
      <alignment horizontal="center" vertical="center" justifyLastLine="1" shrinkToFit="1"/>
    </xf>
    <xf numFmtId="0" fontId="7" fillId="0" borderId="6" xfId="3" applyFont="1" applyBorder="1" applyAlignment="1">
      <alignment horizontal="distributed" vertical="center" shrinkToFit="1"/>
    </xf>
    <xf numFmtId="0" fontId="7" fillId="0" borderId="7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176" fontId="7" fillId="0" borderId="7" xfId="3" applyNumberFormat="1" applyFont="1" applyBorder="1" applyAlignment="1">
      <alignment horizontal="distributed" vertical="center" justifyLastLine="1" shrinkToFit="1"/>
    </xf>
    <xf numFmtId="176" fontId="7" fillId="0" borderId="10" xfId="3" applyNumberFormat="1" applyFont="1" applyBorder="1" applyAlignment="1">
      <alignment horizontal="distributed" vertical="center" justifyLastLine="1" shrinkToFit="1"/>
    </xf>
    <xf numFmtId="0" fontId="7" fillId="0" borderId="0" xfId="3" applyFont="1" applyAlignment="1">
      <alignment vertical="center"/>
    </xf>
    <xf numFmtId="49" fontId="7" fillId="0" borderId="11" xfId="3" applyNumberFormat="1" applyFont="1" applyBorder="1" applyAlignment="1">
      <alignment horizontal="right" vertical="center"/>
    </xf>
    <xf numFmtId="49" fontId="7" fillId="0" borderId="11" xfId="3" applyNumberFormat="1" applyFont="1" applyBorder="1" applyAlignment="1">
      <alignment horizontal="right" vertical="center" shrinkToFit="1"/>
    </xf>
    <xf numFmtId="49" fontId="7" fillId="0" borderId="12" xfId="3" applyNumberFormat="1" applyFont="1" applyBorder="1" applyAlignment="1">
      <alignment horizontal="right" vertical="center"/>
    </xf>
    <xf numFmtId="49" fontId="7" fillId="0" borderId="13" xfId="3" applyNumberFormat="1" applyFont="1" applyBorder="1" applyAlignment="1">
      <alignment horizontal="right" vertical="center"/>
    </xf>
    <xf numFmtId="49" fontId="7" fillId="0" borderId="14" xfId="3" applyNumberFormat="1" applyFont="1" applyBorder="1" applyAlignment="1">
      <alignment horizontal="right" vertical="center"/>
    </xf>
    <xf numFmtId="176" fontId="7" fillId="0" borderId="12" xfId="3" applyNumberFormat="1" applyFont="1" applyBorder="1" applyAlignment="1">
      <alignment horizontal="right" vertical="center"/>
    </xf>
    <xf numFmtId="176" fontId="7" fillId="0" borderId="15" xfId="3" applyNumberFormat="1" applyFont="1" applyBorder="1" applyAlignment="1">
      <alignment horizontal="right" vertical="center"/>
    </xf>
    <xf numFmtId="49" fontId="8" fillId="0" borderId="2" xfId="4" applyNumberFormat="1" applyFont="1" applyBorder="1" applyAlignment="1">
      <alignment horizontal="center" vertical="center"/>
    </xf>
    <xf numFmtId="177" fontId="8" fillId="0" borderId="2" xfId="4" applyNumberFormat="1" applyFont="1" applyBorder="1" applyAlignment="1">
      <alignment vertical="center"/>
    </xf>
    <xf numFmtId="177" fontId="8" fillId="0" borderId="2" xfId="4" applyNumberFormat="1" applyFont="1" applyBorder="1" applyAlignment="1">
      <alignment horizontal="right" vertical="center"/>
    </xf>
    <xf numFmtId="177" fontId="8" fillId="0" borderId="7" xfId="4" applyNumberFormat="1" applyFont="1" applyBorder="1" applyAlignment="1">
      <alignment vertical="center"/>
    </xf>
    <xf numFmtId="177" fontId="8" fillId="0" borderId="8" xfId="4" applyNumberFormat="1" applyFont="1" applyBorder="1" applyAlignment="1">
      <alignment vertical="center"/>
    </xf>
    <xf numFmtId="178" fontId="8" fillId="0" borderId="9" xfId="4" applyNumberFormat="1" applyFont="1" applyBorder="1" applyAlignment="1">
      <alignment vertical="center"/>
    </xf>
    <xf numFmtId="178" fontId="8" fillId="0" borderId="7" xfId="4" applyNumberFormat="1" applyFont="1" applyBorder="1" applyAlignment="1">
      <alignment vertical="center"/>
    </xf>
    <xf numFmtId="178" fontId="8" fillId="0" borderId="10" xfId="4" applyNumberFormat="1" applyFont="1" applyBorder="1" applyAlignment="1">
      <alignment vertical="center"/>
    </xf>
    <xf numFmtId="49" fontId="7" fillId="0" borderId="6" xfId="4" applyNumberFormat="1" applyFont="1" applyBorder="1" applyAlignment="1">
      <alignment horizontal="right" vertical="center"/>
    </xf>
    <xf numFmtId="177" fontId="7" fillId="0" borderId="6" xfId="4" applyNumberFormat="1" applyFont="1" applyBorder="1" applyAlignment="1">
      <alignment vertical="center"/>
    </xf>
    <xf numFmtId="177" fontId="7" fillId="0" borderId="16" xfId="4" applyNumberFormat="1" applyFont="1" applyBorder="1" applyAlignment="1">
      <alignment vertical="center"/>
    </xf>
    <xf numFmtId="177" fontId="7" fillId="0" borderId="17" xfId="4" applyNumberFormat="1" applyFont="1" applyBorder="1" applyAlignment="1">
      <alignment vertical="center"/>
    </xf>
    <xf numFmtId="178" fontId="7" fillId="0" borderId="18" xfId="4" applyNumberFormat="1" applyFont="1" applyBorder="1" applyAlignment="1">
      <alignment vertical="center"/>
    </xf>
    <xf numFmtId="178" fontId="7" fillId="0" borderId="16" xfId="4" applyNumberFormat="1" applyFont="1" applyBorder="1" applyAlignment="1">
      <alignment vertical="center"/>
    </xf>
    <xf numFmtId="178" fontId="7" fillId="0" borderId="19" xfId="4" applyNumberFormat="1" applyFont="1" applyBorder="1" applyAlignment="1">
      <alignment vertical="center"/>
    </xf>
    <xf numFmtId="178" fontId="7" fillId="0" borderId="14" xfId="4" applyNumberFormat="1" applyFont="1" applyBorder="1" applyAlignment="1">
      <alignment vertical="center"/>
    </xf>
    <xf numFmtId="0" fontId="8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49" fontId="7" fillId="0" borderId="6" xfId="3" applyNumberFormat="1" applyFont="1" applyBorder="1" applyAlignment="1">
      <alignment horizontal="right" vertical="center"/>
    </xf>
    <xf numFmtId="177" fontId="7" fillId="0" borderId="6" xfId="3" applyNumberFormat="1" applyFont="1" applyBorder="1" applyAlignment="1">
      <alignment vertical="center"/>
    </xf>
    <xf numFmtId="177" fontId="7" fillId="0" borderId="16" xfId="3" applyNumberFormat="1" applyFont="1" applyBorder="1" applyAlignment="1">
      <alignment vertical="center"/>
    </xf>
    <xf numFmtId="177" fontId="7" fillId="0" borderId="17" xfId="3" applyNumberFormat="1" applyFont="1" applyBorder="1" applyAlignment="1">
      <alignment vertical="center"/>
    </xf>
    <xf numFmtId="178" fontId="7" fillId="0" borderId="18" xfId="3" applyNumberFormat="1" applyFont="1" applyBorder="1" applyAlignment="1">
      <alignment vertical="center"/>
    </xf>
    <xf numFmtId="178" fontId="7" fillId="0" borderId="16" xfId="3" applyNumberFormat="1" applyFont="1" applyBorder="1" applyAlignment="1">
      <alignment vertical="center"/>
    </xf>
    <xf numFmtId="178" fontId="7" fillId="0" borderId="19" xfId="3" applyNumberFormat="1" applyFont="1" applyBorder="1" applyAlignment="1">
      <alignment vertical="center"/>
    </xf>
    <xf numFmtId="177" fontId="7" fillId="0" borderId="11" xfId="3" applyNumberFormat="1" applyFont="1" applyBorder="1" applyAlignment="1">
      <alignment vertical="center"/>
    </xf>
    <xf numFmtId="177" fontId="7" fillId="0" borderId="12" xfId="3" applyNumberFormat="1" applyFont="1" applyBorder="1" applyAlignment="1">
      <alignment vertical="center"/>
    </xf>
    <xf numFmtId="177" fontId="7" fillId="0" borderId="13" xfId="3" applyNumberFormat="1" applyFont="1" applyBorder="1" applyAlignment="1">
      <alignment vertical="center"/>
    </xf>
    <xf numFmtId="178" fontId="7" fillId="0" borderId="14" xfId="3" applyNumberFormat="1" applyFont="1" applyBorder="1" applyAlignment="1">
      <alignment vertical="center"/>
    </xf>
    <xf numFmtId="178" fontId="7" fillId="0" borderId="12" xfId="3" applyNumberFormat="1" applyFont="1" applyBorder="1" applyAlignment="1">
      <alignment vertical="center"/>
    </xf>
    <xf numFmtId="178" fontId="7" fillId="0" borderId="15" xfId="3" applyNumberFormat="1" applyFont="1" applyBorder="1" applyAlignment="1">
      <alignment vertical="center"/>
    </xf>
    <xf numFmtId="49" fontId="8" fillId="0" borderId="20" xfId="4" applyNumberFormat="1" applyFont="1" applyBorder="1" applyAlignment="1">
      <alignment horizontal="center" vertical="center"/>
    </xf>
    <xf numFmtId="177" fontId="8" fillId="0" borderId="20" xfId="4" applyNumberFormat="1" applyFont="1" applyBorder="1" applyAlignment="1">
      <alignment vertical="center"/>
    </xf>
    <xf numFmtId="177" fontId="8" fillId="0" borderId="20" xfId="4" applyNumberFormat="1" applyFont="1" applyBorder="1" applyAlignment="1">
      <alignment horizontal="right" vertical="center"/>
    </xf>
    <xf numFmtId="177" fontId="8" fillId="0" borderId="3" xfId="4" applyNumberFormat="1" applyFont="1" applyBorder="1" applyAlignment="1">
      <alignment vertical="center"/>
    </xf>
    <xf numFmtId="177" fontId="8" fillId="0" borderId="21" xfId="4" applyNumberFormat="1" applyFont="1" applyBorder="1" applyAlignment="1">
      <alignment vertical="center"/>
    </xf>
    <xf numFmtId="178" fontId="8" fillId="0" borderId="5" xfId="4" applyNumberFormat="1" applyFont="1" applyBorder="1" applyAlignment="1">
      <alignment vertical="center"/>
    </xf>
    <xf numFmtId="178" fontId="8" fillId="0" borderId="3" xfId="4" applyNumberFormat="1" applyFont="1" applyBorder="1" applyAlignment="1">
      <alignment vertical="center"/>
    </xf>
    <xf numFmtId="178" fontId="8" fillId="0" borderId="22" xfId="4" applyNumberFormat="1" applyFont="1" applyBorder="1" applyAlignment="1">
      <alignment vertical="center"/>
    </xf>
    <xf numFmtId="177" fontId="8" fillId="0" borderId="6" xfId="4" applyNumberFormat="1" applyFont="1" applyBorder="1" applyAlignment="1">
      <alignment horizontal="right" vertical="center"/>
    </xf>
    <xf numFmtId="0" fontId="7" fillId="0" borderId="0" xfId="3" applyFont="1" applyAlignment="1">
      <alignment horizontal="left" vertical="center"/>
    </xf>
    <xf numFmtId="49" fontId="7" fillId="0" borderId="23" xfId="3" applyNumberFormat="1" applyFont="1" applyBorder="1" applyAlignment="1">
      <alignment horizontal="left"/>
    </xf>
    <xf numFmtId="176" fontId="7" fillId="0" borderId="0" xfId="3" applyNumberFormat="1" applyFont="1" applyAlignment="1">
      <alignment horizontal="left"/>
    </xf>
    <xf numFmtId="176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/>
    </xf>
    <xf numFmtId="49" fontId="7" fillId="0" borderId="0" xfId="3" applyNumberFormat="1" applyFont="1" applyAlignment="1">
      <alignment horizontal="right"/>
    </xf>
    <xf numFmtId="0" fontId="5" fillId="0" borderId="0" xfId="4" applyFont="1" applyAlignment="1">
      <alignment vertical="center"/>
    </xf>
    <xf numFmtId="0" fontId="7" fillId="0" borderId="0" xfId="4" applyFont="1" applyAlignment="1">
      <alignment horizontal="left"/>
    </xf>
    <xf numFmtId="0" fontId="7" fillId="0" borderId="0" xfId="4" applyFont="1"/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shrinkToFit="1"/>
    </xf>
    <xf numFmtId="49" fontId="2" fillId="0" borderId="0" xfId="4" applyNumberFormat="1" applyAlignment="1">
      <alignment vertical="center"/>
    </xf>
    <xf numFmtId="49" fontId="7" fillId="0" borderId="0" xfId="4" applyNumberFormat="1" applyFont="1"/>
    <xf numFmtId="49" fontId="7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shrinkToFit="1"/>
    </xf>
    <xf numFmtId="0" fontId="2" fillId="0" borderId="0" xfId="4" applyAlignment="1">
      <alignment vertical="center"/>
    </xf>
    <xf numFmtId="0" fontId="2" fillId="0" borderId="0" xfId="4" applyAlignment="1">
      <alignment horizontal="left" vertical="center"/>
    </xf>
    <xf numFmtId="0" fontId="2" fillId="0" borderId="0" xfId="4" applyAlignment="1">
      <alignment horizontal="left"/>
    </xf>
    <xf numFmtId="0" fontId="2" fillId="0" borderId="0" xfId="4"/>
    <xf numFmtId="0" fontId="2" fillId="0" borderId="0" xfId="4" applyAlignment="1">
      <alignment horizontal="center" vertical="center" shrinkToFit="1"/>
    </xf>
    <xf numFmtId="0" fontId="2" fillId="0" borderId="0" xfId="4" applyAlignment="1">
      <alignment shrinkToFit="1"/>
    </xf>
    <xf numFmtId="49" fontId="7" fillId="0" borderId="16" xfId="4" applyNumberFormat="1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7" fillId="0" borderId="18" xfId="4" applyNumberFormat="1" applyFont="1" applyBorder="1" applyAlignment="1">
      <alignment horizontal="center" vertical="center" wrapText="1"/>
    </xf>
    <xf numFmtId="49" fontId="7" fillId="0" borderId="16" xfId="4" applyNumberFormat="1" applyFont="1" applyBorder="1" applyAlignment="1">
      <alignment horizontal="center" vertical="center" shrinkToFit="1"/>
    </xf>
    <xf numFmtId="49" fontId="7" fillId="0" borderId="18" xfId="4" applyNumberFormat="1" applyFont="1" applyBorder="1" applyAlignment="1">
      <alignment horizontal="center" vertical="center" shrinkToFit="1"/>
    </xf>
    <xf numFmtId="49" fontId="7" fillId="0" borderId="16" xfId="4" applyNumberFormat="1" applyFont="1" applyBorder="1" applyAlignment="1">
      <alignment horizontal="center" vertical="center" justifyLastLine="1"/>
    </xf>
    <xf numFmtId="49" fontId="7" fillId="0" borderId="18" xfId="4" applyNumberFormat="1" applyFont="1" applyBorder="1" applyAlignment="1">
      <alignment horizontal="center" vertical="center" justifyLastLine="1"/>
    </xf>
    <xf numFmtId="177" fontId="7" fillId="0" borderId="16" xfId="4" applyNumberFormat="1" applyFont="1" applyBorder="1" applyAlignment="1">
      <alignment vertical="center" shrinkToFit="1"/>
    </xf>
    <xf numFmtId="177" fontId="7" fillId="0" borderId="18" xfId="4" applyNumberFormat="1" applyFont="1" applyBorder="1" applyAlignment="1">
      <alignment vertical="center" shrinkToFit="1"/>
    </xf>
    <xf numFmtId="177" fontId="7" fillId="0" borderId="0" xfId="4" applyNumberFormat="1" applyFont="1" applyAlignment="1">
      <alignment vertical="center" shrinkToFit="1"/>
    </xf>
    <xf numFmtId="179" fontId="7" fillId="0" borderId="0" xfId="4" applyNumberFormat="1" applyFont="1" applyAlignment="1">
      <alignment horizontal="center" vertical="center" shrinkToFit="1"/>
    </xf>
    <xf numFmtId="177" fontId="7" fillId="0" borderId="18" xfId="4" applyNumberFormat="1" applyFont="1" applyBorder="1" applyAlignment="1">
      <alignment vertical="center"/>
    </xf>
    <xf numFmtId="49" fontId="7" fillId="0" borderId="0" xfId="4" applyNumberFormat="1" applyFont="1" applyAlignment="1">
      <alignment horizontal="center" vertical="center"/>
    </xf>
    <xf numFmtId="178" fontId="7" fillId="0" borderId="16" xfId="4" applyNumberFormat="1" applyFont="1" applyBorder="1" applyAlignment="1">
      <alignment vertical="center" shrinkToFit="1"/>
    </xf>
    <xf numFmtId="178" fontId="7" fillId="0" borderId="18" xfId="4" applyNumberFormat="1" applyFont="1" applyBorder="1" applyAlignment="1">
      <alignment vertical="center" shrinkToFit="1"/>
    </xf>
    <xf numFmtId="177" fontId="7" fillId="0" borderId="16" xfId="4" applyNumberFormat="1" applyFont="1" applyBorder="1" applyAlignment="1">
      <alignment vertical="top"/>
    </xf>
    <xf numFmtId="177" fontId="11" fillId="0" borderId="16" xfId="4" applyNumberFormat="1" applyFont="1" applyBorder="1" applyAlignment="1">
      <alignment horizontal="left" vertical="top" indent="1"/>
    </xf>
    <xf numFmtId="177" fontId="7" fillId="0" borderId="0" xfId="4" applyNumberFormat="1" applyFont="1" applyAlignment="1">
      <alignment vertical="center" justifyLastLine="1"/>
    </xf>
    <xf numFmtId="177" fontId="7" fillId="0" borderId="18" xfId="4" applyNumberFormat="1" applyFont="1" applyBorder="1" applyAlignment="1">
      <alignment vertical="center" justifyLastLine="1"/>
    </xf>
    <xf numFmtId="49" fontId="7" fillId="0" borderId="0" xfId="4" applyNumberFormat="1" applyFont="1" applyAlignment="1">
      <alignment horizontal="center" vertical="center" justifyLastLine="1"/>
    </xf>
    <xf numFmtId="177" fontId="7" fillId="0" borderId="12" xfId="4" applyNumberFormat="1" applyFont="1" applyBorder="1" applyAlignment="1">
      <alignment vertical="center" justifyLastLine="1"/>
    </xf>
    <xf numFmtId="49" fontId="7" fillId="0" borderId="1" xfId="4" applyNumberFormat="1" applyFont="1" applyBorder="1" applyAlignment="1">
      <alignment horizontal="center" vertical="center" wrapText="1"/>
    </xf>
    <xf numFmtId="49" fontId="7" fillId="0" borderId="14" xfId="4" applyNumberFormat="1" applyFont="1" applyBorder="1" applyAlignment="1">
      <alignment horizontal="center" vertical="center" wrapText="1"/>
    </xf>
    <xf numFmtId="49" fontId="7" fillId="0" borderId="12" xfId="4" applyNumberFormat="1" applyFont="1" applyBorder="1" applyAlignment="1">
      <alignment horizontal="center" vertical="center" shrinkToFit="1"/>
    </xf>
    <xf numFmtId="49" fontId="7" fillId="0" borderId="1" xfId="4" applyNumberFormat="1" applyFont="1" applyBorder="1" applyAlignment="1">
      <alignment horizontal="center" vertical="center" shrinkToFit="1"/>
    </xf>
    <xf numFmtId="49" fontId="7" fillId="0" borderId="14" xfId="4" applyNumberFormat="1" applyFont="1" applyBorder="1" applyAlignment="1">
      <alignment horizontal="center" vertical="center" shrinkToFit="1"/>
    </xf>
    <xf numFmtId="49" fontId="7" fillId="0" borderId="12" xfId="4" applyNumberFormat="1" applyFont="1" applyBorder="1" applyAlignment="1">
      <alignment horizontal="center" vertical="center" wrapText="1"/>
    </xf>
    <xf numFmtId="49" fontId="7" fillId="0" borderId="12" xfId="4" applyNumberFormat="1" applyFont="1" applyBorder="1" applyAlignment="1">
      <alignment horizontal="center" vertical="center" justifyLastLine="1"/>
    </xf>
    <xf numFmtId="49" fontId="7" fillId="0" borderId="14" xfId="4" applyNumberFormat="1" applyFont="1" applyBorder="1" applyAlignment="1">
      <alignment horizontal="center" vertical="center" justifyLastLine="1"/>
    </xf>
    <xf numFmtId="177" fontId="7" fillId="0" borderId="12" xfId="4" applyNumberFormat="1" applyFont="1" applyBorder="1" applyAlignment="1">
      <alignment vertical="center" shrinkToFit="1"/>
    </xf>
    <xf numFmtId="177" fontId="7" fillId="0" borderId="14" xfId="4" applyNumberFormat="1" applyFont="1" applyBorder="1" applyAlignment="1">
      <alignment vertical="center" shrinkToFit="1"/>
    </xf>
    <xf numFmtId="177" fontId="7" fillId="0" borderId="1" xfId="4" applyNumberFormat="1" applyFont="1" applyBorder="1" applyAlignment="1">
      <alignment vertical="center" shrinkToFit="1"/>
    </xf>
    <xf numFmtId="179" fontId="7" fillId="0" borderId="1" xfId="4" applyNumberFormat="1" applyFont="1" applyBorder="1" applyAlignment="1">
      <alignment horizontal="center" vertical="center" shrinkToFit="1"/>
    </xf>
    <xf numFmtId="177" fontId="7" fillId="0" borderId="12" xfId="4" applyNumberFormat="1" applyFont="1" applyBorder="1" applyAlignment="1">
      <alignment vertical="center"/>
    </xf>
    <xf numFmtId="177" fontId="7" fillId="0" borderId="14" xfId="4" applyNumberFormat="1" applyFont="1" applyBorder="1" applyAlignment="1">
      <alignment vertical="center"/>
    </xf>
    <xf numFmtId="49" fontId="7" fillId="0" borderId="1" xfId="4" applyNumberFormat="1" applyFont="1" applyBorder="1" applyAlignment="1">
      <alignment horizontal="center" vertical="center"/>
    </xf>
    <xf numFmtId="178" fontId="7" fillId="0" borderId="12" xfId="4" applyNumberFormat="1" applyFont="1" applyBorder="1" applyAlignment="1">
      <alignment vertical="center" shrinkToFit="1"/>
    </xf>
    <xf numFmtId="178" fontId="7" fillId="0" borderId="14" xfId="4" applyNumberFormat="1" applyFont="1" applyBorder="1" applyAlignment="1">
      <alignment vertical="center" shrinkToFit="1"/>
    </xf>
    <xf numFmtId="49" fontId="7" fillId="0" borderId="0" xfId="4" applyNumberFormat="1" applyFont="1" applyAlignment="1">
      <alignment horizontal="left" vertical="center"/>
    </xf>
    <xf numFmtId="177" fontId="7" fillId="0" borderId="0" xfId="4" applyNumberFormat="1" applyFont="1" applyAlignment="1">
      <alignment vertical="center"/>
    </xf>
    <xf numFmtId="178" fontId="7" fillId="0" borderId="0" xfId="4" applyNumberFormat="1" applyFont="1" applyAlignment="1">
      <alignment vertical="center" shrinkToFit="1"/>
    </xf>
    <xf numFmtId="49" fontId="12" fillId="0" borderId="0" xfId="4" applyNumberFormat="1" applyFont="1" applyAlignment="1">
      <alignment horizontal="right" vertical="center"/>
    </xf>
    <xf numFmtId="0" fontId="7" fillId="0" borderId="0" xfId="4" applyFont="1" applyAlignment="1">
      <alignment horizontal="right"/>
    </xf>
    <xf numFmtId="0" fontId="7" fillId="0" borderId="0" xfId="4" applyFont="1" applyAlignment="1">
      <alignment horizontal="right" vertical="center"/>
    </xf>
    <xf numFmtId="49" fontId="7" fillId="0" borderId="7" xfId="4" applyNumberFormat="1" applyFont="1" applyBorder="1" applyAlignment="1">
      <alignment horizontal="distributed" vertical="center" justifyLastLine="1" shrinkToFit="1"/>
    </xf>
    <xf numFmtId="49" fontId="7" fillId="0" borderId="23" xfId="4" applyNumberFormat="1" applyFont="1" applyBorder="1" applyAlignment="1">
      <alignment horizontal="distributed" vertical="center" justifyLastLine="1" shrinkToFit="1"/>
    </xf>
    <xf numFmtId="49" fontId="7" fillId="0" borderId="9" xfId="4" applyNumberFormat="1" applyFont="1" applyBorder="1" applyAlignment="1">
      <alignment horizontal="distributed" vertical="center" justifyLastLine="1" shrinkToFit="1"/>
    </xf>
    <xf numFmtId="49" fontId="7" fillId="0" borderId="12" xfId="4" applyNumberFormat="1" applyFont="1" applyBorder="1" applyAlignment="1">
      <alignment horizontal="distributed" vertical="center" justifyLastLine="1" shrinkToFit="1"/>
    </xf>
    <xf numFmtId="49" fontId="7" fillId="0" borderId="1" xfId="4" applyNumberFormat="1" applyFont="1" applyBorder="1" applyAlignment="1">
      <alignment horizontal="distributed" vertical="center" justifyLastLine="1" shrinkToFit="1"/>
    </xf>
    <xf numFmtId="49" fontId="7" fillId="0" borderId="14" xfId="4" applyNumberFormat="1" applyFont="1" applyBorder="1" applyAlignment="1">
      <alignment horizontal="distributed" vertical="center" justifyLastLine="1" shrinkToFit="1"/>
    </xf>
    <xf numFmtId="0" fontId="7" fillId="0" borderId="7" xfId="4" applyFont="1" applyBorder="1" applyAlignment="1">
      <alignment horizontal="distributed" vertical="center" justifyLastLine="1" shrinkToFit="1"/>
    </xf>
    <xf numFmtId="0" fontId="7" fillId="0" borderId="23" xfId="4" applyFont="1" applyBorder="1" applyAlignment="1">
      <alignment horizontal="distributed" vertical="center" justifyLastLine="1" shrinkToFit="1"/>
    </xf>
    <xf numFmtId="0" fontId="7" fillId="0" borderId="9" xfId="4" applyFont="1" applyBorder="1" applyAlignment="1">
      <alignment horizontal="distributed" vertical="center" justifyLastLine="1" shrinkToFit="1"/>
    </xf>
    <xf numFmtId="0" fontId="7" fillId="0" borderId="12" xfId="4" applyFont="1" applyBorder="1" applyAlignment="1">
      <alignment horizontal="distributed" vertical="center" justifyLastLine="1" shrinkToFit="1"/>
    </xf>
    <xf numFmtId="0" fontId="7" fillId="0" borderId="1" xfId="4" applyFont="1" applyBorder="1" applyAlignment="1">
      <alignment horizontal="distributed" vertical="center" justifyLastLine="1" shrinkToFit="1"/>
    </xf>
    <xf numFmtId="0" fontId="7" fillId="0" borderId="14" xfId="4" applyFont="1" applyBorder="1" applyAlignment="1">
      <alignment horizontal="distributed" vertical="center" justifyLastLine="1" shrinkToFit="1"/>
    </xf>
    <xf numFmtId="0" fontId="7" fillId="0" borderId="7" xfId="4" applyFont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 shrinkToFit="1"/>
    </xf>
    <xf numFmtId="0" fontId="7" fillId="0" borderId="12" xfId="4" applyFont="1" applyBorder="1" applyAlignment="1">
      <alignment horizontal="center" vertical="center" shrinkToFit="1"/>
    </xf>
    <xf numFmtId="0" fontId="7" fillId="0" borderId="14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3" xfId="4" applyFont="1" applyBorder="1" applyAlignment="1">
      <alignment horizontal="distributed" vertical="center" justifyLastLine="1" shrinkToFit="1"/>
    </xf>
    <xf numFmtId="0" fontId="7" fillId="0" borderId="4" xfId="4" applyFont="1" applyBorder="1" applyAlignment="1">
      <alignment horizontal="distributed" vertical="center" justifyLastLine="1" shrinkToFit="1"/>
    </xf>
    <xf numFmtId="0" fontId="7" fillId="0" borderId="5" xfId="4" applyFont="1" applyBorder="1" applyAlignment="1">
      <alignment horizontal="distributed" vertical="center" justifyLastLine="1" shrinkToFit="1"/>
    </xf>
    <xf numFmtId="0" fontId="7" fillId="0" borderId="3" xfId="4" applyFont="1" applyBorder="1" applyAlignment="1">
      <alignment horizontal="distributed" vertical="center" justifyLastLine="1"/>
    </xf>
    <xf numFmtId="0" fontId="7" fillId="0" borderId="4" xfId="4" applyFont="1" applyBorder="1" applyAlignment="1">
      <alignment horizontal="distributed" vertical="center" justifyLastLine="1"/>
    </xf>
    <xf numFmtId="0" fontId="7" fillId="0" borderId="5" xfId="4" applyFont="1" applyBorder="1" applyAlignment="1">
      <alignment horizontal="distributed" vertical="center" justifyLastLine="1"/>
    </xf>
    <xf numFmtId="0" fontId="2" fillId="0" borderId="5" xfId="4" applyBorder="1" applyAlignment="1">
      <alignment horizontal="distributed" vertical="center" justifyLastLine="1"/>
    </xf>
    <xf numFmtId="0" fontId="7" fillId="0" borderId="3" xfId="4" applyFont="1" applyBorder="1" applyAlignment="1">
      <alignment horizontal="center" vertical="center" justifyLastLine="1" shrinkToFit="1"/>
    </xf>
    <xf numFmtId="0" fontId="7" fillId="0" borderId="5" xfId="4" applyFont="1" applyBorder="1" applyAlignment="1">
      <alignment horizontal="center" vertical="center" justifyLastLine="1" shrinkToFit="1"/>
    </xf>
    <xf numFmtId="0" fontId="7" fillId="0" borderId="3" xfId="4" applyFont="1" applyBorder="1" applyAlignment="1">
      <alignment horizontal="center" vertical="center" shrinkToFit="1"/>
    </xf>
    <xf numFmtId="0" fontId="7" fillId="0" borderId="4" xfId="4" applyFont="1" applyBorder="1" applyAlignment="1">
      <alignment horizontal="center" vertical="center" shrinkToFit="1"/>
    </xf>
    <xf numFmtId="0" fontId="7" fillId="0" borderId="5" xfId="4" applyFont="1" applyBorder="1" applyAlignment="1">
      <alignment horizontal="center" vertical="center" shrinkToFit="1"/>
    </xf>
    <xf numFmtId="49" fontId="6" fillId="0" borderId="7" xfId="4" applyNumberFormat="1" applyFont="1" applyBorder="1" applyAlignment="1">
      <alignment horizontal="right" vertical="center" shrinkToFit="1"/>
    </xf>
    <xf numFmtId="49" fontId="6" fillId="0" borderId="9" xfId="4" applyNumberFormat="1" applyFont="1" applyBorder="1" applyAlignment="1">
      <alignment horizontal="right" vertical="center" shrinkToFit="1"/>
    </xf>
    <xf numFmtId="49" fontId="6" fillId="0" borderId="7" xfId="4" applyNumberFormat="1" applyFont="1" applyBorder="1" applyAlignment="1">
      <alignment horizontal="right" vertical="center"/>
    </xf>
    <xf numFmtId="49" fontId="6" fillId="0" borderId="23" xfId="4" applyNumberFormat="1" applyFont="1" applyBorder="1" applyAlignment="1">
      <alignment horizontal="right" vertical="center"/>
    </xf>
    <xf numFmtId="49" fontId="6" fillId="0" borderId="9" xfId="4" applyNumberFormat="1" applyFont="1" applyBorder="1" applyAlignment="1">
      <alignment horizontal="right" vertical="center"/>
    </xf>
    <xf numFmtId="49" fontId="6" fillId="0" borderId="7" xfId="4" applyNumberFormat="1" applyFont="1" applyBorder="1" applyAlignment="1">
      <alignment horizontal="center" vertical="center" shrinkToFit="1"/>
    </xf>
    <xf numFmtId="49" fontId="6" fillId="0" borderId="9" xfId="4" applyNumberFormat="1" applyFont="1" applyBorder="1" applyAlignment="1">
      <alignment horizontal="center" vertical="center" shrinkToFit="1"/>
    </xf>
    <xf numFmtId="49" fontId="7" fillId="0" borderId="7" xfId="4" applyNumberFormat="1" applyFont="1" applyBorder="1" applyAlignment="1">
      <alignment horizontal="center" justifyLastLine="1"/>
    </xf>
    <xf numFmtId="49" fontId="7" fillId="0" borderId="23" xfId="4" applyNumberFormat="1" applyFont="1" applyBorder="1" applyAlignment="1">
      <alignment horizontal="center" justifyLastLine="1"/>
    </xf>
    <xf numFmtId="49" fontId="7" fillId="0" borderId="9" xfId="4" applyNumberFormat="1" applyFont="1" applyBorder="1" applyAlignment="1">
      <alignment horizontal="center" justifyLastLine="1"/>
    </xf>
    <xf numFmtId="41" fontId="7" fillId="0" borderId="7" xfId="4" applyNumberFormat="1" applyFont="1" applyBorder="1" applyAlignment="1">
      <alignment horizontal="center"/>
    </xf>
    <xf numFmtId="41" fontId="7" fillId="0" borderId="23" xfId="4" applyNumberFormat="1" applyFont="1" applyBorder="1" applyAlignment="1">
      <alignment horizontal="center"/>
    </xf>
    <xf numFmtId="41" fontId="7" fillId="0" borderId="9" xfId="4" applyNumberFormat="1" applyFont="1" applyBorder="1" applyAlignment="1">
      <alignment horizontal="center"/>
    </xf>
    <xf numFmtId="41" fontId="7" fillId="0" borderId="7" xfId="4" applyNumberFormat="1" applyFont="1" applyBorder="1" applyAlignment="1">
      <alignment horizontal="center" vertical="center" shrinkToFit="1"/>
    </xf>
    <xf numFmtId="41" fontId="7" fillId="0" borderId="9" xfId="4" applyNumberFormat="1" applyFont="1" applyBorder="1" applyAlignment="1">
      <alignment horizontal="center" vertical="center" shrinkToFit="1"/>
    </xf>
    <xf numFmtId="177" fontId="7" fillId="0" borderId="16" xfId="4" applyNumberFormat="1" applyFont="1" applyBorder="1" applyAlignment="1">
      <alignment vertical="center" shrinkToFit="1"/>
    </xf>
    <xf numFmtId="177" fontId="7" fillId="0" borderId="18" xfId="4" applyNumberFormat="1" applyFont="1" applyBorder="1" applyAlignment="1">
      <alignment vertical="center" shrinkToFit="1"/>
    </xf>
    <xf numFmtId="177" fontId="7" fillId="0" borderId="0" xfId="4" applyNumberFormat="1" applyFont="1" applyAlignment="1">
      <alignment vertical="center" shrinkToFit="1"/>
    </xf>
    <xf numFmtId="177" fontId="7" fillId="0" borderId="16" xfId="4" applyNumberFormat="1" applyFont="1" applyBorder="1" applyAlignment="1">
      <alignment vertical="center"/>
    </xf>
    <xf numFmtId="177" fontId="7" fillId="0" borderId="18" xfId="4" applyNumberFormat="1" applyFont="1" applyBorder="1" applyAlignment="1">
      <alignment vertical="center"/>
    </xf>
    <xf numFmtId="178" fontId="7" fillId="0" borderId="16" xfId="4" applyNumberFormat="1" applyFont="1" applyBorder="1" applyAlignment="1">
      <alignment vertical="center" shrinkToFit="1"/>
    </xf>
    <xf numFmtId="178" fontId="7" fillId="0" borderId="18" xfId="4" applyNumberFormat="1" applyFont="1" applyBorder="1" applyAlignment="1">
      <alignment vertical="center" shrinkToFit="1"/>
    </xf>
    <xf numFmtId="49" fontId="7" fillId="0" borderId="16" xfId="4" applyNumberFormat="1" applyFont="1" applyBorder="1" applyAlignment="1">
      <alignment horizontal="center" vertical="center" shrinkToFit="1"/>
    </xf>
    <xf numFmtId="49" fontId="7" fillId="0" borderId="18" xfId="4" applyNumberFormat="1" applyFont="1" applyBorder="1" applyAlignment="1">
      <alignment horizontal="center" vertical="center" shrinkToFit="1"/>
    </xf>
    <xf numFmtId="49" fontId="7" fillId="0" borderId="16" xfId="4" applyNumberFormat="1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wrapText="1"/>
    </xf>
    <xf numFmtId="49" fontId="7" fillId="0" borderId="18" xfId="4" applyNumberFormat="1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 vertical="center" shrinkToFit="1"/>
    </xf>
    <xf numFmtId="49" fontId="7" fillId="0" borderId="16" xfId="4" applyNumberFormat="1" applyFont="1" applyBorder="1" applyAlignment="1">
      <alignment horizontal="center" vertical="center" justifyLastLine="1"/>
    </xf>
    <xf numFmtId="49" fontId="7" fillId="0" borderId="18" xfId="4" applyNumberFormat="1" applyFont="1" applyBorder="1" applyAlignment="1">
      <alignment horizontal="center" vertical="center" justifyLastLine="1"/>
    </xf>
    <xf numFmtId="49" fontId="7" fillId="0" borderId="16" xfId="4" applyNumberFormat="1" applyFont="1" applyBorder="1" applyAlignment="1">
      <alignment horizontal="center" vertical="center" wrapText="1" shrinkToFit="1"/>
    </xf>
    <xf numFmtId="49" fontId="7" fillId="0" borderId="16" xfId="4" applyNumberFormat="1" applyFont="1" applyBorder="1" applyAlignment="1">
      <alignment horizontal="center" vertical="center"/>
    </xf>
    <xf numFmtId="49" fontId="7" fillId="0" borderId="18" xfId="4" applyNumberFormat="1" applyFont="1" applyBorder="1" applyAlignment="1">
      <alignment horizontal="center" vertical="center"/>
    </xf>
    <xf numFmtId="49" fontId="7" fillId="0" borderId="0" xfId="4" applyNumberFormat="1" applyFont="1" applyAlignment="1">
      <alignment horizontal="center" vertical="center"/>
    </xf>
    <xf numFmtId="49" fontId="7" fillId="0" borderId="0" xfId="4" applyNumberFormat="1" applyFont="1" applyAlignment="1">
      <alignment horizontal="center" vertical="center" justifyLastLine="1"/>
    </xf>
    <xf numFmtId="180" fontId="7" fillId="0" borderId="16" xfId="4" applyNumberFormat="1" applyFont="1" applyBorder="1" applyAlignment="1">
      <alignment vertical="center" shrinkToFit="1"/>
    </xf>
    <xf numFmtId="180" fontId="7" fillId="0" borderId="0" xfId="4" applyNumberFormat="1" applyFont="1" applyAlignment="1">
      <alignment vertical="center" shrinkToFit="1"/>
    </xf>
    <xf numFmtId="177" fontId="7" fillId="0" borderId="16" xfId="4" applyNumberFormat="1" applyFont="1" applyBorder="1" applyAlignment="1">
      <alignment horizontal="center" vertical="center" shrinkToFit="1"/>
    </xf>
    <xf numFmtId="177" fontId="7" fillId="0" borderId="0" xfId="4" applyNumberFormat="1" applyFont="1" applyAlignment="1">
      <alignment horizontal="center" vertical="center" shrinkToFit="1"/>
    </xf>
    <xf numFmtId="49" fontId="11" fillId="0" borderId="16" xfId="4" applyNumberFormat="1" applyFont="1" applyBorder="1" applyAlignment="1">
      <alignment horizontal="center" vertical="center" wrapText="1" shrinkToFit="1"/>
    </xf>
    <xf numFmtId="49" fontId="11" fillId="0" borderId="0" xfId="4" applyNumberFormat="1" applyFont="1" applyAlignment="1">
      <alignment horizontal="center" vertical="center" wrapText="1" shrinkToFit="1"/>
    </xf>
    <xf numFmtId="49" fontId="11" fillId="0" borderId="18" xfId="4" applyNumberFormat="1" applyFont="1" applyBorder="1" applyAlignment="1">
      <alignment horizontal="center" vertical="center" wrapText="1" shrinkToFit="1"/>
    </xf>
    <xf numFmtId="49" fontId="11" fillId="0" borderId="16" xfId="4" applyNumberFormat="1" applyFont="1" applyBorder="1" applyAlignment="1">
      <alignment horizontal="center" vertical="center" wrapText="1"/>
    </xf>
    <xf numFmtId="49" fontId="11" fillId="0" borderId="0" xfId="4" applyNumberFormat="1" applyFont="1" applyAlignment="1">
      <alignment horizontal="center" vertical="center" wrapText="1"/>
    </xf>
    <xf numFmtId="49" fontId="11" fillId="0" borderId="18" xfId="4" applyNumberFormat="1" applyFont="1" applyBorder="1" applyAlignment="1">
      <alignment horizontal="center" vertical="center" wrapText="1"/>
    </xf>
    <xf numFmtId="0" fontId="7" fillId="0" borderId="7" xfId="4" applyFont="1" applyBorder="1" applyAlignment="1">
      <alignment horizontal="distributed" vertical="center" justifyLastLine="1"/>
    </xf>
    <xf numFmtId="0" fontId="7" fillId="0" borderId="23" xfId="4" applyFont="1" applyBorder="1" applyAlignment="1">
      <alignment horizontal="distributed" vertical="center" justifyLastLine="1"/>
    </xf>
    <xf numFmtId="0" fontId="7" fillId="0" borderId="9" xfId="4" applyFont="1" applyBorder="1" applyAlignment="1">
      <alignment horizontal="distributed" vertical="center" justifyLastLine="1"/>
    </xf>
    <xf numFmtId="0" fontId="7" fillId="0" borderId="16" xfId="4" applyFont="1" applyBorder="1" applyAlignment="1">
      <alignment horizontal="distributed" vertical="center" justifyLastLine="1"/>
    </xf>
    <xf numFmtId="0" fontId="7" fillId="0" borderId="0" xfId="4" applyFont="1" applyAlignment="1">
      <alignment horizontal="distributed" vertical="center" justifyLastLine="1"/>
    </xf>
    <xf numFmtId="0" fontId="7" fillId="0" borderId="18" xfId="4" applyFont="1" applyBorder="1" applyAlignment="1">
      <alignment horizontal="distributed" vertical="center" justifyLastLine="1"/>
    </xf>
    <xf numFmtId="0" fontId="7" fillId="0" borderId="12" xfId="4" applyFont="1" applyBorder="1" applyAlignment="1">
      <alignment horizontal="distributed" vertical="center" justifyLastLine="1"/>
    </xf>
    <xf numFmtId="0" fontId="7" fillId="0" borderId="1" xfId="4" applyFont="1" applyBorder="1" applyAlignment="1">
      <alignment horizontal="distributed" vertical="center" justifyLastLine="1"/>
    </xf>
    <xf numFmtId="0" fontId="7" fillId="0" borderId="14" xfId="4" applyFont="1" applyBorder="1" applyAlignment="1">
      <alignment horizontal="distributed" vertical="center" justifyLastLine="1"/>
    </xf>
    <xf numFmtId="0" fontId="7" fillId="0" borderId="3" xfId="4" applyFont="1" applyBorder="1" applyAlignment="1">
      <alignment horizontal="center" vertical="center" justifyLastLine="1"/>
    </xf>
    <xf numFmtId="0" fontId="7" fillId="0" borderId="4" xfId="4" applyFont="1" applyBorder="1" applyAlignment="1">
      <alignment horizontal="center" vertical="center" justifyLastLine="1"/>
    </xf>
    <xf numFmtId="0" fontId="7" fillId="0" borderId="5" xfId="4" applyFont="1" applyBorder="1" applyAlignment="1">
      <alignment horizontal="center" vertical="center" justifyLastLine="1"/>
    </xf>
    <xf numFmtId="0" fontId="7" fillId="0" borderId="3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24" xfId="4" applyFont="1" applyBorder="1" applyAlignment="1">
      <alignment horizontal="distributed" vertical="center" wrapText="1"/>
    </xf>
    <xf numFmtId="0" fontId="7" fillId="0" borderId="25" xfId="4" applyFont="1" applyBorder="1" applyAlignment="1">
      <alignment horizontal="distributed" vertical="center" wrapText="1"/>
    </xf>
    <xf numFmtId="0" fontId="7" fillId="0" borderId="26" xfId="4" applyFont="1" applyBorder="1" applyAlignment="1">
      <alignment horizontal="distributed" vertical="center" wrapText="1"/>
    </xf>
    <xf numFmtId="0" fontId="7" fillId="0" borderId="7" xfId="4" applyFont="1" applyBorder="1" applyAlignment="1">
      <alignment horizontal="distributed" vertical="center" wrapText="1"/>
    </xf>
    <xf numFmtId="0" fontId="7" fillId="0" borderId="23" xfId="4" applyFont="1" applyBorder="1" applyAlignment="1">
      <alignment horizontal="distributed" vertical="center" wrapText="1"/>
    </xf>
    <xf numFmtId="0" fontId="7" fillId="0" borderId="9" xfId="4" applyFont="1" applyBorder="1" applyAlignment="1">
      <alignment horizontal="distributed" vertical="center" wrapText="1"/>
    </xf>
    <xf numFmtId="0" fontId="7" fillId="0" borderId="12" xfId="4" applyFont="1" applyBorder="1" applyAlignment="1">
      <alignment horizontal="distributed" vertical="center" wrapText="1"/>
    </xf>
    <xf numFmtId="0" fontId="7" fillId="0" borderId="1" xfId="4" applyFont="1" applyBorder="1" applyAlignment="1">
      <alignment horizontal="distributed" vertical="center" wrapText="1"/>
    </xf>
    <xf numFmtId="0" fontId="7" fillId="0" borderId="14" xfId="4" applyFont="1" applyBorder="1" applyAlignment="1">
      <alignment horizontal="distributed" vertical="center" wrapText="1"/>
    </xf>
    <xf numFmtId="0" fontId="7" fillId="0" borderId="12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4" xfId="4" applyFont="1" applyBorder="1" applyAlignment="1">
      <alignment horizontal="center" vertical="center" wrapText="1"/>
    </xf>
    <xf numFmtId="49" fontId="7" fillId="0" borderId="20" xfId="4" applyNumberFormat="1" applyFont="1" applyBorder="1" applyAlignment="1">
      <alignment horizontal="center" vertical="center"/>
    </xf>
    <xf numFmtId="177" fontId="7" fillId="0" borderId="3" xfId="4" applyNumberFormat="1" applyFont="1" applyBorder="1" applyAlignment="1">
      <alignment horizontal="right" vertical="center"/>
    </xf>
    <xf numFmtId="177" fontId="7" fillId="0" borderId="4" xfId="4" applyNumberFormat="1" applyFont="1" applyBorder="1" applyAlignment="1">
      <alignment horizontal="right" vertical="center"/>
    </xf>
    <xf numFmtId="177" fontId="7" fillId="0" borderId="5" xfId="4" applyNumberFormat="1" applyFont="1" applyBorder="1" applyAlignment="1">
      <alignment horizontal="right" vertical="center"/>
    </xf>
    <xf numFmtId="3" fontId="7" fillId="0" borderId="27" xfId="4" applyNumberFormat="1" applyFont="1" applyBorder="1" applyAlignment="1">
      <alignment horizontal="center" vertical="center"/>
    </xf>
    <xf numFmtId="3" fontId="7" fillId="0" borderId="28" xfId="4" applyNumberFormat="1" applyFont="1" applyBorder="1" applyAlignment="1">
      <alignment horizontal="center" vertical="center"/>
    </xf>
    <xf numFmtId="3" fontId="7" fillId="0" borderId="29" xfId="4" applyNumberFormat="1" applyFont="1" applyBorder="1" applyAlignment="1">
      <alignment horizontal="center" vertical="center"/>
    </xf>
    <xf numFmtId="49" fontId="7" fillId="0" borderId="7" xfId="4" applyNumberFormat="1" applyFont="1" applyBorder="1" applyAlignment="1">
      <alignment horizontal="center" vertical="center"/>
    </xf>
    <xf numFmtId="49" fontId="7" fillId="0" borderId="23" xfId="4" applyNumberFormat="1" applyFont="1" applyBorder="1" applyAlignment="1">
      <alignment horizontal="center" vertical="center"/>
    </xf>
    <xf numFmtId="49" fontId="7" fillId="0" borderId="9" xfId="4" applyNumberFormat="1" applyFont="1" applyBorder="1" applyAlignment="1">
      <alignment horizontal="center" vertical="center"/>
    </xf>
    <xf numFmtId="177" fontId="7" fillId="0" borderId="24" xfId="4" applyNumberFormat="1" applyFont="1" applyBorder="1" applyAlignment="1">
      <alignment horizontal="right" vertical="center"/>
    </xf>
    <xf numFmtId="177" fontId="7" fillId="0" borderId="25" xfId="4" applyNumberFormat="1" applyFont="1" applyBorder="1" applyAlignment="1">
      <alignment horizontal="right" vertical="center"/>
    </xf>
    <xf numFmtId="177" fontId="7" fillId="0" borderId="26" xfId="4" applyNumberFormat="1" applyFont="1" applyBorder="1" applyAlignment="1">
      <alignment horizontal="right" vertical="center"/>
    </xf>
    <xf numFmtId="177" fontId="7" fillId="0" borderId="7" xfId="4" applyNumberFormat="1" applyFont="1" applyBorder="1" applyAlignment="1">
      <alignment horizontal="right" vertical="center"/>
    </xf>
    <xf numFmtId="177" fontId="7" fillId="0" borderId="23" xfId="4" applyNumberFormat="1" applyFont="1" applyBorder="1" applyAlignment="1">
      <alignment horizontal="right" vertical="center"/>
    </xf>
    <xf numFmtId="177" fontId="7" fillId="0" borderId="9" xfId="4" applyNumberFormat="1" applyFont="1" applyBorder="1" applyAlignment="1">
      <alignment horizontal="right" vertical="center"/>
    </xf>
    <xf numFmtId="3" fontId="7" fillId="0" borderId="30" xfId="4" applyNumberFormat="1" applyFont="1" applyBorder="1" applyAlignment="1">
      <alignment horizontal="center" vertical="center"/>
    </xf>
    <xf numFmtId="177" fontId="7" fillId="0" borderId="12" xfId="4" applyNumberFormat="1" applyFont="1" applyBorder="1" applyAlignment="1">
      <alignment horizontal="right" vertical="center"/>
    </xf>
    <xf numFmtId="177" fontId="7" fillId="0" borderId="1" xfId="4" applyNumberFormat="1" applyFont="1" applyBorder="1" applyAlignment="1">
      <alignment horizontal="right" vertical="center"/>
    </xf>
    <xf numFmtId="177" fontId="7" fillId="0" borderId="14" xfId="4" applyNumberFormat="1" applyFont="1" applyBorder="1" applyAlignment="1">
      <alignment horizontal="right" vertical="center"/>
    </xf>
    <xf numFmtId="177" fontId="7" fillId="0" borderId="27" xfId="4" applyNumberFormat="1" applyFont="1" applyBorder="1" applyAlignment="1">
      <alignment horizontal="center" vertical="center"/>
    </xf>
    <xf numFmtId="177" fontId="7" fillId="0" borderId="28" xfId="4" applyNumberFormat="1" applyFont="1" applyBorder="1" applyAlignment="1">
      <alignment horizontal="center" vertical="center"/>
    </xf>
    <xf numFmtId="177" fontId="7" fillId="0" borderId="29" xfId="4" applyNumberFormat="1" applyFont="1" applyBorder="1" applyAlignment="1">
      <alignment horizontal="center" vertical="center"/>
    </xf>
    <xf numFmtId="0" fontId="7" fillId="0" borderId="27" xfId="4" applyFont="1" applyBorder="1" applyAlignment="1">
      <alignment horizontal="center" vertical="center"/>
    </xf>
    <xf numFmtId="0" fontId="7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49" fontId="7" fillId="0" borderId="12" xfId="4" applyNumberFormat="1" applyFont="1" applyBorder="1" applyAlignment="1">
      <alignment horizontal="center" vertical="center"/>
    </xf>
    <xf numFmtId="49" fontId="7" fillId="0" borderId="1" xfId="4" applyNumberFormat="1" applyFont="1" applyBorder="1" applyAlignment="1">
      <alignment horizontal="center" vertical="center"/>
    </xf>
    <xf numFmtId="49" fontId="7" fillId="0" borderId="14" xfId="4" applyNumberFormat="1" applyFont="1" applyBorder="1" applyAlignment="1">
      <alignment horizontal="center" vertical="center"/>
    </xf>
    <xf numFmtId="177" fontId="7" fillId="0" borderId="31" xfId="4" applyNumberFormat="1" applyFont="1" applyBorder="1" applyAlignment="1">
      <alignment horizontal="center" vertical="center" shrinkToFit="1"/>
    </xf>
    <xf numFmtId="177" fontId="7" fillId="0" borderId="32" xfId="4" applyNumberFormat="1" applyFont="1" applyBorder="1" applyAlignment="1">
      <alignment horizontal="center" vertical="center" shrinkToFit="1"/>
    </xf>
    <xf numFmtId="177" fontId="7" fillId="0" borderId="33" xfId="4" applyNumberFormat="1" applyFont="1" applyBorder="1" applyAlignment="1">
      <alignment horizontal="center" vertical="center" shrinkToFit="1"/>
    </xf>
    <xf numFmtId="177" fontId="7" fillId="0" borderId="35" xfId="4" applyNumberFormat="1" applyFont="1" applyBorder="1" applyAlignment="1">
      <alignment horizontal="center" vertical="center" shrinkToFit="1"/>
    </xf>
    <xf numFmtId="177" fontId="7" fillId="0" borderId="36" xfId="4" applyNumberFormat="1" applyFont="1" applyBorder="1" applyAlignment="1">
      <alignment horizontal="center" vertical="center" shrinkToFit="1"/>
    </xf>
    <xf numFmtId="177" fontId="7" fillId="0" borderId="37" xfId="4" applyNumberFormat="1" applyFont="1" applyBorder="1" applyAlignment="1">
      <alignment horizontal="center" vertical="center" shrinkToFit="1"/>
    </xf>
    <xf numFmtId="177" fontId="7" fillId="0" borderId="41" xfId="4" applyNumberFormat="1" applyFont="1" applyBorder="1" applyAlignment="1">
      <alignment horizontal="center" vertical="center" shrinkToFit="1"/>
    </xf>
    <xf numFmtId="177" fontId="7" fillId="0" borderId="42" xfId="4" applyNumberFormat="1" applyFont="1" applyBorder="1" applyAlignment="1">
      <alignment horizontal="center" vertical="center" shrinkToFit="1"/>
    </xf>
    <xf numFmtId="177" fontId="7" fillId="0" borderId="43" xfId="4" applyNumberFormat="1" applyFont="1" applyBorder="1" applyAlignment="1">
      <alignment horizontal="center" vertical="center" shrinkToFit="1"/>
    </xf>
    <xf numFmtId="177" fontId="7" fillId="0" borderId="34" xfId="4" applyNumberFormat="1" applyFont="1" applyBorder="1" applyAlignment="1">
      <alignment horizontal="center" vertical="center" shrinkToFit="1"/>
    </xf>
    <xf numFmtId="3" fontId="7" fillId="0" borderId="31" xfId="4" applyNumberFormat="1" applyFont="1" applyBorder="1" applyAlignment="1">
      <alignment horizontal="center" vertical="center"/>
    </xf>
    <xf numFmtId="3" fontId="7" fillId="0" borderId="32" xfId="4" applyNumberFormat="1" applyFont="1" applyBorder="1" applyAlignment="1">
      <alignment horizontal="center" vertical="center"/>
    </xf>
    <xf numFmtId="3" fontId="7" fillId="0" borderId="33" xfId="4" applyNumberFormat="1" applyFont="1" applyBorder="1" applyAlignment="1">
      <alignment horizontal="center" vertical="center"/>
    </xf>
    <xf numFmtId="3" fontId="7" fillId="0" borderId="35" xfId="4" applyNumberFormat="1" applyFont="1" applyBorder="1" applyAlignment="1">
      <alignment horizontal="center" vertical="center"/>
    </xf>
    <xf numFmtId="3" fontId="7" fillId="0" borderId="36" xfId="4" applyNumberFormat="1" applyFont="1" applyBorder="1" applyAlignment="1">
      <alignment horizontal="center" vertical="center"/>
    </xf>
    <xf numFmtId="3" fontId="7" fillId="0" borderId="37" xfId="4" applyNumberFormat="1" applyFont="1" applyBorder="1" applyAlignment="1">
      <alignment horizontal="center" vertical="center"/>
    </xf>
    <xf numFmtId="3" fontId="7" fillId="0" borderId="41" xfId="4" applyNumberFormat="1" applyFont="1" applyBorder="1" applyAlignment="1">
      <alignment horizontal="center" vertical="center"/>
    </xf>
    <xf numFmtId="3" fontId="7" fillId="0" borderId="42" xfId="4" applyNumberFormat="1" applyFont="1" applyBorder="1" applyAlignment="1">
      <alignment horizontal="center" vertical="center"/>
    </xf>
    <xf numFmtId="3" fontId="7" fillId="0" borderId="43" xfId="4" applyNumberFormat="1" applyFont="1" applyBorder="1" applyAlignment="1">
      <alignment horizontal="center" vertical="center"/>
    </xf>
    <xf numFmtId="0" fontId="7" fillId="0" borderId="16" xfId="4" applyFont="1" applyBorder="1" applyAlignment="1">
      <alignment horizontal="center" vertical="center" wrapText="1" justifyLastLine="1"/>
    </xf>
    <xf numFmtId="0" fontId="7" fillId="0" borderId="0" xfId="4" applyFont="1" applyAlignment="1">
      <alignment horizontal="center" vertical="center" wrapText="1" justifyLastLine="1"/>
    </xf>
    <xf numFmtId="0" fontId="7" fillId="0" borderId="18" xfId="4" applyFont="1" applyBorder="1" applyAlignment="1">
      <alignment horizontal="center" vertical="center" wrapText="1" justifyLastLine="1"/>
    </xf>
    <xf numFmtId="38" fontId="7" fillId="0" borderId="16" xfId="5" applyFont="1" applyBorder="1" applyAlignment="1">
      <alignment horizontal="right" vertical="center" wrapText="1" justifyLastLine="1"/>
    </xf>
    <xf numFmtId="38" fontId="7" fillId="0" borderId="0" xfId="5" applyFont="1" applyBorder="1" applyAlignment="1">
      <alignment horizontal="right" vertical="center" wrapText="1" justifyLastLine="1"/>
    </xf>
    <xf numFmtId="0" fontId="7" fillId="0" borderId="38" xfId="4" applyFont="1" applyBorder="1" applyAlignment="1">
      <alignment horizontal="center" vertical="center" justifyLastLine="1"/>
    </xf>
    <xf numFmtId="0" fontId="7" fillId="0" borderId="39" xfId="4" applyFont="1" applyBorder="1" applyAlignment="1">
      <alignment horizontal="center" vertical="center" justifyLastLine="1"/>
    </xf>
    <xf numFmtId="0" fontId="7" fillId="0" borderId="40" xfId="4" applyFont="1" applyBorder="1" applyAlignment="1">
      <alignment horizontal="center" vertical="center" justifyLastLine="1"/>
    </xf>
    <xf numFmtId="177" fontId="7" fillId="0" borderId="12" xfId="4" applyNumberFormat="1" applyFont="1" applyBorder="1" applyAlignment="1">
      <alignment horizontal="right" vertical="center" shrinkToFit="1"/>
    </xf>
    <xf numFmtId="177" fontId="7" fillId="0" borderId="1" xfId="4" applyNumberFormat="1" applyFont="1" applyBorder="1" applyAlignment="1">
      <alignment horizontal="right" vertical="center" shrinkToFit="1"/>
    </xf>
    <xf numFmtId="49" fontId="7" fillId="0" borderId="3" xfId="4" applyNumberFormat="1" applyFont="1" applyBorder="1" applyAlignment="1">
      <alignment horizontal="center" vertical="center"/>
    </xf>
    <xf numFmtId="177" fontId="7" fillId="0" borderId="20" xfId="4" applyNumberFormat="1" applyFont="1" applyBorder="1" applyAlignment="1">
      <alignment horizontal="right" vertical="center"/>
    </xf>
    <xf numFmtId="177" fontId="7" fillId="0" borderId="31" xfId="4" applyNumberFormat="1" applyFont="1" applyBorder="1" applyAlignment="1">
      <alignment horizontal="center" vertical="center"/>
    </xf>
    <xf numFmtId="177" fontId="7" fillId="0" borderId="32" xfId="4" applyNumberFormat="1" applyFont="1" applyBorder="1" applyAlignment="1">
      <alignment horizontal="center" vertical="center"/>
    </xf>
    <xf numFmtId="177" fontId="7" fillId="0" borderId="33" xfId="4" applyNumberFormat="1" applyFont="1" applyBorder="1" applyAlignment="1">
      <alignment horizontal="center" vertical="center"/>
    </xf>
    <xf numFmtId="177" fontId="7" fillId="0" borderId="35" xfId="4" applyNumberFormat="1" applyFont="1" applyBorder="1" applyAlignment="1">
      <alignment horizontal="center" vertical="center"/>
    </xf>
    <xf numFmtId="177" fontId="7" fillId="0" borderId="36" xfId="4" applyNumberFormat="1" applyFont="1" applyBorder="1" applyAlignment="1">
      <alignment horizontal="center" vertical="center"/>
    </xf>
    <xf numFmtId="177" fontId="7" fillId="0" borderId="37" xfId="4" applyNumberFormat="1" applyFont="1" applyBorder="1" applyAlignment="1">
      <alignment horizontal="center" vertical="center"/>
    </xf>
    <xf numFmtId="177" fontId="7" fillId="0" borderId="41" xfId="4" applyNumberFormat="1" applyFont="1" applyBorder="1" applyAlignment="1">
      <alignment horizontal="center" vertical="center"/>
    </xf>
    <xf numFmtId="177" fontId="7" fillId="0" borderId="42" xfId="4" applyNumberFormat="1" applyFont="1" applyBorder="1" applyAlignment="1">
      <alignment horizontal="center" vertical="center"/>
    </xf>
    <xf numFmtId="177" fontId="7" fillId="0" borderId="43" xfId="4" applyNumberFormat="1" applyFont="1" applyBorder="1" applyAlignment="1">
      <alignment horizontal="center" vertical="center"/>
    </xf>
    <xf numFmtId="177" fontId="7" fillId="0" borderId="7" xfId="4" applyNumberFormat="1" applyFont="1" applyBorder="1" applyAlignment="1">
      <alignment horizontal="right" vertical="center" shrinkToFit="1"/>
    </xf>
    <xf numFmtId="177" fontId="7" fillId="0" borderId="23" xfId="4" applyNumberFormat="1" applyFont="1" applyBorder="1" applyAlignment="1">
      <alignment horizontal="right" vertical="center" shrinkToFit="1"/>
    </xf>
    <xf numFmtId="177" fontId="7" fillId="0" borderId="9" xfId="4" applyNumberFormat="1" applyFont="1" applyBorder="1" applyAlignment="1">
      <alignment horizontal="right" vertical="center" shrinkToFit="1"/>
    </xf>
    <xf numFmtId="177" fontId="7" fillId="0" borderId="16" xfId="4" applyNumberFormat="1" applyFont="1" applyBorder="1" applyAlignment="1">
      <alignment horizontal="right" vertical="center" shrinkToFit="1"/>
    </xf>
    <xf numFmtId="177" fontId="7" fillId="0" borderId="0" xfId="4" applyNumberFormat="1" applyFont="1" applyAlignment="1">
      <alignment horizontal="right" vertical="center" shrinkToFit="1"/>
    </xf>
    <xf numFmtId="177" fontId="7" fillId="0" borderId="18" xfId="4" applyNumberFormat="1" applyFont="1" applyBorder="1" applyAlignment="1">
      <alignment horizontal="right" vertical="center" shrinkToFit="1"/>
    </xf>
    <xf numFmtId="177" fontId="7" fillId="0" borderId="14" xfId="4" applyNumberFormat="1" applyFont="1" applyBorder="1" applyAlignment="1">
      <alignment horizontal="right" vertical="center" shrinkToFit="1"/>
    </xf>
    <xf numFmtId="177" fontId="7" fillId="0" borderId="25" xfId="4" applyNumberFormat="1" applyFont="1" applyBorder="1" applyAlignment="1">
      <alignment horizontal="center" vertical="center" shrinkToFit="1"/>
    </xf>
    <xf numFmtId="177" fontId="7" fillId="0" borderId="26" xfId="4" applyNumberFormat="1" applyFont="1" applyBorder="1" applyAlignment="1">
      <alignment horizontal="center" vertical="center" shrinkToFit="1"/>
    </xf>
    <xf numFmtId="0" fontId="7" fillId="0" borderId="44" xfId="4" applyFont="1" applyBorder="1" applyAlignment="1">
      <alignment horizontal="center" vertical="center" wrapText="1"/>
    </xf>
    <xf numFmtId="0" fontId="7" fillId="0" borderId="45" xfId="4" applyFont="1" applyBorder="1" applyAlignment="1">
      <alignment horizontal="center" vertical="center" wrapText="1"/>
    </xf>
    <xf numFmtId="177" fontId="7" fillId="0" borderId="39" xfId="4" applyNumberFormat="1" applyFont="1" applyBorder="1" applyAlignment="1">
      <alignment horizontal="center" vertical="center" shrinkToFit="1"/>
    </xf>
    <xf numFmtId="177" fontId="7" fillId="0" borderId="40" xfId="4" applyNumberFormat="1" applyFont="1" applyBorder="1" applyAlignment="1">
      <alignment horizontal="center" vertical="center" shrinkToFit="1"/>
    </xf>
    <xf numFmtId="49" fontId="7" fillId="0" borderId="4" xfId="4" applyNumberFormat="1" applyFont="1" applyBorder="1" applyAlignment="1">
      <alignment horizontal="center" vertical="center"/>
    </xf>
    <xf numFmtId="49" fontId="7" fillId="0" borderId="5" xfId="4" applyNumberFormat="1" applyFont="1" applyBorder="1" applyAlignment="1">
      <alignment horizontal="center" vertical="center"/>
    </xf>
    <xf numFmtId="177" fontId="7" fillId="0" borderId="3" xfId="4" applyNumberFormat="1" applyFont="1" applyBorder="1" applyAlignment="1">
      <alignment horizontal="right" vertical="center" shrinkToFit="1"/>
    </xf>
    <xf numFmtId="177" fontId="7" fillId="0" borderId="4" xfId="4" applyNumberFormat="1" applyFont="1" applyBorder="1" applyAlignment="1">
      <alignment horizontal="right" vertical="center" shrinkToFit="1"/>
    </xf>
    <xf numFmtId="177" fontId="7" fillId="0" borderId="5" xfId="4" applyNumberFormat="1" applyFont="1" applyBorder="1" applyAlignment="1">
      <alignment horizontal="right" vertical="center" shrinkToFit="1"/>
    </xf>
    <xf numFmtId="38" fontId="7" fillId="0" borderId="3" xfId="5" applyFont="1" applyFill="1" applyBorder="1" applyAlignment="1">
      <alignment horizontal="right" vertical="center"/>
    </xf>
    <xf numFmtId="38" fontId="7" fillId="0" borderId="4" xfId="5" applyFont="1" applyFill="1" applyBorder="1" applyAlignment="1">
      <alignment horizontal="right" vertical="center"/>
    </xf>
    <xf numFmtId="38" fontId="7" fillId="0" borderId="5" xfId="5" applyFont="1" applyFill="1" applyBorder="1" applyAlignment="1">
      <alignment horizontal="right" vertical="center"/>
    </xf>
    <xf numFmtId="49" fontId="7" fillId="0" borderId="2" xfId="3" applyNumberFormat="1" applyFont="1" applyBorder="1" applyAlignment="1">
      <alignment horizontal="distributed" vertical="center" justifyLastLine="1"/>
    </xf>
    <xf numFmtId="49" fontId="7" fillId="0" borderId="6" xfId="3" applyNumberFormat="1" applyFont="1" applyBorder="1" applyAlignment="1">
      <alignment horizontal="distributed" vertical="center" justifyLastLine="1"/>
    </xf>
    <xf numFmtId="49" fontId="7" fillId="0" borderId="11" xfId="3" applyNumberFormat="1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6" xfId="3" applyFont="1" applyBorder="1" applyAlignment="1">
      <alignment horizontal="distributed" vertical="center" justifyLastLine="1"/>
    </xf>
    <xf numFmtId="0" fontId="7" fillId="0" borderId="11" xfId="3" applyFont="1" applyBorder="1" applyAlignment="1">
      <alignment horizontal="distributed" vertical="center" justifyLastLine="1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76" fontId="7" fillId="0" borderId="3" xfId="3" applyNumberFormat="1" applyFont="1" applyBorder="1" applyAlignment="1">
      <alignment horizontal="distributed" vertical="center" justifyLastLine="1"/>
    </xf>
    <xf numFmtId="176" fontId="7" fillId="0" borderId="5" xfId="3" applyNumberFormat="1" applyFont="1" applyBorder="1" applyAlignment="1">
      <alignment horizontal="distributed" vertical="center" justifyLastLine="1"/>
    </xf>
    <xf numFmtId="0" fontId="15" fillId="0" borderId="0" xfId="7" applyFont="1">
      <alignment vertical="center"/>
    </xf>
    <xf numFmtId="0" fontId="16" fillId="0" borderId="0" xfId="7" applyFont="1">
      <alignment vertical="center"/>
    </xf>
    <xf numFmtId="0" fontId="17" fillId="0" borderId="20" xfId="7" applyFont="1" applyBorder="1" applyAlignment="1">
      <alignment horizontal="center" vertical="center"/>
    </xf>
    <xf numFmtId="0" fontId="17" fillId="0" borderId="20" xfId="7" applyFont="1" applyBorder="1">
      <alignment vertical="center"/>
    </xf>
    <xf numFmtId="0" fontId="18" fillId="0" borderId="20" xfId="7" applyFont="1" applyBorder="1">
      <alignment vertical="center"/>
    </xf>
    <xf numFmtId="0" fontId="20" fillId="0" borderId="20" xfId="6" applyFont="1" applyFill="1" applyBorder="1" applyAlignment="1">
      <alignment horizontal="center" vertical="center"/>
    </xf>
  </cellXfs>
  <cellStyles count="9">
    <cellStyle name="ハイパーリンク" xfId="6" builtinId="8"/>
    <cellStyle name="ハイパーリンク 2" xfId="8" xr:uid="{C5F95198-EE9F-484C-B491-10F6504A4019}"/>
    <cellStyle name="桁区切り 2" xfId="5" xr:uid="{C74F2051-EDF9-4DA8-AB40-2B221053BA2A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B775043-F0FA-44CA-A04C-EAB437FB765F}"/>
    <cellStyle name="標準 3" xfId="7" xr:uid="{4E7C0699-1EE5-4DBD-8EC3-A0A7F937E216}"/>
    <cellStyle name="標準_7　上水道の現況" xfId="3" xr:uid="{4FF03224-D9D2-4996-AA51-F9DCF8AC91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304800</xdr:colOff>
      <xdr:row>7</xdr:row>
      <xdr:rowOff>0</xdr:rowOff>
    </xdr:from>
    <xdr:to>
      <xdr:col>23</xdr:col>
      <xdr:colOff>200025</xdr:colOff>
      <xdr:row>7</xdr:row>
      <xdr:rowOff>0</xdr:rowOff>
    </xdr:to>
    <xdr:sp macro="" textlink="">
      <xdr:nvSpPr>
        <xdr:cNvPr id="2" name="AutoShape 29">
          <a:extLst>
            <a:ext uri="{FF2B5EF4-FFF2-40B4-BE49-F238E27FC236}">
              <a16:creationId xmlns:a16="http://schemas.microsoft.com/office/drawing/2014/main" id="{212C6D2E-843B-4544-ADA7-4FC05CC75E2B}"/>
            </a:ext>
          </a:extLst>
        </xdr:cNvPr>
        <xdr:cNvSpPr>
          <a:spLocks/>
        </xdr:cNvSpPr>
      </xdr:nvSpPr>
      <xdr:spPr bwMode="auto">
        <a:xfrm>
          <a:off x="4924425" y="1619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7</xdr:row>
      <xdr:rowOff>0</xdr:rowOff>
    </xdr:from>
    <xdr:to>
      <xdr:col>23</xdr:col>
      <xdr:colOff>200025</xdr:colOff>
      <xdr:row>7</xdr:row>
      <xdr:rowOff>0</xdr:rowOff>
    </xdr:to>
    <xdr:sp macro="" textlink="">
      <xdr:nvSpPr>
        <xdr:cNvPr id="3" name="AutoShape 32">
          <a:extLst>
            <a:ext uri="{FF2B5EF4-FFF2-40B4-BE49-F238E27FC236}">
              <a16:creationId xmlns:a16="http://schemas.microsoft.com/office/drawing/2014/main" id="{CC8A3C6D-72FA-4495-B8FC-958D308F56E7}"/>
            </a:ext>
          </a:extLst>
        </xdr:cNvPr>
        <xdr:cNvSpPr>
          <a:spLocks/>
        </xdr:cNvSpPr>
      </xdr:nvSpPr>
      <xdr:spPr bwMode="auto">
        <a:xfrm>
          <a:off x="4924425" y="1619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4&#65289;\05_&#12507;&#12540;&#12512;&#12506;&#12540;&#12472;&#12539;&#12392;&#12358;&#12369;&#12356;&#12402;&#12429;&#12400;\01_&#12507;&#12540;&#12512;&#12506;&#12540;&#12472;\01_Excel&#65288;&#20998;&#39006;&#12372;&#12392;&#65289;\R4_16_denki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5_&#12507;&#12540;&#12512;&#12506;&#12540;&#12472;&#12539;&#12392;&#12358;&#12369;&#12356;&#12402;&#12429;&#12400;/01_&#12507;&#12540;&#12512;&#12506;&#12540;&#12472;/01_Excel&#65288;&#20998;&#39006;&#12372;&#12392;&#65289;/R4_16_denk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P-1"/>
      <sheetName val="P-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C629-AA16-4364-BF6F-BBBCF2348DC2}">
  <dimension ref="A1:D5"/>
  <sheetViews>
    <sheetView tabSelected="1" workbookViewId="0"/>
  </sheetViews>
  <sheetFormatPr defaultRowHeight="18.75"/>
  <cols>
    <col min="1" max="1" width="9.140625" style="336"/>
    <col min="2" max="2" width="4.85546875" style="336" customWidth="1"/>
    <col min="3" max="3" width="46.42578125" style="336" customWidth="1"/>
    <col min="4" max="4" width="12.140625" style="336" customWidth="1"/>
    <col min="5" max="16384" width="9.140625" style="336"/>
  </cols>
  <sheetData>
    <row r="1" spans="1:4" ht="21">
      <c r="A1" s="335" t="s">
        <v>143</v>
      </c>
      <c r="B1" s="335"/>
      <c r="C1" s="335"/>
    </row>
    <row r="2" spans="1:4" ht="21">
      <c r="A2" s="335" t="s">
        <v>138</v>
      </c>
      <c r="B2" s="335"/>
      <c r="C2" s="335"/>
    </row>
    <row r="4" spans="1:4">
      <c r="A4" s="337" t="s">
        <v>139</v>
      </c>
      <c r="B4" s="338" t="s">
        <v>140</v>
      </c>
      <c r="C4" s="339"/>
      <c r="D4" s="340" t="s">
        <v>139</v>
      </c>
    </row>
    <row r="5" spans="1:4">
      <c r="A5" s="337" t="s">
        <v>141</v>
      </c>
      <c r="B5" s="338" t="s">
        <v>142</v>
      </c>
      <c r="C5" s="338"/>
      <c r="D5" s="340" t="s">
        <v>141</v>
      </c>
    </row>
  </sheetData>
  <phoneticPr fontId="3"/>
  <hyperlinks>
    <hyperlink ref="D4" location="'P-1'!A1" display="P-1" xr:uid="{AA5302E0-1BF9-47FC-9425-1DB73AAE164A}"/>
    <hyperlink ref="D5" location="'P-2'!A1" display="P-2" xr:uid="{2FD2DD06-FA35-4907-A98E-EACE1619A72E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8B5E5-0EF7-4AA7-9945-FF6D4B128F31}">
  <sheetPr>
    <pageSetUpPr fitToPage="1"/>
  </sheetPr>
  <dimension ref="A1:AG48"/>
  <sheetViews>
    <sheetView showGridLines="0" zoomScale="130" zoomScaleNormal="130" zoomScaleSheetLayoutView="100" workbookViewId="0"/>
  </sheetViews>
  <sheetFormatPr defaultColWidth="9.140625" defaultRowHeight="11.25"/>
  <cols>
    <col min="1" max="1" width="1.85546875" style="75" customWidth="1"/>
    <col min="2" max="4" width="3" style="75" customWidth="1"/>
    <col min="5" max="7" width="2.7109375" style="75" customWidth="1"/>
    <col min="8" max="13" width="3" style="75" customWidth="1"/>
    <col min="14" max="15" width="3" style="76" customWidth="1"/>
    <col min="16" max="21" width="3.5703125" style="77" customWidth="1"/>
    <col min="22" max="22" width="2.140625" style="75" customWidth="1"/>
    <col min="23" max="23" width="4.28515625" style="75" customWidth="1"/>
    <col min="24" max="25" width="3" style="75" customWidth="1"/>
    <col min="26" max="27" width="3.5703125" style="77" customWidth="1"/>
    <col min="28" max="29" width="2.42578125" style="75" customWidth="1"/>
    <col min="30" max="31" width="2.42578125" style="77" customWidth="1"/>
    <col min="32" max="33" width="3.5703125" style="77" customWidth="1"/>
    <col min="34" max="16384" width="9.140625" style="75"/>
  </cols>
  <sheetData>
    <row r="1" spans="1:33" ht="30" customHeight="1">
      <c r="A1" s="73" t="s">
        <v>50</v>
      </c>
      <c r="B1" s="74"/>
      <c r="C1" s="74"/>
      <c r="D1" s="74"/>
      <c r="E1" s="74"/>
      <c r="F1" s="74"/>
      <c r="G1" s="74"/>
    </row>
    <row r="2" spans="1:33" ht="7.5" customHeight="1">
      <c r="A2" s="73"/>
      <c r="B2" s="74"/>
      <c r="C2" s="74"/>
      <c r="D2" s="74"/>
      <c r="E2" s="74"/>
      <c r="F2" s="74"/>
      <c r="G2" s="74"/>
    </row>
    <row r="3" spans="1:33" ht="22.5" customHeight="1">
      <c r="B3" s="78" t="s">
        <v>51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80"/>
      <c r="P3" s="81"/>
      <c r="Q3" s="81"/>
      <c r="R3" s="81"/>
      <c r="S3" s="81"/>
      <c r="T3" s="81"/>
      <c r="U3" s="81"/>
      <c r="V3" s="79"/>
      <c r="W3" s="79"/>
      <c r="X3" s="79"/>
      <c r="Y3" s="79"/>
      <c r="Z3" s="81"/>
      <c r="AA3" s="81"/>
      <c r="AB3" s="79"/>
      <c r="AC3" s="79"/>
      <c r="AD3" s="81"/>
      <c r="AE3" s="81"/>
      <c r="AF3" s="81"/>
      <c r="AG3" s="81"/>
    </row>
    <row r="4" spans="1:33" s="85" customFormat="1" ht="22.5" customHeight="1">
      <c r="A4" s="82">
        <v>1</v>
      </c>
      <c r="B4" s="83" t="s">
        <v>52</v>
      </c>
      <c r="C4" s="84"/>
      <c r="D4" s="84"/>
      <c r="E4" s="84"/>
      <c r="F4" s="84"/>
      <c r="G4" s="84"/>
      <c r="N4" s="86"/>
      <c r="O4" s="86"/>
      <c r="P4" s="87"/>
      <c r="Q4" s="87"/>
      <c r="R4" s="87"/>
      <c r="S4" s="87"/>
      <c r="T4" s="87"/>
      <c r="U4" s="87"/>
      <c r="Z4" s="87"/>
      <c r="AA4" s="87"/>
      <c r="AD4" s="87"/>
      <c r="AE4" s="87"/>
      <c r="AF4" s="87"/>
      <c r="AG4" s="87"/>
    </row>
    <row r="5" spans="1:33" s="44" customFormat="1" ht="15" customHeight="1">
      <c r="B5" s="132" t="s">
        <v>53</v>
      </c>
      <c r="C5" s="133"/>
      <c r="D5" s="134"/>
      <c r="E5" s="138" t="s">
        <v>54</v>
      </c>
      <c r="F5" s="139"/>
      <c r="G5" s="140"/>
      <c r="H5" s="138" t="s">
        <v>55</v>
      </c>
      <c r="I5" s="139"/>
      <c r="J5" s="139"/>
      <c r="K5" s="139"/>
      <c r="L5" s="144" t="s">
        <v>56</v>
      </c>
      <c r="M5" s="145"/>
      <c r="N5" s="144" t="s">
        <v>57</v>
      </c>
      <c r="O5" s="148"/>
      <c r="P5" s="150" t="s">
        <v>58</v>
      </c>
      <c r="Q5" s="151"/>
      <c r="R5" s="151"/>
      <c r="S5" s="152"/>
      <c r="T5" s="153" t="s">
        <v>59</v>
      </c>
      <c r="U5" s="154"/>
      <c r="V5" s="154"/>
      <c r="W5" s="154"/>
      <c r="X5" s="154"/>
      <c r="Y5" s="155"/>
      <c r="Z5" s="153" t="s">
        <v>60</v>
      </c>
      <c r="AA5" s="154"/>
      <c r="AB5" s="154"/>
      <c r="AC5" s="154"/>
      <c r="AD5" s="154"/>
      <c r="AE5" s="156"/>
      <c r="AF5" s="144" t="s">
        <v>61</v>
      </c>
      <c r="AG5" s="145"/>
    </row>
    <row r="6" spans="1:33" s="44" customFormat="1" ht="15" customHeight="1">
      <c r="B6" s="135"/>
      <c r="C6" s="136"/>
      <c r="D6" s="137"/>
      <c r="E6" s="141"/>
      <c r="F6" s="142"/>
      <c r="G6" s="143"/>
      <c r="H6" s="141"/>
      <c r="I6" s="142"/>
      <c r="J6" s="142"/>
      <c r="K6" s="142"/>
      <c r="L6" s="146"/>
      <c r="M6" s="147"/>
      <c r="N6" s="146"/>
      <c r="O6" s="149"/>
      <c r="P6" s="157" t="s">
        <v>62</v>
      </c>
      <c r="Q6" s="158"/>
      <c r="R6" s="157" t="s">
        <v>63</v>
      </c>
      <c r="S6" s="158"/>
      <c r="T6" s="159" t="s">
        <v>64</v>
      </c>
      <c r="U6" s="160"/>
      <c r="V6" s="160"/>
      <c r="W6" s="161"/>
      <c r="X6" s="159" t="s">
        <v>65</v>
      </c>
      <c r="Y6" s="161"/>
      <c r="Z6" s="146" t="s">
        <v>64</v>
      </c>
      <c r="AA6" s="149"/>
      <c r="AB6" s="149"/>
      <c r="AC6" s="147"/>
      <c r="AD6" s="146" t="s">
        <v>66</v>
      </c>
      <c r="AE6" s="149"/>
      <c r="AF6" s="146" t="s">
        <v>67</v>
      </c>
      <c r="AG6" s="147"/>
    </row>
    <row r="7" spans="1:33" ht="15" customHeight="1">
      <c r="B7" s="169"/>
      <c r="C7" s="170"/>
      <c r="D7" s="171"/>
      <c r="E7" s="172"/>
      <c r="F7" s="173"/>
      <c r="G7" s="174"/>
      <c r="H7" s="172"/>
      <c r="I7" s="173"/>
      <c r="J7" s="173"/>
      <c r="K7" s="173"/>
      <c r="L7" s="172"/>
      <c r="M7" s="174"/>
      <c r="N7" s="175"/>
      <c r="O7" s="176"/>
      <c r="P7" s="162" t="s">
        <v>68</v>
      </c>
      <c r="Q7" s="163"/>
      <c r="R7" s="162" t="s">
        <v>68</v>
      </c>
      <c r="S7" s="163"/>
      <c r="T7" s="164" t="s">
        <v>68</v>
      </c>
      <c r="U7" s="165"/>
      <c r="V7" s="165"/>
      <c r="W7" s="166"/>
      <c r="X7" s="164" t="s">
        <v>69</v>
      </c>
      <c r="Y7" s="166"/>
      <c r="Z7" s="164" t="s">
        <v>70</v>
      </c>
      <c r="AA7" s="165"/>
      <c r="AB7" s="165"/>
      <c r="AC7" s="166"/>
      <c r="AD7" s="162" t="s">
        <v>71</v>
      </c>
      <c r="AE7" s="163"/>
      <c r="AF7" s="167"/>
      <c r="AG7" s="168"/>
    </row>
    <row r="8" spans="1:33" ht="36" hidden="1" customHeight="1">
      <c r="B8" s="186" t="s">
        <v>72</v>
      </c>
      <c r="C8" s="187"/>
      <c r="D8" s="188"/>
      <c r="E8" s="184" t="s">
        <v>73</v>
      </c>
      <c r="F8" s="189"/>
      <c r="G8" s="185"/>
      <c r="H8" s="186" t="s">
        <v>74</v>
      </c>
      <c r="I8" s="187"/>
      <c r="J8" s="187"/>
      <c r="K8" s="187"/>
      <c r="L8" s="190" t="s">
        <v>75</v>
      </c>
      <c r="M8" s="191"/>
      <c r="N8" s="184" t="s">
        <v>76</v>
      </c>
      <c r="O8" s="189"/>
      <c r="P8" s="177">
        <v>350000</v>
      </c>
      <c r="Q8" s="178"/>
      <c r="R8" s="177">
        <v>350000</v>
      </c>
      <c r="S8" s="178"/>
      <c r="T8" s="177">
        <v>350000</v>
      </c>
      <c r="U8" s="179"/>
      <c r="V8" s="98" t="s">
        <v>77</v>
      </c>
      <c r="W8" s="80" t="s">
        <v>78</v>
      </c>
      <c r="X8" s="180">
        <v>3600</v>
      </c>
      <c r="Y8" s="181"/>
      <c r="Z8" s="177">
        <v>390000</v>
      </c>
      <c r="AA8" s="179"/>
      <c r="AB8" s="98" t="s">
        <v>77</v>
      </c>
      <c r="AC8" s="100" t="s">
        <v>78</v>
      </c>
      <c r="AD8" s="182">
        <v>16</v>
      </c>
      <c r="AE8" s="183"/>
      <c r="AF8" s="184" t="s">
        <v>79</v>
      </c>
      <c r="AG8" s="185"/>
    </row>
    <row r="9" spans="1:33" ht="11.25" hidden="1" customHeight="1">
      <c r="B9" s="103" t="s">
        <v>80</v>
      </c>
      <c r="C9" s="89"/>
      <c r="D9" s="90"/>
      <c r="E9" s="91"/>
      <c r="F9" s="80"/>
      <c r="G9" s="92"/>
      <c r="H9" s="88"/>
      <c r="I9" s="89"/>
      <c r="J9" s="89"/>
      <c r="K9" s="89"/>
      <c r="L9" s="93"/>
      <c r="M9" s="94"/>
      <c r="N9" s="91"/>
      <c r="O9" s="80"/>
      <c r="P9" s="95"/>
      <c r="Q9" s="96"/>
      <c r="R9" s="95"/>
      <c r="S9" s="96"/>
      <c r="T9" s="95"/>
      <c r="U9" s="97"/>
      <c r="V9" s="98"/>
      <c r="W9" s="80"/>
      <c r="X9" s="37"/>
      <c r="Y9" s="99"/>
      <c r="Z9" s="95"/>
      <c r="AA9" s="97"/>
      <c r="AB9" s="98"/>
      <c r="AC9" s="100"/>
      <c r="AD9" s="101"/>
      <c r="AE9" s="102"/>
      <c r="AF9" s="91"/>
      <c r="AG9" s="92"/>
    </row>
    <row r="10" spans="1:33" ht="30" customHeight="1">
      <c r="B10" s="186" t="s">
        <v>72</v>
      </c>
      <c r="C10" s="187"/>
      <c r="D10" s="188"/>
      <c r="E10" s="192" t="s">
        <v>81</v>
      </c>
      <c r="F10" s="189"/>
      <c r="G10" s="185"/>
      <c r="H10" s="186" t="s">
        <v>74</v>
      </c>
      <c r="I10" s="187"/>
      <c r="J10" s="187"/>
      <c r="K10" s="187"/>
      <c r="L10" s="193" t="s">
        <v>75</v>
      </c>
      <c r="M10" s="194"/>
      <c r="N10" s="184" t="s">
        <v>76</v>
      </c>
      <c r="O10" s="189"/>
      <c r="P10" s="177">
        <v>250000</v>
      </c>
      <c r="Q10" s="178"/>
      <c r="R10" s="177">
        <v>250000</v>
      </c>
      <c r="S10" s="178"/>
      <c r="T10" s="177">
        <v>250000</v>
      </c>
      <c r="U10" s="179"/>
      <c r="V10" s="98" t="s">
        <v>77</v>
      </c>
      <c r="W10" s="80" t="s">
        <v>78</v>
      </c>
      <c r="X10" s="180">
        <v>3600</v>
      </c>
      <c r="Y10" s="181"/>
      <c r="Z10" s="177">
        <v>280000</v>
      </c>
      <c r="AA10" s="179"/>
      <c r="AB10" s="98" t="s">
        <v>77</v>
      </c>
      <c r="AC10" s="100" t="s">
        <v>78</v>
      </c>
      <c r="AD10" s="182">
        <v>19</v>
      </c>
      <c r="AE10" s="183"/>
      <c r="AF10" s="184" t="s">
        <v>82</v>
      </c>
      <c r="AG10" s="185"/>
    </row>
    <row r="11" spans="1:33" ht="15" customHeight="1">
      <c r="B11" s="104" t="s">
        <v>83</v>
      </c>
      <c r="C11" s="105"/>
      <c r="D11" s="105"/>
      <c r="E11" s="105"/>
      <c r="F11" s="105"/>
      <c r="G11" s="105"/>
      <c r="H11" s="105"/>
      <c r="I11" s="105"/>
      <c r="J11" s="105"/>
      <c r="K11" s="106"/>
      <c r="L11" s="105"/>
      <c r="M11" s="106"/>
      <c r="N11" s="91"/>
      <c r="O11" s="80"/>
      <c r="P11" s="95"/>
      <c r="Q11" s="96"/>
      <c r="R11" s="95"/>
      <c r="S11" s="96"/>
      <c r="T11" s="95"/>
      <c r="U11" s="97"/>
      <c r="V11" s="98"/>
      <c r="W11" s="80"/>
      <c r="X11" s="37"/>
      <c r="Y11" s="99"/>
      <c r="Z11" s="95"/>
      <c r="AA11" s="97"/>
      <c r="AB11" s="98"/>
      <c r="AC11" s="100"/>
      <c r="AD11" s="101"/>
      <c r="AE11" s="102"/>
      <c r="AF11" s="91"/>
      <c r="AG11" s="92"/>
    </row>
    <row r="12" spans="1:33" ht="6.75" hidden="1" customHeight="1">
      <c r="B12" s="186" t="s">
        <v>84</v>
      </c>
      <c r="C12" s="195"/>
      <c r="D12" s="194"/>
      <c r="E12" s="190" t="s">
        <v>85</v>
      </c>
      <c r="F12" s="196"/>
      <c r="G12" s="191"/>
      <c r="H12" s="184" t="s">
        <v>86</v>
      </c>
      <c r="I12" s="189"/>
      <c r="J12" s="189"/>
      <c r="K12" s="189"/>
      <c r="L12" s="193" t="s">
        <v>87</v>
      </c>
      <c r="M12" s="194"/>
      <c r="N12" s="184" t="s">
        <v>88</v>
      </c>
      <c r="O12" s="189"/>
      <c r="P12" s="177">
        <v>1900</v>
      </c>
      <c r="Q12" s="178"/>
      <c r="R12" s="177">
        <v>79</v>
      </c>
      <c r="S12" s="178"/>
      <c r="T12" s="177">
        <v>2000</v>
      </c>
      <c r="U12" s="179"/>
      <c r="V12" s="98" t="s">
        <v>77</v>
      </c>
      <c r="W12" s="80" t="s">
        <v>78</v>
      </c>
      <c r="X12" s="180">
        <v>600</v>
      </c>
      <c r="Y12" s="181"/>
      <c r="Z12" s="177">
        <v>2000</v>
      </c>
      <c r="AA12" s="179"/>
      <c r="AB12" s="98" t="s">
        <v>77</v>
      </c>
      <c r="AC12" s="100" t="s">
        <v>78</v>
      </c>
      <c r="AD12" s="182">
        <v>6.6</v>
      </c>
      <c r="AE12" s="183"/>
      <c r="AF12" s="184" t="s">
        <v>89</v>
      </c>
      <c r="AG12" s="185"/>
    </row>
    <row r="13" spans="1:33" ht="7.5" hidden="1" customHeight="1">
      <c r="B13" s="104" t="s">
        <v>90</v>
      </c>
      <c r="C13" s="105"/>
      <c r="D13" s="105"/>
      <c r="E13" s="105"/>
      <c r="F13" s="105"/>
      <c r="G13" s="105"/>
      <c r="H13" s="105"/>
      <c r="I13" s="105"/>
      <c r="J13" s="105"/>
      <c r="K13" s="106"/>
      <c r="L13" s="105"/>
      <c r="M13" s="106"/>
      <c r="N13" s="91"/>
      <c r="O13" s="80"/>
      <c r="P13" s="95"/>
      <c r="Q13" s="96"/>
      <c r="R13" s="95"/>
      <c r="S13" s="96"/>
      <c r="T13" s="95"/>
      <c r="U13" s="97"/>
      <c r="V13" s="98"/>
      <c r="W13" s="80"/>
      <c r="X13" s="37"/>
      <c r="Y13" s="99"/>
      <c r="Z13" s="95"/>
      <c r="AA13" s="97"/>
      <c r="AB13" s="98"/>
      <c r="AC13" s="100"/>
      <c r="AD13" s="101"/>
      <c r="AE13" s="102"/>
      <c r="AF13" s="91"/>
      <c r="AG13" s="92"/>
    </row>
    <row r="14" spans="1:33" ht="30" customHeight="1">
      <c r="B14" s="186" t="s">
        <v>72</v>
      </c>
      <c r="C14" s="187"/>
      <c r="D14" s="188"/>
      <c r="E14" s="201" t="s">
        <v>91</v>
      </c>
      <c r="F14" s="202"/>
      <c r="G14" s="203"/>
      <c r="H14" s="186" t="s">
        <v>74</v>
      </c>
      <c r="I14" s="187"/>
      <c r="J14" s="187"/>
      <c r="K14" s="187"/>
      <c r="L14" s="193" t="s">
        <v>92</v>
      </c>
      <c r="M14" s="194"/>
      <c r="N14" s="184" t="s">
        <v>76</v>
      </c>
      <c r="O14" s="189"/>
      <c r="P14" s="177">
        <v>1000</v>
      </c>
      <c r="Q14" s="178"/>
      <c r="R14" s="184" t="s">
        <v>76</v>
      </c>
      <c r="S14" s="189"/>
      <c r="T14" s="197">
        <v>0.2084</v>
      </c>
      <c r="U14" s="198"/>
      <c r="V14" s="98" t="s">
        <v>77</v>
      </c>
      <c r="W14" s="80" t="s">
        <v>93</v>
      </c>
      <c r="X14" s="184" t="s">
        <v>76</v>
      </c>
      <c r="Y14" s="189"/>
      <c r="Z14" s="199" t="s">
        <v>76</v>
      </c>
      <c r="AA14" s="200"/>
      <c r="AB14" s="98" t="s">
        <v>77</v>
      </c>
      <c r="AC14" s="100" t="s">
        <v>76</v>
      </c>
      <c r="AD14" s="184" t="s">
        <v>76</v>
      </c>
      <c r="AE14" s="189"/>
      <c r="AF14" s="184" t="s">
        <v>94</v>
      </c>
      <c r="AG14" s="185"/>
    </row>
    <row r="15" spans="1:33" ht="30" customHeight="1">
      <c r="B15" s="204" t="s">
        <v>95</v>
      </c>
      <c r="C15" s="205"/>
      <c r="D15" s="206"/>
      <c r="E15" s="201" t="s">
        <v>96</v>
      </c>
      <c r="F15" s="202"/>
      <c r="G15" s="203"/>
      <c r="H15" s="186" t="s">
        <v>97</v>
      </c>
      <c r="I15" s="187"/>
      <c r="J15" s="187"/>
      <c r="K15" s="187"/>
      <c r="L15" s="193" t="s">
        <v>98</v>
      </c>
      <c r="M15" s="194"/>
      <c r="N15" s="184" t="s">
        <v>76</v>
      </c>
      <c r="O15" s="189"/>
      <c r="P15" s="177">
        <v>8000</v>
      </c>
      <c r="Q15" s="178"/>
      <c r="R15" s="184" t="s">
        <v>76</v>
      </c>
      <c r="S15" s="189"/>
      <c r="T15" s="177">
        <v>2000</v>
      </c>
      <c r="U15" s="179"/>
      <c r="V15" s="98" t="s">
        <v>77</v>
      </c>
      <c r="W15" s="80" t="s">
        <v>99</v>
      </c>
      <c r="X15" s="184" t="s">
        <v>76</v>
      </c>
      <c r="Y15" s="189"/>
      <c r="Z15" s="199">
        <v>2090</v>
      </c>
      <c r="AA15" s="200"/>
      <c r="AB15" s="98" t="s">
        <v>77</v>
      </c>
      <c r="AC15" s="100" t="s">
        <v>99</v>
      </c>
      <c r="AD15" s="184" t="s">
        <v>100</v>
      </c>
      <c r="AE15" s="189"/>
      <c r="AF15" s="184" t="s">
        <v>101</v>
      </c>
      <c r="AG15" s="185"/>
    </row>
    <row r="16" spans="1:33" ht="0.75" customHeight="1">
      <c r="B16" s="108"/>
      <c r="C16" s="109"/>
      <c r="D16" s="110"/>
      <c r="E16" s="111"/>
      <c r="F16" s="112"/>
      <c r="G16" s="113"/>
      <c r="H16" s="114"/>
      <c r="I16" s="109"/>
      <c r="J16" s="109"/>
      <c r="K16" s="109"/>
      <c r="L16" s="115"/>
      <c r="M16" s="116"/>
      <c r="N16" s="111"/>
      <c r="O16" s="112"/>
      <c r="P16" s="117"/>
      <c r="Q16" s="118"/>
      <c r="R16" s="117"/>
      <c r="S16" s="118"/>
      <c r="T16" s="117"/>
      <c r="U16" s="119"/>
      <c r="V16" s="120"/>
      <c r="W16" s="112"/>
      <c r="X16" s="121"/>
      <c r="Y16" s="122"/>
      <c r="Z16" s="117"/>
      <c r="AA16" s="119"/>
      <c r="AB16" s="120"/>
      <c r="AC16" s="123"/>
      <c r="AD16" s="124"/>
      <c r="AE16" s="125"/>
      <c r="AF16" s="111"/>
      <c r="AG16" s="113"/>
    </row>
    <row r="17" spans="1:33" ht="14.25" customHeight="1">
      <c r="B17" s="126" t="s">
        <v>102</v>
      </c>
      <c r="C17" s="100"/>
      <c r="D17" s="100"/>
      <c r="E17" s="107"/>
      <c r="F17" s="107"/>
      <c r="G17" s="107"/>
      <c r="H17" s="80"/>
      <c r="I17" s="80"/>
      <c r="J17" s="80"/>
      <c r="K17" s="80"/>
      <c r="L17" s="100"/>
      <c r="M17" s="100"/>
      <c r="N17" s="80"/>
      <c r="O17" s="80"/>
      <c r="P17" s="97"/>
      <c r="Q17" s="97"/>
      <c r="R17" s="97"/>
      <c r="S17" s="97"/>
      <c r="T17" s="97"/>
      <c r="U17" s="97"/>
      <c r="V17" s="98"/>
      <c r="W17" s="80"/>
      <c r="X17" s="127"/>
      <c r="Y17" s="127"/>
      <c r="Z17" s="97"/>
      <c r="AA17" s="97"/>
      <c r="AB17" s="98"/>
      <c r="AC17" s="100"/>
      <c r="AD17" s="128"/>
      <c r="AE17" s="128"/>
      <c r="AF17" s="80"/>
      <c r="AG17" s="129"/>
    </row>
    <row r="18" spans="1:33" ht="7.5" customHeight="1">
      <c r="B18" s="126"/>
      <c r="C18" s="100"/>
      <c r="D18" s="100"/>
      <c r="E18" s="107"/>
      <c r="F18" s="107"/>
      <c r="G18" s="107"/>
      <c r="H18" s="80"/>
      <c r="I18" s="80"/>
      <c r="J18" s="80"/>
      <c r="K18" s="80"/>
      <c r="L18" s="100"/>
      <c r="M18" s="100"/>
      <c r="N18" s="80"/>
      <c r="O18" s="80"/>
      <c r="P18" s="97"/>
      <c r="Q18" s="97"/>
      <c r="R18" s="97"/>
      <c r="S18" s="97"/>
      <c r="T18" s="97"/>
      <c r="U18" s="97"/>
      <c r="V18" s="98"/>
      <c r="W18" s="80"/>
      <c r="X18" s="127"/>
      <c r="Y18" s="127"/>
      <c r="Z18" s="97"/>
      <c r="AA18" s="97"/>
      <c r="AB18" s="98"/>
      <c r="AC18" s="100"/>
      <c r="AD18" s="128"/>
      <c r="AE18" s="128"/>
      <c r="AF18" s="80"/>
      <c r="AG18" s="129"/>
    </row>
    <row r="19" spans="1:33" s="85" customFormat="1" ht="22.5" customHeight="1">
      <c r="A19" s="82">
        <v>2</v>
      </c>
      <c r="B19" s="83" t="s">
        <v>103</v>
      </c>
      <c r="C19" s="84"/>
      <c r="D19" s="84"/>
      <c r="E19" s="84"/>
      <c r="F19" s="84"/>
      <c r="G19" s="84"/>
      <c r="N19" s="86"/>
      <c r="O19" s="86"/>
      <c r="P19" s="87"/>
      <c r="Q19" s="87"/>
      <c r="R19" s="87"/>
      <c r="S19" s="87"/>
      <c r="T19" s="87"/>
      <c r="U19" s="87"/>
      <c r="Z19" s="87"/>
      <c r="AA19" s="87"/>
      <c r="AE19" s="87"/>
      <c r="AF19" s="87"/>
      <c r="AG19" s="130" t="s">
        <v>104</v>
      </c>
    </row>
    <row r="20" spans="1:33" ht="15" customHeight="1">
      <c r="A20" s="44"/>
      <c r="B20" s="207" t="s">
        <v>105</v>
      </c>
      <c r="C20" s="208"/>
      <c r="D20" s="208"/>
      <c r="E20" s="208"/>
      <c r="F20" s="209"/>
      <c r="G20" s="216" t="s">
        <v>106</v>
      </c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8"/>
      <c r="U20" s="216" t="s">
        <v>107</v>
      </c>
      <c r="V20" s="217"/>
      <c r="W20" s="217"/>
      <c r="X20" s="217"/>
      <c r="Y20" s="217"/>
      <c r="Z20" s="217"/>
      <c r="AA20" s="217"/>
      <c r="AB20" s="219" t="s">
        <v>108</v>
      </c>
      <c r="AC20" s="220"/>
      <c r="AD20" s="220"/>
      <c r="AE20" s="220"/>
      <c r="AF20" s="220"/>
      <c r="AG20" s="221"/>
    </row>
    <row r="21" spans="1:33" ht="30" customHeight="1">
      <c r="B21" s="210"/>
      <c r="C21" s="211"/>
      <c r="D21" s="211"/>
      <c r="E21" s="211"/>
      <c r="F21" s="212"/>
      <c r="G21" s="222" t="s">
        <v>109</v>
      </c>
      <c r="H21" s="223"/>
      <c r="I21" s="223"/>
      <c r="J21" s="223"/>
      <c r="K21" s="223"/>
      <c r="L21" s="223"/>
      <c r="M21" s="224"/>
      <c r="N21" s="225" t="s">
        <v>110</v>
      </c>
      <c r="O21" s="226"/>
      <c r="P21" s="226"/>
      <c r="Q21" s="226"/>
      <c r="R21" s="226"/>
      <c r="S21" s="226"/>
      <c r="T21" s="227"/>
      <c r="U21" s="225" t="s">
        <v>111</v>
      </c>
      <c r="V21" s="226"/>
      <c r="W21" s="226"/>
      <c r="X21" s="226"/>
      <c r="Y21" s="226"/>
      <c r="Z21" s="226"/>
      <c r="AA21" s="227"/>
      <c r="AB21" s="225" t="s">
        <v>112</v>
      </c>
      <c r="AC21" s="226"/>
      <c r="AD21" s="226"/>
      <c r="AE21" s="226"/>
      <c r="AF21" s="226"/>
      <c r="AG21" s="227"/>
    </row>
    <row r="22" spans="1:33" ht="15" customHeight="1">
      <c r="B22" s="213"/>
      <c r="C22" s="214"/>
      <c r="D22" s="214"/>
      <c r="E22" s="214"/>
      <c r="F22" s="215"/>
      <c r="G22" s="231" t="s">
        <v>113</v>
      </c>
      <c r="H22" s="232"/>
      <c r="I22" s="232"/>
      <c r="J22" s="232"/>
      <c r="K22" s="232"/>
      <c r="L22" s="232"/>
      <c r="M22" s="233"/>
      <c r="N22" s="228"/>
      <c r="O22" s="229"/>
      <c r="P22" s="229"/>
      <c r="Q22" s="229"/>
      <c r="R22" s="229"/>
      <c r="S22" s="229"/>
      <c r="T22" s="230"/>
      <c r="U22" s="228"/>
      <c r="V22" s="229"/>
      <c r="W22" s="229"/>
      <c r="X22" s="229"/>
      <c r="Y22" s="229"/>
      <c r="Z22" s="229"/>
      <c r="AA22" s="230"/>
      <c r="AB22" s="228"/>
      <c r="AC22" s="229"/>
      <c r="AD22" s="229"/>
      <c r="AE22" s="229"/>
      <c r="AF22" s="229"/>
      <c r="AG22" s="230"/>
    </row>
    <row r="23" spans="1:33" s="44" customFormat="1" ht="15" customHeight="1">
      <c r="B23" s="234" t="s">
        <v>114</v>
      </c>
      <c r="C23" s="234"/>
      <c r="D23" s="234"/>
      <c r="E23" s="234"/>
      <c r="F23" s="234"/>
      <c r="G23" s="235">
        <v>583978</v>
      </c>
      <c r="H23" s="236"/>
      <c r="I23" s="236"/>
      <c r="J23" s="236"/>
      <c r="K23" s="236"/>
      <c r="L23" s="236"/>
      <c r="M23" s="237"/>
      <c r="N23" s="235">
        <v>241707</v>
      </c>
      <c r="O23" s="236"/>
      <c r="P23" s="236"/>
      <c r="Q23" s="236"/>
      <c r="R23" s="236"/>
      <c r="S23" s="236"/>
      <c r="T23" s="237"/>
      <c r="U23" s="235">
        <v>7041</v>
      </c>
      <c r="V23" s="236"/>
      <c r="W23" s="236"/>
      <c r="X23" s="236"/>
      <c r="Y23" s="236"/>
      <c r="Z23" s="236"/>
      <c r="AA23" s="237"/>
      <c r="AB23" s="238"/>
      <c r="AC23" s="239"/>
      <c r="AD23" s="239"/>
      <c r="AE23" s="239"/>
      <c r="AF23" s="239"/>
      <c r="AG23" s="240"/>
    </row>
    <row r="24" spans="1:33" s="44" customFormat="1" ht="15" customHeight="1">
      <c r="B24" s="234" t="s">
        <v>115</v>
      </c>
      <c r="C24" s="234"/>
      <c r="D24" s="234"/>
      <c r="E24" s="234"/>
      <c r="F24" s="234"/>
      <c r="G24" s="235">
        <v>822033</v>
      </c>
      <c r="H24" s="236"/>
      <c r="I24" s="236"/>
      <c r="J24" s="236"/>
      <c r="K24" s="236"/>
      <c r="L24" s="236"/>
      <c r="M24" s="237"/>
      <c r="N24" s="235">
        <v>563447</v>
      </c>
      <c r="O24" s="236"/>
      <c r="P24" s="236"/>
      <c r="Q24" s="236"/>
      <c r="R24" s="236"/>
      <c r="S24" s="236"/>
      <c r="T24" s="237"/>
      <c r="U24" s="235">
        <v>6444</v>
      </c>
      <c r="V24" s="236"/>
      <c r="W24" s="236"/>
      <c r="X24" s="236"/>
      <c r="Y24" s="236"/>
      <c r="Z24" s="236"/>
      <c r="AA24" s="237"/>
      <c r="AB24" s="238"/>
      <c r="AC24" s="239"/>
      <c r="AD24" s="239"/>
      <c r="AE24" s="239"/>
      <c r="AF24" s="239"/>
      <c r="AG24" s="240"/>
    </row>
    <row r="25" spans="1:33" s="44" customFormat="1" ht="15" customHeight="1">
      <c r="B25" s="234" t="s">
        <v>116</v>
      </c>
      <c r="C25" s="234"/>
      <c r="D25" s="234"/>
      <c r="E25" s="234"/>
      <c r="F25" s="234"/>
      <c r="G25" s="235">
        <v>467970</v>
      </c>
      <c r="H25" s="236"/>
      <c r="I25" s="236"/>
      <c r="J25" s="236"/>
      <c r="K25" s="236"/>
      <c r="L25" s="236"/>
      <c r="M25" s="237"/>
      <c r="N25" s="235">
        <v>200397</v>
      </c>
      <c r="O25" s="236"/>
      <c r="P25" s="236"/>
      <c r="Q25" s="236"/>
      <c r="R25" s="236"/>
      <c r="S25" s="236"/>
      <c r="T25" s="237"/>
      <c r="U25" s="235">
        <v>6294</v>
      </c>
      <c r="V25" s="236"/>
      <c r="W25" s="236"/>
      <c r="X25" s="236"/>
      <c r="Y25" s="236"/>
      <c r="Z25" s="236"/>
      <c r="AA25" s="237"/>
      <c r="AB25" s="238"/>
      <c r="AC25" s="239"/>
      <c r="AD25" s="239"/>
      <c r="AE25" s="239"/>
      <c r="AF25" s="239"/>
      <c r="AG25" s="240"/>
    </row>
    <row r="26" spans="1:33" s="44" customFormat="1" ht="15" customHeight="1">
      <c r="B26" s="234" t="s">
        <v>117</v>
      </c>
      <c r="C26" s="234"/>
      <c r="D26" s="234"/>
      <c r="E26" s="234"/>
      <c r="F26" s="234"/>
      <c r="G26" s="235">
        <v>277993</v>
      </c>
      <c r="H26" s="236"/>
      <c r="I26" s="236"/>
      <c r="J26" s="236"/>
      <c r="K26" s="236"/>
      <c r="L26" s="236"/>
      <c r="M26" s="237"/>
      <c r="N26" s="235">
        <v>89001</v>
      </c>
      <c r="O26" s="236"/>
      <c r="P26" s="236"/>
      <c r="Q26" s="236"/>
      <c r="R26" s="236"/>
      <c r="S26" s="236"/>
      <c r="T26" s="237"/>
      <c r="U26" s="235">
        <v>6768</v>
      </c>
      <c r="V26" s="236"/>
      <c r="W26" s="236"/>
      <c r="X26" s="236"/>
      <c r="Y26" s="236"/>
      <c r="Z26" s="236"/>
      <c r="AA26" s="237"/>
      <c r="AB26" s="238"/>
      <c r="AC26" s="239"/>
      <c r="AD26" s="239"/>
      <c r="AE26" s="239"/>
      <c r="AF26" s="239"/>
      <c r="AG26" s="240"/>
    </row>
    <row r="27" spans="1:33" s="44" customFormat="1" ht="15" customHeight="1">
      <c r="B27" s="234" t="s">
        <v>118</v>
      </c>
      <c r="C27" s="234"/>
      <c r="D27" s="234"/>
      <c r="E27" s="234"/>
      <c r="F27" s="234"/>
      <c r="G27" s="235">
        <v>15093</v>
      </c>
      <c r="H27" s="236"/>
      <c r="I27" s="236"/>
      <c r="J27" s="236"/>
      <c r="K27" s="236"/>
      <c r="L27" s="236"/>
      <c r="M27" s="237"/>
      <c r="N27" s="235">
        <v>238653</v>
      </c>
      <c r="O27" s="236"/>
      <c r="P27" s="236"/>
      <c r="Q27" s="236"/>
      <c r="R27" s="236"/>
      <c r="S27" s="236"/>
      <c r="T27" s="237"/>
      <c r="U27" s="235">
        <v>6715</v>
      </c>
      <c r="V27" s="236"/>
      <c r="W27" s="236"/>
      <c r="X27" s="236"/>
      <c r="Y27" s="236"/>
      <c r="Z27" s="236"/>
      <c r="AA27" s="237"/>
      <c r="AB27" s="238"/>
      <c r="AC27" s="239"/>
      <c r="AD27" s="239"/>
      <c r="AE27" s="239"/>
      <c r="AF27" s="239"/>
      <c r="AG27" s="240"/>
    </row>
    <row r="28" spans="1:33" s="44" customFormat="1" ht="15" customHeight="1">
      <c r="B28" s="241" t="s">
        <v>119</v>
      </c>
      <c r="C28" s="242"/>
      <c r="D28" s="242"/>
      <c r="E28" s="242"/>
      <c r="F28" s="243"/>
      <c r="G28" s="244">
        <v>0</v>
      </c>
      <c r="H28" s="245"/>
      <c r="I28" s="245"/>
      <c r="J28" s="245"/>
      <c r="K28" s="245"/>
      <c r="L28" s="245"/>
      <c r="M28" s="246"/>
      <c r="N28" s="247">
        <v>100370</v>
      </c>
      <c r="O28" s="248"/>
      <c r="P28" s="248"/>
      <c r="Q28" s="248"/>
      <c r="R28" s="248"/>
      <c r="S28" s="248"/>
      <c r="T28" s="249"/>
      <c r="U28" s="247">
        <v>7176</v>
      </c>
      <c r="V28" s="248"/>
      <c r="W28" s="248"/>
      <c r="X28" s="248"/>
      <c r="Y28" s="248"/>
      <c r="Z28" s="248"/>
      <c r="AA28" s="249"/>
      <c r="AB28" s="250"/>
      <c r="AC28" s="250"/>
      <c r="AD28" s="250"/>
      <c r="AE28" s="250"/>
      <c r="AF28" s="250"/>
      <c r="AG28" s="250"/>
    </row>
    <row r="29" spans="1:33" s="44" customFormat="1" ht="15" customHeight="1">
      <c r="B29" s="241" t="s">
        <v>120</v>
      </c>
      <c r="C29" s="242"/>
      <c r="D29" s="242"/>
      <c r="E29" s="242"/>
      <c r="F29" s="243"/>
      <c r="G29" s="263"/>
      <c r="H29" s="264"/>
      <c r="I29" s="264"/>
      <c r="J29" s="264"/>
      <c r="K29" s="264"/>
      <c r="L29" s="264"/>
      <c r="M29" s="265"/>
      <c r="N29" s="272" t="s">
        <v>83</v>
      </c>
      <c r="O29" s="272"/>
      <c r="P29" s="272"/>
      <c r="Q29" s="272"/>
      <c r="R29" s="272"/>
      <c r="S29" s="272"/>
      <c r="T29" s="272"/>
      <c r="U29" s="248"/>
      <c r="V29" s="248"/>
      <c r="W29" s="248"/>
      <c r="X29" s="248"/>
      <c r="Y29" s="248"/>
      <c r="Z29" s="248"/>
      <c r="AA29" s="248"/>
      <c r="AB29" s="273"/>
      <c r="AC29" s="274"/>
      <c r="AD29" s="274"/>
      <c r="AE29" s="274"/>
      <c r="AF29" s="274"/>
      <c r="AG29" s="275"/>
    </row>
    <row r="30" spans="1:33" s="44" customFormat="1" ht="15" customHeight="1">
      <c r="B30" s="193"/>
      <c r="C30" s="195"/>
      <c r="D30" s="195"/>
      <c r="E30" s="195"/>
      <c r="F30" s="194"/>
      <c r="G30" s="266"/>
      <c r="H30" s="267"/>
      <c r="I30" s="267"/>
      <c r="J30" s="267"/>
      <c r="K30" s="267"/>
      <c r="L30" s="267"/>
      <c r="M30" s="268"/>
      <c r="N30" s="282" t="s">
        <v>121</v>
      </c>
      <c r="O30" s="283"/>
      <c r="P30" s="283"/>
      <c r="Q30" s="283"/>
      <c r="R30" s="283"/>
      <c r="S30" s="283"/>
      <c r="T30" s="284"/>
      <c r="U30" s="285"/>
      <c r="V30" s="286"/>
      <c r="W30" s="286"/>
      <c r="X30" s="286"/>
      <c r="Y30" s="286"/>
      <c r="Z30" s="286"/>
      <c r="AA30" s="286"/>
      <c r="AB30" s="276"/>
      <c r="AC30" s="277"/>
      <c r="AD30" s="277"/>
      <c r="AE30" s="277"/>
      <c r="AF30" s="277"/>
      <c r="AG30" s="278"/>
    </row>
    <row r="31" spans="1:33" s="44" customFormat="1" ht="15" customHeight="1">
      <c r="B31" s="193"/>
      <c r="C31" s="195"/>
      <c r="D31" s="195"/>
      <c r="E31" s="195"/>
      <c r="F31" s="194"/>
      <c r="G31" s="266"/>
      <c r="H31" s="267"/>
      <c r="I31" s="267"/>
      <c r="J31" s="267"/>
      <c r="K31" s="267"/>
      <c r="L31" s="267"/>
      <c r="M31" s="268"/>
      <c r="N31" s="287" t="s">
        <v>122</v>
      </c>
      <c r="O31" s="288"/>
      <c r="P31" s="288"/>
      <c r="Q31" s="288"/>
      <c r="R31" s="288"/>
      <c r="S31" s="288"/>
      <c r="T31" s="289"/>
      <c r="U31" s="285">
        <v>7431</v>
      </c>
      <c r="V31" s="286"/>
      <c r="W31" s="286"/>
      <c r="X31" s="286"/>
      <c r="Y31" s="286"/>
      <c r="Z31" s="286"/>
      <c r="AA31" s="286"/>
      <c r="AB31" s="276"/>
      <c r="AC31" s="277"/>
      <c r="AD31" s="277"/>
      <c r="AE31" s="277"/>
      <c r="AF31" s="277"/>
      <c r="AG31" s="278"/>
    </row>
    <row r="32" spans="1:33" s="44" customFormat="1" ht="15" customHeight="1">
      <c r="B32" s="260"/>
      <c r="C32" s="261"/>
      <c r="D32" s="261"/>
      <c r="E32" s="261"/>
      <c r="F32" s="262"/>
      <c r="G32" s="269"/>
      <c r="H32" s="270"/>
      <c r="I32" s="270"/>
      <c r="J32" s="270"/>
      <c r="K32" s="270"/>
      <c r="L32" s="270"/>
      <c r="M32" s="271"/>
      <c r="N32" s="290">
        <v>259159</v>
      </c>
      <c r="O32" s="291"/>
      <c r="P32" s="291"/>
      <c r="Q32" s="291"/>
      <c r="R32" s="291"/>
      <c r="S32" s="291"/>
      <c r="T32" s="291"/>
      <c r="U32" s="251"/>
      <c r="V32" s="252"/>
      <c r="W32" s="252"/>
      <c r="X32" s="252"/>
      <c r="Y32" s="252"/>
      <c r="Z32" s="252"/>
      <c r="AA32" s="253"/>
      <c r="AB32" s="279"/>
      <c r="AC32" s="280"/>
      <c r="AD32" s="280"/>
      <c r="AE32" s="280"/>
      <c r="AF32" s="280"/>
      <c r="AG32" s="281"/>
    </row>
    <row r="33" spans="2:33" s="44" customFormat="1" ht="15" customHeight="1">
      <c r="B33" s="234" t="s">
        <v>123</v>
      </c>
      <c r="C33" s="234"/>
      <c r="D33" s="234"/>
      <c r="E33" s="234"/>
      <c r="F33" s="234"/>
      <c r="G33" s="254"/>
      <c r="H33" s="255"/>
      <c r="I33" s="255"/>
      <c r="J33" s="255"/>
      <c r="K33" s="255"/>
      <c r="L33" s="255"/>
      <c r="M33" s="256"/>
      <c r="N33" s="235">
        <v>134124</v>
      </c>
      <c r="O33" s="236"/>
      <c r="P33" s="236"/>
      <c r="Q33" s="236"/>
      <c r="R33" s="236"/>
      <c r="S33" s="236"/>
      <c r="T33" s="236"/>
      <c r="U33" s="235">
        <v>6831</v>
      </c>
      <c r="V33" s="236"/>
      <c r="W33" s="236"/>
      <c r="X33" s="236"/>
      <c r="Y33" s="236"/>
      <c r="Z33" s="236"/>
      <c r="AA33" s="237"/>
      <c r="AB33" s="257"/>
      <c r="AC33" s="258"/>
      <c r="AD33" s="258"/>
      <c r="AE33" s="258"/>
      <c r="AF33" s="258"/>
      <c r="AG33" s="259"/>
    </row>
    <row r="34" spans="2:33" s="44" customFormat="1" ht="15" customHeight="1">
      <c r="B34" s="234" t="s">
        <v>124</v>
      </c>
      <c r="C34" s="234"/>
      <c r="D34" s="234"/>
      <c r="E34" s="234"/>
      <c r="F34" s="292"/>
      <c r="G34" s="254"/>
      <c r="H34" s="255"/>
      <c r="I34" s="255"/>
      <c r="J34" s="255"/>
      <c r="K34" s="255"/>
      <c r="L34" s="255"/>
      <c r="M34" s="256"/>
      <c r="N34" s="293">
        <v>236337</v>
      </c>
      <c r="O34" s="293"/>
      <c r="P34" s="293"/>
      <c r="Q34" s="293"/>
      <c r="R34" s="293"/>
      <c r="S34" s="293"/>
      <c r="T34" s="293"/>
      <c r="U34" s="236">
        <v>6773</v>
      </c>
      <c r="V34" s="236"/>
      <c r="W34" s="236"/>
      <c r="X34" s="236"/>
      <c r="Y34" s="236"/>
      <c r="Z34" s="236"/>
      <c r="AA34" s="237"/>
      <c r="AB34" s="257"/>
      <c r="AC34" s="258"/>
      <c r="AD34" s="258"/>
      <c r="AE34" s="258"/>
      <c r="AF34" s="258"/>
      <c r="AG34" s="259"/>
    </row>
    <row r="35" spans="2:33" s="44" customFormat="1" ht="15" customHeight="1">
      <c r="B35" s="234" t="s">
        <v>125</v>
      </c>
      <c r="C35" s="234"/>
      <c r="D35" s="234"/>
      <c r="E35" s="234"/>
      <c r="F35" s="292"/>
      <c r="G35" s="254"/>
      <c r="H35" s="255"/>
      <c r="I35" s="255"/>
      <c r="J35" s="255"/>
      <c r="K35" s="255"/>
      <c r="L35" s="255"/>
      <c r="M35" s="256"/>
      <c r="N35" s="293">
        <v>850146</v>
      </c>
      <c r="O35" s="293"/>
      <c r="P35" s="293"/>
      <c r="Q35" s="293"/>
      <c r="R35" s="293"/>
      <c r="S35" s="293"/>
      <c r="T35" s="293"/>
      <c r="U35" s="236">
        <v>6029</v>
      </c>
      <c r="V35" s="236"/>
      <c r="W35" s="236"/>
      <c r="X35" s="236"/>
      <c r="Y35" s="236"/>
      <c r="Z35" s="236"/>
      <c r="AA35" s="237"/>
      <c r="AB35" s="257"/>
      <c r="AC35" s="258"/>
      <c r="AD35" s="258"/>
      <c r="AE35" s="258"/>
      <c r="AF35" s="258"/>
      <c r="AG35" s="259"/>
    </row>
    <row r="36" spans="2:33" s="44" customFormat="1" ht="15" customHeight="1">
      <c r="B36" s="234" t="s">
        <v>126</v>
      </c>
      <c r="C36" s="234"/>
      <c r="D36" s="234"/>
      <c r="E36" s="234"/>
      <c r="F36" s="292"/>
      <c r="G36" s="254"/>
      <c r="H36" s="255"/>
      <c r="I36" s="255"/>
      <c r="J36" s="255"/>
      <c r="K36" s="255"/>
      <c r="L36" s="255"/>
      <c r="M36" s="256"/>
      <c r="N36" s="293">
        <v>564589</v>
      </c>
      <c r="O36" s="293"/>
      <c r="P36" s="293"/>
      <c r="Q36" s="293"/>
      <c r="R36" s="293"/>
      <c r="S36" s="293"/>
      <c r="T36" s="293"/>
      <c r="U36" s="236">
        <v>5884</v>
      </c>
      <c r="V36" s="236"/>
      <c r="W36" s="236"/>
      <c r="X36" s="236"/>
      <c r="Y36" s="236"/>
      <c r="Z36" s="236"/>
      <c r="AA36" s="237"/>
      <c r="AB36" s="257"/>
      <c r="AC36" s="258"/>
      <c r="AD36" s="258"/>
      <c r="AE36" s="258"/>
      <c r="AF36" s="258"/>
      <c r="AG36" s="259"/>
    </row>
    <row r="37" spans="2:33" s="44" customFormat="1" ht="15" customHeight="1">
      <c r="B37" s="234" t="s">
        <v>127</v>
      </c>
      <c r="C37" s="234"/>
      <c r="D37" s="234"/>
      <c r="E37" s="234"/>
      <c r="F37" s="292"/>
      <c r="G37" s="254"/>
      <c r="H37" s="255"/>
      <c r="I37" s="255"/>
      <c r="J37" s="255"/>
      <c r="K37" s="255"/>
      <c r="L37" s="255"/>
      <c r="M37" s="256"/>
      <c r="N37" s="293">
        <v>186370</v>
      </c>
      <c r="O37" s="293"/>
      <c r="P37" s="293"/>
      <c r="Q37" s="293"/>
      <c r="R37" s="293"/>
      <c r="S37" s="293"/>
      <c r="T37" s="293"/>
      <c r="U37" s="236">
        <v>5425</v>
      </c>
      <c r="V37" s="236"/>
      <c r="W37" s="236"/>
      <c r="X37" s="236"/>
      <c r="Y37" s="236"/>
      <c r="Z37" s="236"/>
      <c r="AA37" s="237"/>
      <c r="AB37" s="257"/>
      <c r="AC37" s="258"/>
      <c r="AD37" s="258"/>
      <c r="AE37" s="258"/>
      <c r="AF37" s="258"/>
      <c r="AG37" s="259"/>
    </row>
    <row r="38" spans="2:33" s="44" customFormat="1" ht="15" customHeight="1">
      <c r="B38" s="241" t="s">
        <v>128</v>
      </c>
      <c r="C38" s="242"/>
      <c r="D38" s="242"/>
      <c r="E38" s="242"/>
      <c r="F38" s="243"/>
      <c r="G38" s="294"/>
      <c r="H38" s="295"/>
      <c r="I38" s="295"/>
      <c r="J38" s="295"/>
      <c r="K38" s="295"/>
      <c r="L38" s="295"/>
      <c r="M38" s="296"/>
      <c r="N38" s="303">
        <v>193390</v>
      </c>
      <c r="O38" s="304"/>
      <c r="P38" s="304"/>
      <c r="Q38" s="304"/>
      <c r="R38" s="304"/>
      <c r="S38" s="304"/>
      <c r="T38" s="305"/>
      <c r="U38" s="310" t="s">
        <v>129</v>
      </c>
      <c r="V38" s="310"/>
      <c r="W38" s="310"/>
      <c r="X38" s="310"/>
      <c r="Y38" s="310"/>
      <c r="Z38" s="310"/>
      <c r="AA38" s="311"/>
      <c r="AB38" s="273"/>
      <c r="AC38" s="274"/>
      <c r="AD38" s="274"/>
      <c r="AE38" s="274"/>
      <c r="AF38" s="274"/>
      <c r="AG38" s="275"/>
    </row>
    <row r="39" spans="2:33" s="44" customFormat="1" ht="15" customHeight="1">
      <c r="B39" s="193"/>
      <c r="C39" s="195"/>
      <c r="D39" s="195"/>
      <c r="E39" s="195"/>
      <c r="F39" s="194"/>
      <c r="G39" s="297"/>
      <c r="H39" s="298"/>
      <c r="I39" s="298"/>
      <c r="J39" s="298"/>
      <c r="K39" s="298"/>
      <c r="L39" s="298"/>
      <c r="M39" s="299"/>
      <c r="N39" s="306"/>
      <c r="O39" s="307"/>
      <c r="P39" s="307"/>
      <c r="Q39" s="307"/>
      <c r="R39" s="307"/>
      <c r="S39" s="307"/>
      <c r="T39" s="308"/>
      <c r="U39" s="312" t="s">
        <v>121</v>
      </c>
      <c r="V39" s="312"/>
      <c r="W39" s="312"/>
      <c r="X39" s="312"/>
      <c r="Y39" s="312"/>
      <c r="Z39" s="312"/>
      <c r="AA39" s="313"/>
      <c r="AB39" s="276"/>
      <c r="AC39" s="277"/>
      <c r="AD39" s="277"/>
      <c r="AE39" s="277"/>
      <c r="AF39" s="277"/>
      <c r="AG39" s="278"/>
    </row>
    <row r="40" spans="2:33" s="44" customFormat="1" ht="15" customHeight="1">
      <c r="B40" s="193"/>
      <c r="C40" s="195"/>
      <c r="D40" s="195"/>
      <c r="E40" s="195"/>
      <c r="F40" s="194"/>
      <c r="G40" s="297"/>
      <c r="H40" s="298"/>
      <c r="I40" s="298"/>
      <c r="J40" s="298"/>
      <c r="K40" s="298"/>
      <c r="L40" s="298"/>
      <c r="M40" s="299"/>
      <c r="N40" s="306"/>
      <c r="O40" s="307"/>
      <c r="P40" s="307"/>
      <c r="Q40" s="307"/>
      <c r="R40" s="307"/>
      <c r="S40" s="307"/>
      <c r="T40" s="308"/>
      <c r="U40" s="314" t="s">
        <v>130</v>
      </c>
      <c r="V40" s="314"/>
      <c r="W40" s="314"/>
      <c r="X40" s="314"/>
      <c r="Y40" s="314"/>
      <c r="Z40" s="314"/>
      <c r="AA40" s="315"/>
      <c r="AB40" s="276"/>
      <c r="AC40" s="277"/>
      <c r="AD40" s="277"/>
      <c r="AE40" s="277"/>
      <c r="AF40" s="277"/>
      <c r="AG40" s="278"/>
    </row>
    <row r="41" spans="2:33" s="44" customFormat="1" ht="15" customHeight="1">
      <c r="B41" s="260"/>
      <c r="C41" s="261"/>
      <c r="D41" s="261"/>
      <c r="E41" s="261"/>
      <c r="F41" s="262"/>
      <c r="G41" s="300"/>
      <c r="H41" s="301"/>
      <c r="I41" s="301"/>
      <c r="J41" s="301"/>
      <c r="K41" s="301"/>
      <c r="L41" s="301"/>
      <c r="M41" s="302"/>
      <c r="N41" s="290"/>
      <c r="O41" s="291"/>
      <c r="P41" s="291"/>
      <c r="Q41" s="291"/>
      <c r="R41" s="291"/>
      <c r="S41" s="291"/>
      <c r="T41" s="309"/>
      <c r="U41" s="252">
        <v>6411</v>
      </c>
      <c r="V41" s="252"/>
      <c r="W41" s="252"/>
      <c r="X41" s="252"/>
      <c r="Y41" s="252"/>
      <c r="Z41" s="252"/>
      <c r="AA41" s="253"/>
      <c r="AB41" s="279"/>
      <c r="AC41" s="280"/>
      <c r="AD41" s="280"/>
      <c r="AE41" s="280"/>
      <c r="AF41" s="280"/>
      <c r="AG41" s="281"/>
    </row>
    <row r="42" spans="2:33" s="44" customFormat="1" ht="15" customHeight="1">
      <c r="B42" s="292" t="s">
        <v>131</v>
      </c>
      <c r="C42" s="316"/>
      <c r="D42" s="316"/>
      <c r="E42" s="316"/>
      <c r="F42" s="317"/>
      <c r="G42" s="254"/>
      <c r="H42" s="255"/>
      <c r="I42" s="255"/>
      <c r="J42" s="255"/>
      <c r="K42" s="255"/>
      <c r="L42" s="255"/>
      <c r="M42" s="255"/>
      <c r="N42" s="318">
        <v>815843</v>
      </c>
      <c r="O42" s="319"/>
      <c r="P42" s="319"/>
      <c r="Q42" s="319"/>
      <c r="R42" s="319"/>
      <c r="S42" s="319"/>
      <c r="T42" s="320"/>
      <c r="U42" s="236">
        <v>5777</v>
      </c>
      <c r="V42" s="236"/>
      <c r="W42" s="236"/>
      <c r="X42" s="236"/>
      <c r="Y42" s="236"/>
      <c r="Z42" s="236"/>
      <c r="AA42" s="237"/>
      <c r="AB42" s="257"/>
      <c r="AC42" s="258"/>
      <c r="AD42" s="258"/>
      <c r="AE42" s="258"/>
      <c r="AF42" s="258"/>
      <c r="AG42" s="259"/>
    </row>
    <row r="43" spans="2:33" s="44" customFormat="1" ht="15" customHeight="1">
      <c r="B43" s="292" t="s">
        <v>132</v>
      </c>
      <c r="C43" s="316"/>
      <c r="D43" s="316"/>
      <c r="E43" s="316"/>
      <c r="F43" s="317"/>
      <c r="G43" s="254"/>
      <c r="H43" s="255"/>
      <c r="I43" s="255"/>
      <c r="J43" s="255"/>
      <c r="K43" s="255"/>
      <c r="L43" s="255"/>
      <c r="M43" s="255"/>
      <c r="N43" s="318">
        <v>832948</v>
      </c>
      <c r="O43" s="319"/>
      <c r="P43" s="319"/>
      <c r="Q43" s="319"/>
      <c r="R43" s="319"/>
      <c r="S43" s="319"/>
      <c r="T43" s="320"/>
      <c r="U43" s="236">
        <v>7312</v>
      </c>
      <c r="V43" s="236"/>
      <c r="W43" s="236"/>
      <c r="X43" s="236"/>
      <c r="Y43" s="236"/>
      <c r="Z43" s="236"/>
      <c r="AA43" s="237"/>
      <c r="AB43" s="257"/>
      <c r="AC43" s="258"/>
      <c r="AD43" s="258"/>
      <c r="AE43" s="258"/>
      <c r="AF43" s="258"/>
      <c r="AG43" s="259"/>
    </row>
    <row r="44" spans="2:33" s="44" customFormat="1" ht="15" customHeight="1">
      <c r="B44" s="292" t="s">
        <v>133</v>
      </c>
      <c r="C44" s="316"/>
      <c r="D44" s="316"/>
      <c r="E44" s="316"/>
      <c r="F44" s="317"/>
      <c r="G44" s="254"/>
      <c r="H44" s="255"/>
      <c r="I44" s="255"/>
      <c r="J44" s="255"/>
      <c r="K44" s="255"/>
      <c r="L44" s="255"/>
      <c r="M44" s="255"/>
      <c r="N44" s="318">
        <v>940381</v>
      </c>
      <c r="O44" s="319"/>
      <c r="P44" s="319"/>
      <c r="Q44" s="319"/>
      <c r="R44" s="319"/>
      <c r="S44" s="319"/>
      <c r="T44" s="320"/>
      <c r="U44" s="236">
        <v>7033</v>
      </c>
      <c r="V44" s="236"/>
      <c r="W44" s="236"/>
      <c r="X44" s="236"/>
      <c r="Y44" s="236"/>
      <c r="Z44" s="236"/>
      <c r="AA44" s="237"/>
      <c r="AB44" s="321">
        <v>1087</v>
      </c>
      <c r="AC44" s="322"/>
      <c r="AD44" s="322"/>
      <c r="AE44" s="322"/>
      <c r="AF44" s="322"/>
      <c r="AG44" s="323"/>
    </row>
    <row r="45" spans="2:33" s="44" customFormat="1" ht="15" customHeight="1">
      <c r="B45" s="292" t="s">
        <v>134</v>
      </c>
      <c r="C45" s="316"/>
      <c r="D45" s="316"/>
      <c r="E45" s="316"/>
      <c r="F45" s="317"/>
      <c r="G45" s="254"/>
      <c r="H45" s="255"/>
      <c r="I45" s="255"/>
      <c r="J45" s="255"/>
      <c r="K45" s="255"/>
      <c r="L45" s="255"/>
      <c r="M45" s="255"/>
      <c r="N45" s="318">
        <v>700765</v>
      </c>
      <c r="O45" s="319"/>
      <c r="P45" s="319"/>
      <c r="Q45" s="319"/>
      <c r="R45" s="319"/>
      <c r="S45" s="319"/>
      <c r="T45" s="320"/>
      <c r="U45" s="236">
        <v>6887</v>
      </c>
      <c r="V45" s="236"/>
      <c r="W45" s="236"/>
      <c r="X45" s="236"/>
      <c r="Y45" s="236"/>
      <c r="Z45" s="236"/>
      <c r="AA45" s="237"/>
      <c r="AB45" s="321">
        <v>1193</v>
      </c>
      <c r="AC45" s="322"/>
      <c r="AD45" s="322"/>
      <c r="AE45" s="322"/>
      <c r="AF45" s="322"/>
      <c r="AG45" s="323"/>
    </row>
    <row r="46" spans="2:33" s="44" customFormat="1" ht="15" customHeight="1">
      <c r="B46" s="292" t="s">
        <v>135</v>
      </c>
      <c r="C46" s="316"/>
      <c r="D46" s="316"/>
      <c r="E46" s="316"/>
      <c r="F46" s="317"/>
      <c r="G46" s="254"/>
      <c r="H46" s="255"/>
      <c r="I46" s="255"/>
      <c r="J46" s="255"/>
      <c r="K46" s="255"/>
      <c r="L46" s="255"/>
      <c r="M46" s="255"/>
      <c r="N46" s="318">
        <v>657823</v>
      </c>
      <c r="O46" s="319"/>
      <c r="P46" s="319"/>
      <c r="Q46" s="319"/>
      <c r="R46" s="319"/>
      <c r="S46" s="319"/>
      <c r="T46" s="320"/>
      <c r="U46" s="236">
        <v>6696</v>
      </c>
      <c r="V46" s="236"/>
      <c r="W46" s="236"/>
      <c r="X46" s="236"/>
      <c r="Y46" s="236"/>
      <c r="Z46" s="236"/>
      <c r="AA46" s="237"/>
      <c r="AB46" s="321">
        <v>1197</v>
      </c>
      <c r="AC46" s="322"/>
      <c r="AD46" s="322"/>
      <c r="AE46" s="322"/>
      <c r="AF46" s="322"/>
      <c r="AG46" s="323"/>
    </row>
    <row r="47" spans="2:33" ht="15" customHeight="1">
      <c r="B47" s="44" t="s">
        <v>136</v>
      </c>
      <c r="AG47" s="131"/>
    </row>
    <row r="48" spans="2:33" ht="15" customHeight="1">
      <c r="B48" s="44" t="s">
        <v>137</v>
      </c>
      <c r="AG48" s="131"/>
    </row>
  </sheetData>
  <mergeCells count="196">
    <mergeCell ref="B46:F46"/>
    <mergeCell ref="G46:M46"/>
    <mergeCell ref="N46:T46"/>
    <mergeCell ref="U46:AA46"/>
    <mergeCell ref="AB46:AG46"/>
    <mergeCell ref="B44:F44"/>
    <mergeCell ref="G44:M44"/>
    <mergeCell ref="N44:T44"/>
    <mergeCell ref="U44:AA44"/>
    <mergeCell ref="AB44:AG44"/>
    <mergeCell ref="B45:F45"/>
    <mergeCell ref="G45:M45"/>
    <mergeCell ref="N45:T45"/>
    <mergeCell ref="U45:AA45"/>
    <mergeCell ref="AB45:AG45"/>
    <mergeCell ref="B42:F42"/>
    <mergeCell ref="G42:M42"/>
    <mergeCell ref="N42:T42"/>
    <mergeCell ref="U42:AA42"/>
    <mergeCell ref="AB42:AG42"/>
    <mergeCell ref="B43:F43"/>
    <mergeCell ref="G43:M43"/>
    <mergeCell ref="N43:T43"/>
    <mergeCell ref="U43:AA43"/>
    <mergeCell ref="AB43:AG43"/>
    <mergeCell ref="B38:F41"/>
    <mergeCell ref="G38:M41"/>
    <mergeCell ref="N38:T41"/>
    <mergeCell ref="U38:AA38"/>
    <mergeCell ref="AB38:AG41"/>
    <mergeCell ref="U39:AA39"/>
    <mergeCell ref="U40:AA40"/>
    <mergeCell ref="U41:AA41"/>
    <mergeCell ref="B36:F36"/>
    <mergeCell ref="G36:M36"/>
    <mergeCell ref="N36:T36"/>
    <mergeCell ref="U36:AA36"/>
    <mergeCell ref="AB36:AG36"/>
    <mergeCell ref="B37:F37"/>
    <mergeCell ref="G37:M37"/>
    <mergeCell ref="N37:T37"/>
    <mergeCell ref="U37:AA37"/>
    <mergeCell ref="AB37:AG37"/>
    <mergeCell ref="B34:F34"/>
    <mergeCell ref="G34:M34"/>
    <mergeCell ref="N34:T34"/>
    <mergeCell ref="U34:AA34"/>
    <mergeCell ref="AB34:AG34"/>
    <mergeCell ref="B35:F35"/>
    <mergeCell ref="G35:M35"/>
    <mergeCell ref="N35:T35"/>
    <mergeCell ref="U35:AA35"/>
    <mergeCell ref="AB35:AG35"/>
    <mergeCell ref="U32:AA32"/>
    <mergeCell ref="B33:F33"/>
    <mergeCell ref="G33:M33"/>
    <mergeCell ref="N33:T33"/>
    <mergeCell ref="U33:AA33"/>
    <mergeCell ref="AB33:AG33"/>
    <mergeCell ref="B29:F32"/>
    <mergeCell ref="G29:M32"/>
    <mergeCell ref="N29:T29"/>
    <mergeCell ref="U29:AA29"/>
    <mergeCell ref="AB29:AG32"/>
    <mergeCell ref="N30:T30"/>
    <mergeCell ref="U30:AA30"/>
    <mergeCell ref="N31:T31"/>
    <mergeCell ref="U31:AA31"/>
    <mergeCell ref="N32:T32"/>
    <mergeCell ref="B27:F27"/>
    <mergeCell ref="G27:M27"/>
    <mergeCell ref="N27:T27"/>
    <mergeCell ref="U27:AA27"/>
    <mergeCell ref="AB27:AG27"/>
    <mergeCell ref="B28:F28"/>
    <mergeCell ref="G28:M28"/>
    <mergeCell ref="N28:T28"/>
    <mergeCell ref="U28:AA28"/>
    <mergeCell ref="AB28:AG28"/>
    <mergeCell ref="B25:F25"/>
    <mergeCell ref="G25:M25"/>
    <mergeCell ref="N25:T25"/>
    <mergeCell ref="U25:AA25"/>
    <mergeCell ref="AB25:AG25"/>
    <mergeCell ref="B26:F26"/>
    <mergeCell ref="G26:M26"/>
    <mergeCell ref="N26:T26"/>
    <mergeCell ref="U26:AA26"/>
    <mergeCell ref="AB26:AG26"/>
    <mergeCell ref="B23:F23"/>
    <mergeCell ref="G23:M23"/>
    <mergeCell ref="N23:T23"/>
    <mergeCell ref="U23:AA23"/>
    <mergeCell ref="AB23:AG23"/>
    <mergeCell ref="B24:F24"/>
    <mergeCell ref="G24:M24"/>
    <mergeCell ref="N24:T24"/>
    <mergeCell ref="U24:AA24"/>
    <mergeCell ref="AB24:AG24"/>
    <mergeCell ref="B20:F22"/>
    <mergeCell ref="G20:T20"/>
    <mergeCell ref="U20:AA20"/>
    <mergeCell ref="AB20:AG20"/>
    <mergeCell ref="G21:M21"/>
    <mergeCell ref="N21:T22"/>
    <mergeCell ref="U21:AA22"/>
    <mergeCell ref="AB21:AG22"/>
    <mergeCell ref="G22:M22"/>
    <mergeCell ref="R15:S15"/>
    <mergeCell ref="T15:U15"/>
    <mergeCell ref="X15:Y15"/>
    <mergeCell ref="Z15:AA15"/>
    <mergeCell ref="AD15:AE15"/>
    <mergeCell ref="AF15:AG15"/>
    <mergeCell ref="B15:D15"/>
    <mergeCell ref="E15:G15"/>
    <mergeCell ref="H15:K15"/>
    <mergeCell ref="L15:M15"/>
    <mergeCell ref="N15:O15"/>
    <mergeCell ref="P15:Q15"/>
    <mergeCell ref="R14:S14"/>
    <mergeCell ref="T14:U14"/>
    <mergeCell ref="X14:Y14"/>
    <mergeCell ref="Z14:AA14"/>
    <mergeCell ref="AD14:AE14"/>
    <mergeCell ref="AF14:AG14"/>
    <mergeCell ref="B14:D14"/>
    <mergeCell ref="E14:G14"/>
    <mergeCell ref="H14:K14"/>
    <mergeCell ref="L14:M14"/>
    <mergeCell ref="N14:O14"/>
    <mergeCell ref="P14:Q14"/>
    <mergeCell ref="R12:S12"/>
    <mergeCell ref="T12:U12"/>
    <mergeCell ref="X12:Y12"/>
    <mergeCell ref="Z12:AA12"/>
    <mergeCell ref="AD12:AE12"/>
    <mergeCell ref="AF12:AG12"/>
    <mergeCell ref="B12:D12"/>
    <mergeCell ref="E12:G12"/>
    <mergeCell ref="H12:K12"/>
    <mergeCell ref="L12:M12"/>
    <mergeCell ref="N12:O12"/>
    <mergeCell ref="P12:Q12"/>
    <mergeCell ref="R10:S10"/>
    <mergeCell ref="T10:U10"/>
    <mergeCell ref="X10:Y10"/>
    <mergeCell ref="Z10:AA10"/>
    <mergeCell ref="AD10:AE10"/>
    <mergeCell ref="AF10:AG10"/>
    <mergeCell ref="B10:D10"/>
    <mergeCell ref="E10:G10"/>
    <mergeCell ref="H10:K10"/>
    <mergeCell ref="L10:M10"/>
    <mergeCell ref="N10:O10"/>
    <mergeCell ref="P10:Q10"/>
    <mergeCell ref="R8:S8"/>
    <mergeCell ref="T8:U8"/>
    <mergeCell ref="X8:Y8"/>
    <mergeCell ref="Z8:AA8"/>
    <mergeCell ref="AD8:AE8"/>
    <mergeCell ref="AF8:AG8"/>
    <mergeCell ref="B8:D8"/>
    <mergeCell ref="E8:G8"/>
    <mergeCell ref="H8:K8"/>
    <mergeCell ref="L8:M8"/>
    <mergeCell ref="N8:O8"/>
    <mergeCell ref="P8:Q8"/>
    <mergeCell ref="R7:S7"/>
    <mergeCell ref="T7:W7"/>
    <mergeCell ref="X7:Y7"/>
    <mergeCell ref="Z7:AC7"/>
    <mergeCell ref="AD7:AE7"/>
    <mergeCell ref="AF7:AG7"/>
    <mergeCell ref="B7:D7"/>
    <mergeCell ref="E7:G7"/>
    <mergeCell ref="H7:K7"/>
    <mergeCell ref="L7:M7"/>
    <mergeCell ref="N7:O7"/>
    <mergeCell ref="P7:Q7"/>
    <mergeCell ref="B5:D6"/>
    <mergeCell ref="E5:G6"/>
    <mergeCell ref="H5:K6"/>
    <mergeCell ref="L5:M6"/>
    <mergeCell ref="N5:O6"/>
    <mergeCell ref="P5:S5"/>
    <mergeCell ref="T5:Y5"/>
    <mergeCell ref="Z5:AE5"/>
    <mergeCell ref="AF5:AG5"/>
    <mergeCell ref="P6:Q6"/>
    <mergeCell ref="R6:S6"/>
    <mergeCell ref="T6:W6"/>
    <mergeCell ref="X6:Y6"/>
    <mergeCell ref="Z6:AC6"/>
    <mergeCell ref="AD6:AE6"/>
    <mergeCell ref="AF6:AG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&amp;R&amp;"-,標準"16.電気・水道</oddHeader>
    <oddFooter>&amp;C&amp;"ＭＳ Ｐゴシック,標準"-114-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F74B-27DA-4801-AEF9-5BE7C39A0A47}">
  <sheetPr>
    <pageSetUpPr fitToPage="1"/>
  </sheetPr>
  <dimension ref="A1:J82"/>
  <sheetViews>
    <sheetView showGridLines="0" zoomScaleNormal="100" zoomScaleSheetLayoutView="100" workbookViewId="0"/>
  </sheetViews>
  <sheetFormatPr defaultColWidth="9.140625" defaultRowHeight="11.25"/>
  <cols>
    <col min="1" max="1" width="1.85546875" style="3" customWidth="1"/>
    <col min="2" max="2" width="12.140625" style="3" customWidth="1"/>
    <col min="3" max="3" width="9.28515625" style="3" customWidth="1"/>
    <col min="4" max="8" width="11.42578125" style="3" customWidth="1"/>
    <col min="9" max="10" width="11.42578125" style="4" customWidth="1"/>
    <col min="11" max="16384" width="9.140625" style="3"/>
  </cols>
  <sheetData>
    <row r="1" spans="1:10" ht="30" customHeight="1">
      <c r="A1" s="1" t="s">
        <v>0</v>
      </c>
      <c r="B1" s="2"/>
      <c r="C1" s="2"/>
    </row>
    <row r="2" spans="1:10" ht="7.5" customHeight="1">
      <c r="B2" s="5"/>
      <c r="C2" s="6"/>
      <c r="D2" s="6"/>
      <c r="E2" s="6"/>
      <c r="F2" s="6"/>
      <c r="G2" s="6"/>
      <c r="H2" s="6"/>
      <c r="I2" s="7"/>
      <c r="J2" s="7"/>
    </row>
    <row r="3" spans="1:10" ht="22.5" customHeight="1">
      <c r="B3" s="5"/>
      <c r="C3" s="6"/>
      <c r="D3" s="6"/>
      <c r="E3" s="6"/>
      <c r="F3" s="8"/>
      <c r="G3" s="8"/>
      <c r="H3" s="8"/>
      <c r="I3" s="9"/>
      <c r="J3" s="9"/>
    </row>
    <row r="4" spans="1:10" ht="15" customHeight="1">
      <c r="B4" s="324" t="s">
        <v>1</v>
      </c>
      <c r="C4" s="327" t="s">
        <v>2</v>
      </c>
      <c r="D4" s="11" t="s">
        <v>3</v>
      </c>
      <c r="E4" s="10" t="s">
        <v>4</v>
      </c>
      <c r="F4" s="330" t="s">
        <v>5</v>
      </c>
      <c r="G4" s="331"/>
      <c r="H4" s="332"/>
      <c r="I4" s="333" t="s">
        <v>6</v>
      </c>
      <c r="J4" s="334"/>
    </row>
    <row r="5" spans="1:10" ht="15" customHeight="1">
      <c r="B5" s="325"/>
      <c r="C5" s="328"/>
      <c r="D5" s="12" t="s">
        <v>7</v>
      </c>
      <c r="E5" s="13" t="s">
        <v>8</v>
      </c>
      <c r="F5" s="14" t="s">
        <v>9</v>
      </c>
      <c r="G5" s="15" t="s">
        <v>10</v>
      </c>
      <c r="H5" s="16" t="s">
        <v>11</v>
      </c>
      <c r="I5" s="17" t="s">
        <v>9</v>
      </c>
      <c r="J5" s="18" t="s">
        <v>10</v>
      </c>
    </row>
    <row r="6" spans="1:10" s="19" customFormat="1" ht="15" customHeight="1">
      <c r="B6" s="326"/>
      <c r="C6" s="329"/>
      <c r="D6" s="20" t="s">
        <v>12</v>
      </c>
      <c r="E6" s="21" t="s">
        <v>13</v>
      </c>
      <c r="F6" s="22" t="s">
        <v>14</v>
      </c>
      <c r="G6" s="23" t="s">
        <v>14</v>
      </c>
      <c r="H6" s="24" t="s">
        <v>15</v>
      </c>
      <c r="I6" s="25" t="s">
        <v>14</v>
      </c>
      <c r="J6" s="26" t="s">
        <v>14</v>
      </c>
    </row>
    <row r="7" spans="1:10" s="19" customFormat="1" ht="15" hidden="1" customHeight="1">
      <c r="B7" s="27" t="s">
        <v>16</v>
      </c>
      <c r="C7" s="28">
        <f>SUM(C8:C11)</f>
        <v>4</v>
      </c>
      <c r="D7" s="28">
        <f>SUM(D8:D11)</f>
        <v>88017</v>
      </c>
      <c r="E7" s="29" t="s">
        <v>17</v>
      </c>
      <c r="F7" s="30">
        <f>SUM(F8:F11)</f>
        <v>13050</v>
      </c>
      <c r="G7" s="31">
        <f>SUM(G8:G11)</f>
        <v>11997</v>
      </c>
      <c r="H7" s="32">
        <f t="shared" ref="H7:H37" si="0">ROUND(G7/F7*100,1)</f>
        <v>91.9</v>
      </c>
      <c r="I7" s="33">
        <f>SUM(I8:I11)</f>
        <v>35.700000000000003</v>
      </c>
      <c r="J7" s="34">
        <f>SUM(J8:J11)</f>
        <v>32.299999999999997</v>
      </c>
    </row>
    <row r="8" spans="1:10" s="19" customFormat="1" ht="14.1" hidden="1" customHeight="1">
      <c r="B8" s="35" t="s">
        <v>18</v>
      </c>
      <c r="C8" s="36">
        <v>1</v>
      </c>
      <c r="D8" s="36">
        <v>24246</v>
      </c>
      <c r="E8" s="36">
        <v>500</v>
      </c>
      <c r="F8" s="37">
        <v>4308</v>
      </c>
      <c r="G8" s="38">
        <v>4002</v>
      </c>
      <c r="H8" s="39">
        <f t="shared" si="0"/>
        <v>92.9</v>
      </c>
      <c r="I8" s="40">
        <v>11.8</v>
      </c>
      <c r="J8" s="41">
        <v>10.9</v>
      </c>
    </row>
    <row r="9" spans="1:10" s="19" customFormat="1" ht="14.1" hidden="1" customHeight="1">
      <c r="B9" s="35" t="s">
        <v>19</v>
      </c>
      <c r="C9" s="36">
        <v>1</v>
      </c>
      <c r="D9" s="36">
        <v>29707</v>
      </c>
      <c r="E9" s="36">
        <v>662</v>
      </c>
      <c r="F9" s="37">
        <v>4165</v>
      </c>
      <c r="G9" s="38">
        <v>3797</v>
      </c>
      <c r="H9" s="39">
        <f t="shared" si="0"/>
        <v>91.2</v>
      </c>
      <c r="I9" s="40">
        <v>11.4</v>
      </c>
      <c r="J9" s="41">
        <v>10</v>
      </c>
    </row>
    <row r="10" spans="1:10" s="19" customFormat="1" ht="14.1" hidden="1" customHeight="1">
      <c r="B10" s="35" t="s">
        <v>20</v>
      </c>
      <c r="C10" s="36">
        <v>1</v>
      </c>
      <c r="D10" s="36">
        <v>22035</v>
      </c>
      <c r="E10" s="36">
        <v>698</v>
      </c>
      <c r="F10" s="37">
        <v>3120</v>
      </c>
      <c r="G10" s="38">
        <v>2795</v>
      </c>
      <c r="H10" s="39">
        <f t="shared" si="0"/>
        <v>89.6</v>
      </c>
      <c r="I10" s="40">
        <v>8.5</v>
      </c>
      <c r="J10" s="41">
        <v>7.6</v>
      </c>
    </row>
    <row r="11" spans="1:10" s="19" customFormat="1" ht="14.1" hidden="1" customHeight="1">
      <c r="B11" s="35" t="s">
        <v>21</v>
      </c>
      <c r="C11" s="36">
        <v>1</v>
      </c>
      <c r="D11" s="36">
        <v>12029</v>
      </c>
      <c r="E11" s="36">
        <v>500</v>
      </c>
      <c r="F11" s="37">
        <v>1457</v>
      </c>
      <c r="G11" s="38">
        <v>1403</v>
      </c>
      <c r="H11" s="42">
        <f t="shared" si="0"/>
        <v>96.3</v>
      </c>
      <c r="I11" s="40">
        <v>4</v>
      </c>
      <c r="J11" s="41">
        <v>3.8</v>
      </c>
    </row>
    <row r="12" spans="1:10" s="19" customFormat="1" ht="15" hidden="1" customHeight="1">
      <c r="B12" s="27" t="s">
        <v>22</v>
      </c>
      <c r="C12" s="28">
        <f>SUM(C13:C16)</f>
        <v>4</v>
      </c>
      <c r="D12" s="28">
        <f>SUM(D13:D16)</f>
        <v>89446</v>
      </c>
      <c r="E12" s="29" t="s">
        <v>17</v>
      </c>
      <c r="F12" s="30">
        <f>SUM(F13:F16)</f>
        <v>13222</v>
      </c>
      <c r="G12" s="31">
        <f>SUM(G13:G16)</f>
        <v>11939</v>
      </c>
      <c r="H12" s="32">
        <f t="shared" si="0"/>
        <v>90.3</v>
      </c>
      <c r="I12" s="33">
        <f>SUM(I13:I16)</f>
        <v>36.199999999999996</v>
      </c>
      <c r="J12" s="34">
        <f>SUM(J13:J16)</f>
        <v>32.700000000000003</v>
      </c>
    </row>
    <row r="13" spans="1:10" s="19" customFormat="1" ht="15" hidden="1" customHeight="1">
      <c r="B13" s="35" t="s">
        <v>18</v>
      </c>
      <c r="C13" s="36">
        <v>1</v>
      </c>
      <c r="D13" s="36">
        <v>24167</v>
      </c>
      <c r="E13" s="36">
        <v>500</v>
      </c>
      <c r="F13" s="37">
        <v>4312</v>
      </c>
      <c r="G13" s="38">
        <v>3964</v>
      </c>
      <c r="H13" s="39">
        <f t="shared" si="0"/>
        <v>91.9</v>
      </c>
      <c r="I13" s="40">
        <v>11.8</v>
      </c>
      <c r="J13" s="41">
        <v>10.9</v>
      </c>
    </row>
    <row r="14" spans="1:10" s="19" customFormat="1" ht="15" hidden="1" customHeight="1">
      <c r="B14" s="35" t="s">
        <v>19</v>
      </c>
      <c r="C14" s="36">
        <v>1</v>
      </c>
      <c r="D14" s="36">
        <v>30177</v>
      </c>
      <c r="E14" s="36">
        <v>620</v>
      </c>
      <c r="F14" s="37">
        <v>4244</v>
      </c>
      <c r="G14" s="38">
        <v>3688</v>
      </c>
      <c r="H14" s="39">
        <f t="shared" si="0"/>
        <v>86.9</v>
      </c>
      <c r="I14" s="40">
        <v>11.6</v>
      </c>
      <c r="J14" s="41">
        <v>10.1</v>
      </c>
    </row>
    <row r="15" spans="1:10" s="19" customFormat="1" ht="15" hidden="1" customHeight="1">
      <c r="B15" s="35" t="s">
        <v>20</v>
      </c>
      <c r="C15" s="36">
        <v>1</v>
      </c>
      <c r="D15" s="36">
        <v>22901</v>
      </c>
      <c r="E15" s="36">
        <v>698</v>
      </c>
      <c r="F15" s="37">
        <v>3182</v>
      </c>
      <c r="G15" s="38">
        <v>2861</v>
      </c>
      <c r="H15" s="39">
        <f t="shared" si="0"/>
        <v>89.9</v>
      </c>
      <c r="I15" s="40">
        <v>8.6999999999999993</v>
      </c>
      <c r="J15" s="41">
        <v>7.8</v>
      </c>
    </row>
    <row r="16" spans="1:10" s="19" customFormat="1" ht="15" hidden="1" customHeight="1">
      <c r="B16" s="35" t="s">
        <v>21</v>
      </c>
      <c r="C16" s="36">
        <v>1</v>
      </c>
      <c r="D16" s="36">
        <v>12201</v>
      </c>
      <c r="E16" s="36">
        <v>500</v>
      </c>
      <c r="F16" s="37">
        <v>1484</v>
      </c>
      <c r="G16" s="38">
        <v>1426</v>
      </c>
      <c r="H16" s="42">
        <f t="shared" si="0"/>
        <v>96.1</v>
      </c>
      <c r="I16" s="40">
        <v>4.0999999999999996</v>
      </c>
      <c r="J16" s="41">
        <v>3.9</v>
      </c>
    </row>
    <row r="17" spans="2:10" s="19" customFormat="1" ht="15" hidden="1" customHeight="1">
      <c r="B17" s="27" t="s">
        <v>23</v>
      </c>
      <c r="C17" s="28">
        <f>SUM(C18:C21)</f>
        <v>4</v>
      </c>
      <c r="D17" s="28">
        <f>SUM(D18:D21)</f>
        <v>90403</v>
      </c>
      <c r="E17" s="29" t="s">
        <v>17</v>
      </c>
      <c r="F17" s="30">
        <f>SUM(F18:F21)</f>
        <v>13252</v>
      </c>
      <c r="G17" s="31">
        <f>SUM(G18:G21)</f>
        <v>12045</v>
      </c>
      <c r="H17" s="32">
        <f t="shared" si="0"/>
        <v>90.9</v>
      </c>
      <c r="I17" s="33">
        <f>SUM(I18:I21)</f>
        <v>36.299999999999997</v>
      </c>
      <c r="J17" s="34">
        <f>SUM(J18:J21)</f>
        <v>33</v>
      </c>
    </row>
    <row r="18" spans="2:10" s="19" customFormat="1" ht="15" hidden="1" customHeight="1">
      <c r="B18" s="35" t="s">
        <v>18</v>
      </c>
      <c r="C18" s="36">
        <v>1</v>
      </c>
      <c r="D18" s="36">
        <v>24168</v>
      </c>
      <c r="E18" s="36">
        <v>500</v>
      </c>
      <c r="F18" s="37">
        <v>4254</v>
      </c>
      <c r="G18" s="38">
        <v>3949</v>
      </c>
      <c r="H18" s="39">
        <f t="shared" si="0"/>
        <v>92.8</v>
      </c>
      <c r="I18" s="40">
        <v>11.7</v>
      </c>
      <c r="J18" s="41">
        <v>10.8</v>
      </c>
    </row>
    <row r="19" spans="2:10" s="19" customFormat="1" ht="15" hidden="1" customHeight="1">
      <c r="B19" s="35" t="s">
        <v>19</v>
      </c>
      <c r="C19" s="36">
        <v>1</v>
      </c>
      <c r="D19" s="36">
        <v>30610</v>
      </c>
      <c r="E19" s="36">
        <v>620</v>
      </c>
      <c r="F19" s="37">
        <v>4236</v>
      </c>
      <c r="G19" s="38">
        <v>3713</v>
      </c>
      <c r="H19" s="39">
        <f t="shared" si="0"/>
        <v>87.7</v>
      </c>
      <c r="I19" s="40">
        <v>11.6</v>
      </c>
      <c r="J19" s="41">
        <v>10.199999999999999</v>
      </c>
    </row>
    <row r="20" spans="2:10" s="19" customFormat="1" ht="15" hidden="1" customHeight="1">
      <c r="B20" s="35" t="s">
        <v>20</v>
      </c>
      <c r="C20" s="36">
        <v>1</v>
      </c>
      <c r="D20" s="36">
        <v>23111</v>
      </c>
      <c r="E20" s="36">
        <v>698</v>
      </c>
      <c r="F20" s="37">
        <v>3250</v>
      </c>
      <c r="G20" s="38">
        <v>2935</v>
      </c>
      <c r="H20" s="39">
        <f t="shared" si="0"/>
        <v>90.3</v>
      </c>
      <c r="I20" s="40">
        <v>8.9</v>
      </c>
      <c r="J20" s="41">
        <v>8</v>
      </c>
    </row>
    <row r="21" spans="2:10" s="19" customFormat="1" ht="15" hidden="1" customHeight="1">
      <c r="B21" s="35" t="s">
        <v>21</v>
      </c>
      <c r="C21" s="36">
        <v>1</v>
      </c>
      <c r="D21" s="36">
        <v>12514</v>
      </c>
      <c r="E21" s="36">
        <v>500</v>
      </c>
      <c r="F21" s="37">
        <v>1512</v>
      </c>
      <c r="G21" s="38">
        <v>1448</v>
      </c>
      <c r="H21" s="42">
        <f t="shared" si="0"/>
        <v>95.8</v>
      </c>
      <c r="I21" s="40">
        <v>4.0999999999999996</v>
      </c>
      <c r="J21" s="41">
        <v>4</v>
      </c>
    </row>
    <row r="22" spans="2:10" s="19" customFormat="1" ht="15" hidden="1" customHeight="1">
      <c r="B22" s="27" t="s">
        <v>24</v>
      </c>
      <c r="C22" s="28">
        <f>SUM(C23:C26)</f>
        <v>4</v>
      </c>
      <c r="D22" s="28">
        <f>SUM(D23:D26)</f>
        <v>91659</v>
      </c>
      <c r="E22" s="29" t="s">
        <v>17</v>
      </c>
      <c r="F22" s="30">
        <f>SUM(F23:F26)</f>
        <v>13425</v>
      </c>
      <c r="G22" s="31">
        <f>SUM(G23:G26)</f>
        <v>12326</v>
      </c>
      <c r="H22" s="32">
        <f t="shared" si="0"/>
        <v>91.8</v>
      </c>
      <c r="I22" s="33">
        <f>SUM(I23:I26)</f>
        <v>36.900000000000006</v>
      </c>
      <c r="J22" s="34">
        <f>SUM(J23:J26)</f>
        <v>33.799999999999997</v>
      </c>
    </row>
    <row r="23" spans="2:10" s="19" customFormat="1" ht="15" hidden="1" customHeight="1">
      <c r="B23" s="35" t="s">
        <v>18</v>
      </c>
      <c r="C23" s="36">
        <v>1</v>
      </c>
      <c r="D23" s="36">
        <v>24183</v>
      </c>
      <c r="E23" s="36">
        <v>500</v>
      </c>
      <c r="F23" s="37">
        <v>4367</v>
      </c>
      <c r="G23" s="38">
        <v>4020</v>
      </c>
      <c r="H23" s="39">
        <f t="shared" si="0"/>
        <v>92.1</v>
      </c>
      <c r="I23" s="40">
        <v>12</v>
      </c>
      <c r="J23" s="41">
        <v>11</v>
      </c>
    </row>
    <row r="24" spans="2:10" s="19" customFormat="1" ht="15" hidden="1" customHeight="1">
      <c r="B24" s="35" t="s">
        <v>19</v>
      </c>
      <c r="C24" s="36">
        <v>1</v>
      </c>
      <c r="D24" s="36">
        <v>30898</v>
      </c>
      <c r="E24" s="36">
        <v>620</v>
      </c>
      <c r="F24" s="37">
        <v>4219</v>
      </c>
      <c r="G24" s="38">
        <v>3833</v>
      </c>
      <c r="H24" s="39">
        <f t="shared" si="0"/>
        <v>90.9</v>
      </c>
      <c r="I24" s="40">
        <v>11.6</v>
      </c>
      <c r="J24" s="41">
        <v>10.5</v>
      </c>
    </row>
    <row r="25" spans="2:10" s="19" customFormat="1" ht="15" hidden="1" customHeight="1">
      <c r="B25" s="35" t="s">
        <v>20</v>
      </c>
      <c r="C25" s="36">
        <v>1</v>
      </c>
      <c r="D25" s="36">
        <v>23432</v>
      </c>
      <c r="E25" s="36">
        <v>698</v>
      </c>
      <c r="F25" s="37">
        <v>3207</v>
      </c>
      <c r="G25" s="38">
        <v>2911</v>
      </c>
      <c r="H25" s="39">
        <f t="shared" si="0"/>
        <v>90.8</v>
      </c>
      <c r="I25" s="40">
        <v>8.8000000000000007</v>
      </c>
      <c r="J25" s="41">
        <v>8</v>
      </c>
    </row>
    <row r="26" spans="2:10" s="19" customFormat="1" ht="15" hidden="1" customHeight="1">
      <c r="B26" s="35" t="s">
        <v>21</v>
      </c>
      <c r="C26" s="36">
        <v>1</v>
      </c>
      <c r="D26" s="36">
        <v>13146</v>
      </c>
      <c r="E26" s="36">
        <v>500</v>
      </c>
      <c r="F26" s="37">
        <v>1632</v>
      </c>
      <c r="G26" s="38">
        <v>1562</v>
      </c>
      <c r="H26" s="42">
        <f t="shared" si="0"/>
        <v>95.7</v>
      </c>
      <c r="I26" s="40">
        <v>4.5</v>
      </c>
      <c r="J26" s="41">
        <v>4.3</v>
      </c>
    </row>
    <row r="27" spans="2:10" s="19" customFormat="1" ht="15" customHeight="1">
      <c r="B27" s="27" t="s">
        <v>25</v>
      </c>
      <c r="C27" s="28">
        <f>SUM(C28:C31)</f>
        <v>4</v>
      </c>
      <c r="D27" s="28">
        <f>SUM(D28:D31)</f>
        <v>92658</v>
      </c>
      <c r="E27" s="29" t="s">
        <v>17</v>
      </c>
      <c r="F27" s="30">
        <f>SUM(F28:F31)</f>
        <v>13269</v>
      </c>
      <c r="G27" s="31">
        <f>SUM(G28:G31)</f>
        <v>12380</v>
      </c>
      <c r="H27" s="32">
        <f t="shared" si="0"/>
        <v>93.3</v>
      </c>
      <c r="I27" s="33">
        <f>SUM(I28:I31)</f>
        <v>36.299999999999997</v>
      </c>
      <c r="J27" s="34">
        <f>SUM(J28:J31)</f>
        <v>34</v>
      </c>
    </row>
    <row r="28" spans="2:10" s="19" customFormat="1" ht="15" customHeight="1">
      <c r="B28" s="35" t="s">
        <v>18</v>
      </c>
      <c r="C28" s="36">
        <v>1</v>
      </c>
      <c r="D28" s="36">
        <v>24142</v>
      </c>
      <c r="E28" s="36">
        <v>500</v>
      </c>
      <c r="F28" s="37">
        <v>4276</v>
      </c>
      <c r="G28" s="38">
        <v>3970</v>
      </c>
      <c r="H28" s="39">
        <f t="shared" si="0"/>
        <v>92.8</v>
      </c>
      <c r="I28" s="40">
        <v>11.7</v>
      </c>
      <c r="J28" s="41">
        <v>10.9</v>
      </c>
    </row>
    <row r="29" spans="2:10" s="19" customFormat="1" ht="15" customHeight="1">
      <c r="B29" s="35" t="s">
        <v>19</v>
      </c>
      <c r="C29" s="36">
        <v>1</v>
      </c>
      <c r="D29" s="36">
        <v>31582</v>
      </c>
      <c r="E29" s="36">
        <v>620</v>
      </c>
      <c r="F29" s="37">
        <v>4166</v>
      </c>
      <c r="G29" s="38">
        <v>3933</v>
      </c>
      <c r="H29" s="39">
        <f t="shared" si="0"/>
        <v>94.4</v>
      </c>
      <c r="I29" s="40">
        <v>11.4</v>
      </c>
      <c r="J29" s="41">
        <v>10.8</v>
      </c>
    </row>
    <row r="30" spans="2:10" s="19" customFormat="1" ht="15" customHeight="1">
      <c r="B30" s="35" t="s">
        <v>20</v>
      </c>
      <c r="C30" s="36">
        <v>1</v>
      </c>
      <c r="D30" s="36">
        <v>23682</v>
      </c>
      <c r="E30" s="36">
        <v>698</v>
      </c>
      <c r="F30" s="37">
        <v>3168</v>
      </c>
      <c r="G30" s="38">
        <v>2888</v>
      </c>
      <c r="H30" s="39">
        <f t="shared" si="0"/>
        <v>91.2</v>
      </c>
      <c r="I30" s="40">
        <v>8.6999999999999993</v>
      </c>
      <c r="J30" s="41">
        <v>7.9</v>
      </c>
    </row>
    <row r="31" spans="2:10" s="19" customFormat="1" ht="15" customHeight="1">
      <c r="B31" s="35" t="s">
        <v>21</v>
      </c>
      <c r="C31" s="36">
        <v>1</v>
      </c>
      <c r="D31" s="36">
        <v>13252</v>
      </c>
      <c r="E31" s="36">
        <v>500</v>
      </c>
      <c r="F31" s="37">
        <v>1659</v>
      </c>
      <c r="G31" s="38">
        <v>1589</v>
      </c>
      <c r="H31" s="42">
        <f t="shared" si="0"/>
        <v>95.8</v>
      </c>
      <c r="I31" s="40">
        <v>4.5</v>
      </c>
      <c r="J31" s="41">
        <v>4.4000000000000004</v>
      </c>
    </row>
    <row r="32" spans="2:10" s="43" customFormat="1" ht="15" customHeight="1">
      <c r="B32" s="27" t="s">
        <v>26</v>
      </c>
      <c r="C32" s="28">
        <f>SUM(C33:C36)</f>
        <v>4</v>
      </c>
      <c r="D32" s="28">
        <f>SUM(D33:D36)</f>
        <v>93062</v>
      </c>
      <c r="E32" s="29" t="s">
        <v>17</v>
      </c>
      <c r="F32" s="30">
        <f>SUM(F33:F36)</f>
        <v>13245</v>
      </c>
      <c r="G32" s="31">
        <f>SUM(G33:G36)</f>
        <v>12214</v>
      </c>
      <c r="H32" s="32">
        <f t="shared" si="0"/>
        <v>92.2</v>
      </c>
      <c r="I32" s="33">
        <f>SUM(I33:I36)</f>
        <v>36.299999999999997</v>
      </c>
      <c r="J32" s="34">
        <f>SUM(J33:J36)</f>
        <v>33.499999999999993</v>
      </c>
    </row>
    <row r="33" spans="2:10" s="44" customFormat="1" ht="15" customHeight="1">
      <c r="B33" s="35" t="s">
        <v>18</v>
      </c>
      <c r="C33" s="36">
        <v>1</v>
      </c>
      <c r="D33" s="36">
        <v>23993</v>
      </c>
      <c r="E33" s="36">
        <v>500</v>
      </c>
      <c r="F33" s="37">
        <v>4234</v>
      </c>
      <c r="G33" s="38">
        <v>3886</v>
      </c>
      <c r="H33" s="39">
        <f t="shared" si="0"/>
        <v>91.8</v>
      </c>
      <c r="I33" s="40">
        <v>11.6</v>
      </c>
      <c r="J33" s="41">
        <v>10.6</v>
      </c>
    </row>
    <row r="34" spans="2:10" s="44" customFormat="1" ht="15" customHeight="1">
      <c r="B34" s="35" t="s">
        <v>19</v>
      </c>
      <c r="C34" s="36">
        <v>1</v>
      </c>
      <c r="D34" s="36">
        <v>31880</v>
      </c>
      <c r="E34" s="36">
        <v>620</v>
      </c>
      <c r="F34" s="37">
        <v>4309</v>
      </c>
      <c r="G34" s="38">
        <v>3906</v>
      </c>
      <c r="H34" s="39">
        <f t="shared" si="0"/>
        <v>90.6</v>
      </c>
      <c r="I34" s="40">
        <v>11.8</v>
      </c>
      <c r="J34" s="41">
        <v>10.7</v>
      </c>
    </row>
    <row r="35" spans="2:10" s="44" customFormat="1" ht="15" customHeight="1">
      <c r="B35" s="35" t="s">
        <v>20</v>
      </c>
      <c r="C35" s="36">
        <v>1</v>
      </c>
      <c r="D35" s="36">
        <v>23881</v>
      </c>
      <c r="E35" s="36">
        <v>698</v>
      </c>
      <c r="F35" s="37">
        <v>3105</v>
      </c>
      <c r="G35" s="38">
        <v>2869</v>
      </c>
      <c r="H35" s="39">
        <f t="shared" si="0"/>
        <v>92.4</v>
      </c>
      <c r="I35" s="40">
        <v>8.5</v>
      </c>
      <c r="J35" s="41">
        <v>7.9</v>
      </c>
    </row>
    <row r="36" spans="2:10" s="44" customFormat="1" ht="15" customHeight="1">
      <c r="B36" s="35" t="s">
        <v>21</v>
      </c>
      <c r="C36" s="36">
        <v>1</v>
      </c>
      <c r="D36" s="36">
        <v>13308</v>
      </c>
      <c r="E36" s="36">
        <v>500</v>
      </c>
      <c r="F36" s="37">
        <v>1597</v>
      </c>
      <c r="G36" s="38">
        <v>1553</v>
      </c>
      <c r="H36" s="42">
        <f t="shared" si="0"/>
        <v>97.2</v>
      </c>
      <c r="I36" s="40">
        <v>4.4000000000000004</v>
      </c>
      <c r="J36" s="41">
        <v>4.3</v>
      </c>
    </row>
    <row r="37" spans="2:10" s="43" customFormat="1" ht="15" customHeight="1">
      <c r="B37" s="27" t="s">
        <v>27</v>
      </c>
      <c r="C37" s="28">
        <f>SUM(C38:C41)</f>
        <v>4</v>
      </c>
      <c r="D37" s="28">
        <f t="shared" ref="D37:J37" si="1">SUM(D38:D41)</f>
        <v>93302</v>
      </c>
      <c r="E37" s="29" t="s">
        <v>17</v>
      </c>
      <c r="F37" s="30">
        <f t="shared" si="1"/>
        <v>13103</v>
      </c>
      <c r="G37" s="31">
        <f t="shared" si="1"/>
        <v>12109</v>
      </c>
      <c r="H37" s="32">
        <f t="shared" si="0"/>
        <v>92.4</v>
      </c>
      <c r="I37" s="33">
        <f t="shared" si="1"/>
        <v>35.9</v>
      </c>
      <c r="J37" s="34">
        <f t="shared" si="1"/>
        <v>33.200000000000003</v>
      </c>
    </row>
    <row r="38" spans="2:10" s="19" customFormat="1" ht="15" customHeight="1">
      <c r="B38" s="45" t="s">
        <v>18</v>
      </c>
      <c r="C38" s="46">
        <v>1</v>
      </c>
      <c r="D38" s="46">
        <v>23740</v>
      </c>
      <c r="E38" s="46">
        <v>500</v>
      </c>
      <c r="F38" s="47">
        <v>4135</v>
      </c>
      <c r="G38" s="48">
        <v>3799</v>
      </c>
      <c r="H38" s="49">
        <v>91.9</v>
      </c>
      <c r="I38" s="50">
        <v>11.3</v>
      </c>
      <c r="J38" s="51">
        <v>10.4</v>
      </c>
    </row>
    <row r="39" spans="2:10" s="19" customFormat="1" ht="15" customHeight="1">
      <c r="B39" s="45" t="s">
        <v>19</v>
      </c>
      <c r="C39" s="46">
        <v>1</v>
      </c>
      <c r="D39" s="46">
        <v>32246</v>
      </c>
      <c r="E39" s="46">
        <v>620</v>
      </c>
      <c r="F39" s="47">
        <v>4305</v>
      </c>
      <c r="G39" s="48">
        <v>3905</v>
      </c>
      <c r="H39" s="49">
        <v>90.7</v>
      </c>
      <c r="I39" s="50">
        <v>11.8</v>
      </c>
      <c r="J39" s="51">
        <v>10.7</v>
      </c>
    </row>
    <row r="40" spans="2:10" s="19" customFormat="1" ht="15" customHeight="1">
      <c r="B40" s="45" t="s">
        <v>20</v>
      </c>
      <c r="C40" s="46">
        <v>1</v>
      </c>
      <c r="D40" s="46">
        <v>23987</v>
      </c>
      <c r="E40" s="46">
        <v>698</v>
      </c>
      <c r="F40" s="47">
        <v>3065</v>
      </c>
      <c r="G40" s="48">
        <v>2846</v>
      </c>
      <c r="H40" s="49">
        <v>92.9</v>
      </c>
      <c r="I40" s="50">
        <v>8.4</v>
      </c>
      <c r="J40" s="51">
        <v>7.8</v>
      </c>
    </row>
    <row r="41" spans="2:10" s="19" customFormat="1" ht="15" customHeight="1">
      <c r="B41" s="20" t="s">
        <v>21</v>
      </c>
      <c r="C41" s="52">
        <v>1</v>
      </c>
      <c r="D41" s="52">
        <v>13329</v>
      </c>
      <c r="E41" s="52">
        <v>500</v>
      </c>
      <c r="F41" s="53">
        <v>1598</v>
      </c>
      <c r="G41" s="54">
        <v>1559</v>
      </c>
      <c r="H41" s="55">
        <v>97.6</v>
      </c>
      <c r="I41" s="56">
        <v>4.4000000000000004</v>
      </c>
      <c r="J41" s="57">
        <v>4.3</v>
      </c>
    </row>
    <row r="42" spans="2:10" s="19" customFormat="1" ht="15" customHeight="1">
      <c r="B42" s="27" t="s">
        <v>28</v>
      </c>
      <c r="C42" s="28">
        <f>SUM(C43:C46)</f>
        <v>4</v>
      </c>
      <c r="D42" s="28">
        <f t="shared" ref="D42:J42" si="2">SUM(D43:D46)</f>
        <v>93388</v>
      </c>
      <c r="E42" s="29" t="s">
        <v>17</v>
      </c>
      <c r="F42" s="30">
        <f t="shared" si="2"/>
        <v>13489</v>
      </c>
      <c r="G42" s="31">
        <f t="shared" si="2"/>
        <v>12196</v>
      </c>
      <c r="H42" s="32">
        <f>ROUND(G42/F42*100,1)</f>
        <v>90.4</v>
      </c>
      <c r="I42" s="33">
        <f t="shared" si="2"/>
        <v>36.956164383561642</v>
      </c>
      <c r="J42" s="34">
        <f t="shared" si="2"/>
        <v>33.413698630136984</v>
      </c>
    </row>
    <row r="43" spans="2:10" s="19" customFormat="1" ht="15" customHeight="1">
      <c r="B43" s="45" t="s">
        <v>18</v>
      </c>
      <c r="C43" s="46">
        <v>1</v>
      </c>
      <c r="D43" s="46">
        <v>23602</v>
      </c>
      <c r="E43" s="46">
        <v>500</v>
      </c>
      <c r="F43" s="47">
        <v>4221</v>
      </c>
      <c r="G43" s="48">
        <v>3821</v>
      </c>
      <c r="H43" s="49">
        <v>90.523572613124841</v>
      </c>
      <c r="I43" s="50">
        <v>11.564383561643835</v>
      </c>
      <c r="J43" s="51">
        <v>10.468493150684932</v>
      </c>
    </row>
    <row r="44" spans="2:10" s="19" customFormat="1" ht="15" customHeight="1">
      <c r="B44" s="45" t="s">
        <v>19</v>
      </c>
      <c r="C44" s="46">
        <v>1</v>
      </c>
      <c r="D44" s="46">
        <v>32410</v>
      </c>
      <c r="E44" s="46">
        <v>620</v>
      </c>
      <c r="F44" s="47">
        <v>4562</v>
      </c>
      <c r="G44" s="48">
        <v>3916</v>
      </c>
      <c r="H44" s="49">
        <v>85.83954405962298</v>
      </c>
      <c r="I44" s="50">
        <v>12.498630136986302</v>
      </c>
      <c r="J44" s="51">
        <v>10.728767123287671</v>
      </c>
    </row>
    <row r="45" spans="2:10" s="19" customFormat="1" ht="15" customHeight="1">
      <c r="B45" s="45" t="s">
        <v>20</v>
      </c>
      <c r="C45" s="46">
        <v>1</v>
      </c>
      <c r="D45" s="46">
        <v>24032</v>
      </c>
      <c r="E45" s="46">
        <v>698</v>
      </c>
      <c r="F45" s="47">
        <v>3102</v>
      </c>
      <c r="G45" s="48">
        <v>2891</v>
      </c>
      <c r="H45" s="49">
        <v>93.197936814958098</v>
      </c>
      <c r="I45" s="50">
        <v>8.4986301369863018</v>
      </c>
      <c r="J45" s="51">
        <v>7.9205479452054792</v>
      </c>
    </row>
    <row r="46" spans="2:10" s="19" customFormat="1" ht="15" customHeight="1">
      <c r="B46" s="20" t="s">
        <v>21</v>
      </c>
      <c r="C46" s="52">
        <v>1</v>
      </c>
      <c r="D46" s="52">
        <v>13344</v>
      </c>
      <c r="E46" s="52">
        <v>500</v>
      </c>
      <c r="F46" s="53">
        <v>1604</v>
      </c>
      <c r="G46" s="54">
        <v>1568</v>
      </c>
      <c r="H46" s="55">
        <v>97.755610972568576</v>
      </c>
      <c r="I46" s="56">
        <v>4.3945205479452056</v>
      </c>
      <c r="J46" s="57">
        <v>4.2958904109589042</v>
      </c>
    </row>
    <row r="47" spans="2:10" s="19" customFormat="1" ht="15" customHeight="1">
      <c r="B47" s="58" t="s">
        <v>29</v>
      </c>
      <c r="C47" s="59">
        <v>4</v>
      </c>
      <c r="D47" s="59">
        <v>94994</v>
      </c>
      <c r="E47" s="60">
        <v>582</v>
      </c>
      <c r="F47" s="61">
        <v>13076</v>
      </c>
      <c r="G47" s="62">
        <v>12294</v>
      </c>
      <c r="H47" s="63">
        <v>94.02</v>
      </c>
      <c r="I47" s="64">
        <v>35.799999999999997</v>
      </c>
      <c r="J47" s="65">
        <v>33.700000000000003</v>
      </c>
    </row>
    <row r="48" spans="2:10" s="19" customFormat="1" ht="15" customHeight="1">
      <c r="B48" s="58" t="s">
        <v>30</v>
      </c>
      <c r="C48" s="59">
        <v>4</v>
      </c>
      <c r="D48" s="59">
        <v>95086</v>
      </c>
      <c r="E48" s="59">
        <v>582</v>
      </c>
      <c r="F48" s="61">
        <v>11925</v>
      </c>
      <c r="G48" s="62">
        <v>11284</v>
      </c>
      <c r="H48" s="63">
        <v>94.62</v>
      </c>
      <c r="I48" s="64">
        <v>32.700000000000003</v>
      </c>
      <c r="J48" s="65">
        <v>30.9</v>
      </c>
    </row>
    <row r="49" spans="2:10" s="19" customFormat="1" ht="15" customHeight="1">
      <c r="B49" s="58" t="s">
        <v>31</v>
      </c>
      <c r="C49" s="59">
        <v>4</v>
      </c>
      <c r="D49" s="59">
        <v>94990</v>
      </c>
      <c r="E49" s="59">
        <v>582</v>
      </c>
      <c r="F49" s="61">
        <v>12660</v>
      </c>
      <c r="G49" s="62">
        <v>12000</v>
      </c>
      <c r="H49" s="63">
        <v>94.8</v>
      </c>
      <c r="I49" s="64">
        <v>34.700000000000003</v>
      </c>
      <c r="J49" s="65">
        <v>32.9</v>
      </c>
    </row>
    <row r="50" spans="2:10" s="19" customFormat="1" ht="15" customHeight="1">
      <c r="B50" s="58" t="s">
        <v>32</v>
      </c>
      <c r="C50" s="59">
        <v>4</v>
      </c>
      <c r="D50" s="59">
        <v>94830</v>
      </c>
      <c r="E50" s="60">
        <v>582</v>
      </c>
      <c r="F50" s="61">
        <v>12390</v>
      </c>
      <c r="G50" s="62">
        <v>11820</v>
      </c>
      <c r="H50" s="63">
        <f>ROUND(G50/F50*100,1)</f>
        <v>95.4</v>
      </c>
      <c r="I50" s="64">
        <v>33.9</v>
      </c>
      <c r="J50" s="65">
        <v>32.299999999999997</v>
      </c>
    </row>
    <row r="51" spans="2:10" s="19" customFormat="1" ht="15" customHeight="1">
      <c r="B51" s="58" t="s">
        <v>33</v>
      </c>
      <c r="C51" s="59">
        <v>4</v>
      </c>
      <c r="D51" s="59">
        <v>94535</v>
      </c>
      <c r="E51" s="60">
        <v>556</v>
      </c>
      <c r="F51" s="61">
        <v>12252</v>
      </c>
      <c r="G51" s="62">
        <v>11606</v>
      </c>
      <c r="H51" s="63">
        <v>94.7</v>
      </c>
      <c r="I51" s="64">
        <v>33.5</v>
      </c>
      <c r="J51" s="65">
        <v>31.7</v>
      </c>
    </row>
    <row r="52" spans="2:10" s="19" customFormat="1" ht="15" customHeight="1">
      <c r="B52" s="58" t="s">
        <v>34</v>
      </c>
      <c r="C52" s="59">
        <v>4</v>
      </c>
      <c r="D52" s="59">
        <v>94256</v>
      </c>
      <c r="E52" s="60">
        <v>556</v>
      </c>
      <c r="F52" s="61">
        <v>12450</v>
      </c>
      <c r="G52" s="62">
        <v>11693</v>
      </c>
      <c r="H52" s="63">
        <v>93.9</v>
      </c>
      <c r="I52" s="64">
        <v>34.1</v>
      </c>
      <c r="J52" s="65">
        <v>32</v>
      </c>
    </row>
    <row r="53" spans="2:10" s="19" customFormat="1" ht="15" customHeight="1">
      <c r="B53" s="58" t="s">
        <v>35</v>
      </c>
      <c r="C53" s="59">
        <v>4</v>
      </c>
      <c r="D53" s="59">
        <v>94188</v>
      </c>
      <c r="E53" s="60">
        <v>556</v>
      </c>
      <c r="F53" s="61">
        <v>12470</v>
      </c>
      <c r="G53" s="62">
        <v>11596</v>
      </c>
      <c r="H53" s="63">
        <v>92.9</v>
      </c>
      <c r="I53" s="64">
        <v>34</v>
      </c>
      <c r="J53" s="65">
        <v>31.6</v>
      </c>
    </row>
    <row r="54" spans="2:10" s="19" customFormat="1" ht="15" customHeight="1">
      <c r="B54" s="58" t="s">
        <v>36</v>
      </c>
      <c r="C54" s="59">
        <v>4</v>
      </c>
      <c r="D54" s="59">
        <v>93996</v>
      </c>
      <c r="E54" s="60">
        <v>556</v>
      </c>
      <c r="F54" s="61">
        <v>12478</v>
      </c>
      <c r="G54" s="62">
        <v>11483</v>
      </c>
      <c r="H54" s="63">
        <v>92</v>
      </c>
      <c r="I54" s="64">
        <v>34.1</v>
      </c>
      <c r="J54" s="65">
        <v>31.4</v>
      </c>
    </row>
    <row r="55" spans="2:10" s="19" customFormat="1" ht="15" customHeight="1">
      <c r="B55" s="58" t="s">
        <v>37</v>
      </c>
      <c r="C55" s="59">
        <v>4</v>
      </c>
      <c r="D55" s="59">
        <v>93796</v>
      </c>
      <c r="E55" s="60">
        <v>556</v>
      </c>
      <c r="F55" s="61">
        <v>12299</v>
      </c>
      <c r="G55" s="62">
        <v>11278</v>
      </c>
      <c r="H55" s="63">
        <v>91.7</v>
      </c>
      <c r="I55" s="64">
        <v>33.6</v>
      </c>
      <c r="J55" s="65">
        <v>30.8</v>
      </c>
    </row>
    <row r="56" spans="2:10" s="19" customFormat="1" ht="15" customHeight="1">
      <c r="B56" s="58" t="s">
        <v>38</v>
      </c>
      <c r="C56" s="59">
        <v>4</v>
      </c>
      <c r="D56" s="59">
        <v>93089</v>
      </c>
      <c r="E56" s="60">
        <v>556</v>
      </c>
      <c r="F56" s="61">
        <v>12351</v>
      </c>
      <c r="G56" s="62">
        <v>11072</v>
      </c>
      <c r="H56" s="63">
        <v>89.6</v>
      </c>
      <c r="I56" s="64">
        <f t="shared" ref="I56:J61" si="3">ROUND(F56/365,1)</f>
        <v>33.799999999999997</v>
      </c>
      <c r="J56" s="65">
        <f t="shared" si="3"/>
        <v>30.3</v>
      </c>
    </row>
    <row r="57" spans="2:10" s="19" customFormat="1" ht="15" customHeight="1">
      <c r="B57" s="58" t="s">
        <v>39</v>
      </c>
      <c r="C57" s="59">
        <v>4</v>
      </c>
      <c r="D57" s="59">
        <v>92727</v>
      </c>
      <c r="E57" s="60">
        <v>544</v>
      </c>
      <c r="F57" s="61">
        <v>12220</v>
      </c>
      <c r="G57" s="62">
        <v>10999</v>
      </c>
      <c r="H57" s="63">
        <v>90</v>
      </c>
      <c r="I57" s="64">
        <f t="shared" si="3"/>
        <v>33.5</v>
      </c>
      <c r="J57" s="65">
        <f t="shared" si="3"/>
        <v>30.1</v>
      </c>
    </row>
    <row r="58" spans="2:10" s="19" customFormat="1" ht="15" customHeight="1">
      <c r="B58" s="58" t="s">
        <v>40</v>
      </c>
      <c r="C58" s="59">
        <v>4</v>
      </c>
      <c r="D58" s="59">
        <v>92436</v>
      </c>
      <c r="E58" s="60">
        <v>544</v>
      </c>
      <c r="F58" s="61">
        <v>12279</v>
      </c>
      <c r="G58" s="62">
        <v>11072</v>
      </c>
      <c r="H58" s="63">
        <v>90.2</v>
      </c>
      <c r="I58" s="64">
        <f t="shared" si="3"/>
        <v>33.6</v>
      </c>
      <c r="J58" s="65">
        <f t="shared" si="3"/>
        <v>30.3</v>
      </c>
    </row>
    <row r="59" spans="2:10" s="19" customFormat="1" ht="15" customHeight="1">
      <c r="B59" s="58" t="s">
        <v>41</v>
      </c>
      <c r="C59" s="59">
        <v>4</v>
      </c>
      <c r="D59" s="59">
        <v>92102</v>
      </c>
      <c r="E59" s="60">
        <v>544</v>
      </c>
      <c r="F59" s="61">
        <v>12232</v>
      </c>
      <c r="G59" s="62">
        <v>11038</v>
      </c>
      <c r="H59" s="63">
        <v>90.2</v>
      </c>
      <c r="I59" s="64">
        <f t="shared" si="3"/>
        <v>33.5</v>
      </c>
      <c r="J59" s="65">
        <f t="shared" si="3"/>
        <v>30.2</v>
      </c>
    </row>
    <row r="60" spans="2:10" s="19" customFormat="1" ht="15" customHeight="1">
      <c r="B60" s="58" t="s">
        <v>42</v>
      </c>
      <c r="C60" s="59">
        <v>4</v>
      </c>
      <c r="D60" s="59">
        <v>91600</v>
      </c>
      <c r="E60" s="60">
        <v>544</v>
      </c>
      <c r="F60" s="61">
        <v>12103</v>
      </c>
      <c r="G60" s="62">
        <v>11027</v>
      </c>
      <c r="H60" s="63">
        <v>91.1</v>
      </c>
      <c r="I60" s="64">
        <f t="shared" si="3"/>
        <v>33.200000000000003</v>
      </c>
      <c r="J60" s="65">
        <f t="shared" si="3"/>
        <v>30.2</v>
      </c>
    </row>
    <row r="61" spans="2:10" s="19" customFormat="1" ht="15" customHeight="1">
      <c r="B61" s="58" t="s">
        <v>43</v>
      </c>
      <c r="C61" s="59">
        <v>4</v>
      </c>
      <c r="D61" s="59">
        <v>91040</v>
      </c>
      <c r="E61" s="60">
        <v>544</v>
      </c>
      <c r="F61" s="61">
        <v>12094</v>
      </c>
      <c r="G61" s="62">
        <v>10683</v>
      </c>
      <c r="H61" s="63">
        <v>88.3</v>
      </c>
      <c r="I61" s="64">
        <f t="shared" si="3"/>
        <v>33.1</v>
      </c>
      <c r="J61" s="65">
        <f t="shared" si="3"/>
        <v>29.3</v>
      </c>
    </row>
    <row r="62" spans="2:10" s="19" customFormat="1" ht="15" customHeight="1">
      <c r="B62" s="27" t="s">
        <v>44</v>
      </c>
      <c r="C62" s="28">
        <f>SUM(C63:C66)</f>
        <v>4</v>
      </c>
      <c r="D62" s="28">
        <f t="shared" ref="D62:J62" si="4">SUM(D63:D66)</f>
        <v>90462</v>
      </c>
      <c r="E62" s="29">
        <v>544</v>
      </c>
      <c r="F62" s="30">
        <f t="shared" si="4"/>
        <v>12640</v>
      </c>
      <c r="G62" s="31">
        <f t="shared" si="4"/>
        <v>10894</v>
      </c>
      <c r="H62" s="32">
        <f t="shared" ref="H62:H76" si="5">ROUND(G62/F62*100,1)</f>
        <v>86.2</v>
      </c>
      <c r="I62" s="33">
        <f t="shared" si="4"/>
        <v>34.6</v>
      </c>
      <c r="J62" s="34">
        <f t="shared" si="4"/>
        <v>29.8</v>
      </c>
    </row>
    <row r="63" spans="2:10" s="19" customFormat="1" ht="15" hidden="1" customHeight="1">
      <c r="B63" s="45" t="s">
        <v>18</v>
      </c>
      <c r="C63" s="46">
        <v>1</v>
      </c>
      <c r="D63" s="46">
        <v>20726</v>
      </c>
      <c r="E63" s="66" t="s">
        <v>17</v>
      </c>
      <c r="F63" s="47">
        <v>3505</v>
      </c>
      <c r="G63" s="48">
        <v>3044</v>
      </c>
      <c r="H63" s="49">
        <f t="shared" si="5"/>
        <v>86.8</v>
      </c>
      <c r="I63" s="50">
        <f t="shared" ref="I63:J66" si="6">ROUND(F63/365,1)</f>
        <v>9.6</v>
      </c>
      <c r="J63" s="51">
        <f t="shared" si="6"/>
        <v>8.3000000000000007</v>
      </c>
    </row>
    <row r="64" spans="2:10" s="19" customFormat="1" ht="15" hidden="1" customHeight="1">
      <c r="B64" s="45" t="s">
        <v>19</v>
      </c>
      <c r="C64" s="46">
        <v>1</v>
      </c>
      <c r="D64" s="46">
        <v>31214</v>
      </c>
      <c r="E64" s="66" t="s">
        <v>17</v>
      </c>
      <c r="F64" s="47">
        <v>4684</v>
      </c>
      <c r="G64" s="48">
        <v>3575</v>
      </c>
      <c r="H64" s="49">
        <f t="shared" si="5"/>
        <v>76.3</v>
      </c>
      <c r="I64" s="50">
        <f t="shared" si="6"/>
        <v>12.8</v>
      </c>
      <c r="J64" s="51">
        <f t="shared" si="6"/>
        <v>9.8000000000000007</v>
      </c>
    </row>
    <row r="65" spans="2:10" s="19" customFormat="1" ht="15" hidden="1" customHeight="1">
      <c r="B65" s="45" t="s">
        <v>20</v>
      </c>
      <c r="C65" s="46">
        <v>1</v>
      </c>
      <c r="D65" s="46">
        <v>25650</v>
      </c>
      <c r="E65" s="66" t="s">
        <v>17</v>
      </c>
      <c r="F65" s="47">
        <v>2925</v>
      </c>
      <c r="G65" s="48">
        <v>2812</v>
      </c>
      <c r="H65" s="49">
        <f t="shared" si="5"/>
        <v>96.1</v>
      </c>
      <c r="I65" s="50">
        <f t="shared" si="6"/>
        <v>8</v>
      </c>
      <c r="J65" s="51">
        <f t="shared" si="6"/>
        <v>7.7</v>
      </c>
    </row>
    <row r="66" spans="2:10" s="19" customFormat="1" ht="15" hidden="1" customHeight="1">
      <c r="B66" s="20" t="s">
        <v>21</v>
      </c>
      <c r="C66" s="52">
        <v>1</v>
      </c>
      <c r="D66" s="52">
        <v>12872</v>
      </c>
      <c r="E66" s="66" t="s">
        <v>17</v>
      </c>
      <c r="F66" s="53">
        <v>1526</v>
      </c>
      <c r="G66" s="54">
        <v>1463</v>
      </c>
      <c r="H66" s="55">
        <f t="shared" si="5"/>
        <v>95.9</v>
      </c>
      <c r="I66" s="56">
        <f t="shared" si="6"/>
        <v>4.2</v>
      </c>
      <c r="J66" s="57">
        <f t="shared" si="6"/>
        <v>4</v>
      </c>
    </row>
    <row r="67" spans="2:10" s="19" customFormat="1" ht="15" customHeight="1">
      <c r="B67" s="27" t="s">
        <v>45</v>
      </c>
      <c r="C67" s="28">
        <f>SUM(C68:C71)</f>
        <v>4</v>
      </c>
      <c r="D67" s="28">
        <f t="shared" ref="D67" si="7">SUM(D68:D71)</f>
        <v>89519</v>
      </c>
      <c r="E67" s="29">
        <v>544</v>
      </c>
      <c r="F67" s="30">
        <f t="shared" ref="F67:G67" si="8">SUM(F68:F71)</f>
        <v>11790</v>
      </c>
      <c r="G67" s="31">
        <f t="shared" si="8"/>
        <v>10788</v>
      </c>
      <c r="H67" s="32">
        <f t="shared" si="5"/>
        <v>91.5</v>
      </c>
      <c r="I67" s="33">
        <f t="shared" ref="I67:J67" si="9">SUM(I68:I71)</f>
        <v>32.300000000000004</v>
      </c>
      <c r="J67" s="34">
        <f t="shared" si="9"/>
        <v>29.6</v>
      </c>
    </row>
    <row r="68" spans="2:10" s="19" customFormat="1" ht="15" hidden="1" customHeight="1">
      <c r="B68" s="45" t="s">
        <v>18</v>
      </c>
      <c r="C68" s="46">
        <v>1</v>
      </c>
      <c r="D68" s="46">
        <v>20417</v>
      </c>
      <c r="E68" s="66" t="s">
        <v>46</v>
      </c>
      <c r="F68" s="47">
        <f>2850+609</f>
        <v>3459</v>
      </c>
      <c r="G68" s="48">
        <v>3003</v>
      </c>
      <c r="H68" s="49">
        <f t="shared" si="5"/>
        <v>86.8</v>
      </c>
      <c r="I68" s="50">
        <f t="shared" ref="I68:J71" si="10">ROUND(F68/365,1)</f>
        <v>9.5</v>
      </c>
      <c r="J68" s="51">
        <f t="shared" si="10"/>
        <v>8.1999999999999993</v>
      </c>
    </row>
    <row r="69" spans="2:10" s="19" customFormat="1" ht="15" hidden="1" customHeight="1">
      <c r="B69" s="45" t="s">
        <v>19</v>
      </c>
      <c r="C69" s="46">
        <v>1</v>
      </c>
      <c r="D69" s="46">
        <v>30902</v>
      </c>
      <c r="E69" s="66" t="s">
        <v>46</v>
      </c>
      <c r="F69" s="47">
        <v>3947</v>
      </c>
      <c r="G69" s="48">
        <v>3568</v>
      </c>
      <c r="H69" s="49">
        <f t="shared" si="5"/>
        <v>90.4</v>
      </c>
      <c r="I69" s="50">
        <f t="shared" si="10"/>
        <v>10.8</v>
      </c>
      <c r="J69" s="51">
        <f t="shared" si="10"/>
        <v>9.8000000000000007</v>
      </c>
    </row>
    <row r="70" spans="2:10" s="19" customFormat="1" ht="15" hidden="1" customHeight="1">
      <c r="B70" s="45" t="s">
        <v>20</v>
      </c>
      <c r="C70" s="46">
        <v>1</v>
      </c>
      <c r="D70" s="46">
        <v>25507</v>
      </c>
      <c r="E70" s="66" t="s">
        <v>46</v>
      </c>
      <c r="F70" s="47">
        <v>2879</v>
      </c>
      <c r="G70" s="48">
        <v>2770</v>
      </c>
      <c r="H70" s="49">
        <f t="shared" si="5"/>
        <v>96.2</v>
      </c>
      <c r="I70" s="50">
        <f t="shared" si="10"/>
        <v>7.9</v>
      </c>
      <c r="J70" s="51">
        <f t="shared" si="10"/>
        <v>7.6</v>
      </c>
    </row>
    <row r="71" spans="2:10" s="19" customFormat="1" ht="15" hidden="1" customHeight="1">
      <c r="B71" s="20" t="s">
        <v>21</v>
      </c>
      <c r="C71" s="52">
        <v>1</v>
      </c>
      <c r="D71" s="52">
        <v>12693</v>
      </c>
      <c r="E71" s="66" t="s">
        <v>46</v>
      </c>
      <c r="F71" s="53">
        <f>1342+163</f>
        <v>1505</v>
      </c>
      <c r="G71" s="54">
        <v>1447</v>
      </c>
      <c r="H71" s="55">
        <f t="shared" si="5"/>
        <v>96.1</v>
      </c>
      <c r="I71" s="56">
        <f t="shared" si="10"/>
        <v>4.0999999999999996</v>
      </c>
      <c r="J71" s="57">
        <f t="shared" si="10"/>
        <v>4</v>
      </c>
    </row>
    <row r="72" spans="2:10" s="19" customFormat="1" ht="15" customHeight="1">
      <c r="B72" s="27" t="s">
        <v>47</v>
      </c>
      <c r="C72" s="28">
        <v>4</v>
      </c>
      <c r="D72" s="28">
        <f t="shared" ref="D72" si="11">SUM(D73:D76)</f>
        <v>89062</v>
      </c>
      <c r="E72" s="29">
        <v>544</v>
      </c>
      <c r="F72" s="30">
        <f t="shared" ref="F72" si="12">SUM(F73:F76)</f>
        <v>11893</v>
      </c>
      <c r="G72" s="31">
        <v>10593</v>
      </c>
      <c r="H72" s="32">
        <f>ROUND(G72/F72*100,1)</f>
        <v>89.1</v>
      </c>
      <c r="I72" s="33">
        <f>SUM(I73:I76)</f>
        <v>32.6</v>
      </c>
      <c r="J72" s="34">
        <f>SUM(J73:J76)</f>
        <v>29</v>
      </c>
    </row>
    <row r="73" spans="2:10" s="19" customFormat="1" ht="15" customHeight="1">
      <c r="B73" s="45" t="s">
        <v>18</v>
      </c>
      <c r="C73" s="46">
        <v>1</v>
      </c>
      <c r="D73" s="46">
        <v>20189</v>
      </c>
      <c r="E73" s="66" t="s">
        <v>49</v>
      </c>
      <c r="F73" s="47">
        <v>3467</v>
      </c>
      <c r="G73" s="48">
        <v>3001</v>
      </c>
      <c r="H73" s="49">
        <f>ROUND(G73/F73*100,1)</f>
        <v>86.6</v>
      </c>
      <c r="I73" s="50">
        <f t="shared" ref="I73:J76" si="13">ROUND(F73/365,1)</f>
        <v>9.5</v>
      </c>
      <c r="J73" s="51">
        <f t="shared" si="13"/>
        <v>8.1999999999999993</v>
      </c>
    </row>
    <row r="74" spans="2:10" s="19" customFormat="1" ht="15" customHeight="1">
      <c r="B74" s="45" t="s">
        <v>19</v>
      </c>
      <c r="C74" s="46">
        <v>1</v>
      </c>
      <c r="D74" s="46">
        <v>30715</v>
      </c>
      <c r="E74" s="66" t="s">
        <v>49</v>
      </c>
      <c r="F74" s="47">
        <v>4024</v>
      </c>
      <c r="G74" s="48">
        <v>3463</v>
      </c>
      <c r="H74" s="49">
        <f t="shared" si="5"/>
        <v>86.1</v>
      </c>
      <c r="I74" s="50">
        <f t="shared" si="13"/>
        <v>11</v>
      </c>
      <c r="J74" s="51">
        <f t="shared" si="13"/>
        <v>9.5</v>
      </c>
    </row>
    <row r="75" spans="2:10" s="19" customFormat="1" ht="15" customHeight="1">
      <c r="B75" s="45" t="s">
        <v>20</v>
      </c>
      <c r="C75" s="46">
        <v>1</v>
      </c>
      <c r="D75" s="46">
        <v>25544</v>
      </c>
      <c r="E75" s="66" t="s">
        <v>49</v>
      </c>
      <c r="F75" s="47">
        <v>2838</v>
      </c>
      <c r="G75" s="48">
        <v>2715</v>
      </c>
      <c r="H75" s="49">
        <f t="shared" si="5"/>
        <v>95.7</v>
      </c>
      <c r="I75" s="50">
        <f t="shared" si="13"/>
        <v>7.8</v>
      </c>
      <c r="J75" s="51">
        <f t="shared" si="13"/>
        <v>7.4</v>
      </c>
    </row>
    <row r="76" spans="2:10" s="19" customFormat="1" ht="15" customHeight="1">
      <c r="B76" s="20" t="s">
        <v>21</v>
      </c>
      <c r="C76" s="52">
        <v>1</v>
      </c>
      <c r="D76" s="52">
        <v>12614</v>
      </c>
      <c r="E76" s="66" t="s">
        <v>49</v>
      </c>
      <c r="F76" s="53">
        <v>1564</v>
      </c>
      <c r="G76" s="54">
        <v>1414</v>
      </c>
      <c r="H76" s="55">
        <f t="shared" si="5"/>
        <v>90.4</v>
      </c>
      <c r="I76" s="56">
        <f t="shared" si="13"/>
        <v>4.3</v>
      </c>
      <c r="J76" s="57">
        <f t="shared" si="13"/>
        <v>3.9</v>
      </c>
    </row>
    <row r="77" spans="2:10" ht="15" customHeight="1">
      <c r="B77" s="67" t="s">
        <v>48</v>
      </c>
      <c r="E77" s="68"/>
      <c r="F77" s="2"/>
      <c r="G77" s="2"/>
      <c r="H77" s="2"/>
      <c r="I77" s="69"/>
      <c r="J77" s="70"/>
    </row>
    <row r="78" spans="2:10" ht="15" customHeight="1">
      <c r="E78" s="71"/>
      <c r="F78" s="2"/>
      <c r="G78" s="2"/>
      <c r="H78" s="2"/>
      <c r="I78" s="69"/>
      <c r="J78" s="69"/>
    </row>
    <row r="79" spans="2:10">
      <c r="B79" s="72"/>
    </row>
    <row r="80" spans="2:10">
      <c r="B80" s="72"/>
    </row>
    <row r="81" spans="2:2">
      <c r="B81" s="72"/>
    </row>
    <row r="82" spans="2:2">
      <c r="B82" s="72"/>
    </row>
  </sheetData>
  <mergeCells count="4">
    <mergeCell ref="B4:B6"/>
    <mergeCell ref="C4:C6"/>
    <mergeCell ref="F4:H4"/>
    <mergeCell ref="I4:J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cellComments="asDisplayed" r:id="rId1"/>
  <headerFooter alignWithMargins="0">
    <oddHeader>&amp;R&amp;"ＭＳ Ｐゴシック,標準"16.電気・水道</oddHeader>
    <oddFooter>&amp;C&amp;"ＭＳ Ｐゴシック,標準"-115-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P-1</vt:lpstr>
      <vt:lpstr>P-2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2024-06-24T02:36:37Z</cp:lastPrinted>
  <dcterms:created xsi:type="dcterms:W3CDTF">2003-02-28T02:55:39Z</dcterms:created>
  <dcterms:modified xsi:type="dcterms:W3CDTF">2024-06-25T01:03:57Z</dcterms:modified>
</cp:coreProperties>
</file>